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Administrator\Desktop\바탕화면 백업\현경욱\현경욱\2026년 공사\죽전가압장 고압용 진공차단기 교체공사\"/>
    </mc:Choice>
  </mc:AlternateContent>
  <xr:revisionPtr revIDLastSave="0" documentId="13_ncr:1_{FFA6D8BC-E01D-4EA3-9548-0187428F41A3}" xr6:coauthVersionLast="47" xr6:coauthVersionMax="47" xr10:uidLastSave="{00000000-0000-0000-0000-000000000000}"/>
  <bookViews>
    <workbookView xWindow="28680" yWindow="-120" windowWidth="29040" windowHeight="15720" xr2:uid="{B12589C0-9289-45BE-A83B-FAA92AD0F2E1}"/>
  </bookViews>
  <sheets>
    <sheet name="설계서용지" sheetId="13" r:id="rId1"/>
    <sheet name="설계설명서" sheetId="14" r:id="rId2"/>
    <sheet name="원가계산서" sheetId="7" r:id="rId3"/>
    <sheet name="집계표" sheetId="6" r:id="rId4"/>
    <sheet name="내역서" sheetId="5" r:id="rId5"/>
    <sheet name="일위대가목록" sheetId="4" r:id="rId6"/>
    <sheet name="일위대가표" sheetId="3" r:id="rId7"/>
    <sheet name="단가대비표" sheetId="2" r:id="rId8"/>
    <sheet name="사용전검사비(안전공사)" sheetId="8" state="hidden" r:id="rId9"/>
    <sheet name="견적서" sheetId="9" r:id="rId10"/>
    <sheet name="폐기물견적서" sheetId="11" r:id="rId11"/>
    <sheet name="Sheet1" sheetId="1"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s>
  <definedNames>
    <definedName name="_" hidden="1">#REF!</definedName>
    <definedName name="__" hidden="1">#REF!</definedName>
    <definedName name="___" hidden="1">#REF!</definedName>
    <definedName name="___________ju8" localSheetId="1" hidden="1">{"'광피스표'!$A$3:$N$54"}</definedName>
    <definedName name="___________ju8" hidden="1">{"'광피스표'!$A$3:$N$54"}</definedName>
    <definedName name="__________ju8" localSheetId="1" hidden="1">{"'광피스표'!$A$3:$N$54"}</definedName>
    <definedName name="__________ju8" hidden="1">{"'광피스표'!$A$3:$N$54"}</definedName>
    <definedName name="_________ju8" localSheetId="1" hidden="1">{"'광피스표'!$A$3:$N$54"}</definedName>
    <definedName name="_________ju8" hidden="1">{"'광피스표'!$A$3:$N$54"}</definedName>
    <definedName name="________ju8" localSheetId="1" hidden="1">{"'광피스표'!$A$3:$N$54"}</definedName>
    <definedName name="________ju8" hidden="1">{"'광피스표'!$A$3:$N$54"}</definedName>
    <definedName name="________q45" localSheetId="1" hidden="1">{"'용역비'!$A$4:$C$8"}</definedName>
    <definedName name="________q45" hidden="1">{"'용역비'!$A$4:$C$8"}</definedName>
    <definedName name="_______ju8" localSheetId="1" hidden="1">{"'광피스표'!$A$3:$N$54"}</definedName>
    <definedName name="_______ju8" hidden="1">{"'광피스표'!$A$3:$N$54"}</definedName>
    <definedName name="_______q45" localSheetId="1" hidden="1">{"'용역비'!$A$4:$C$8"}</definedName>
    <definedName name="_______q45" hidden="1">{"'용역비'!$A$4:$C$8"}</definedName>
    <definedName name="______ju8" localSheetId="1" hidden="1">{"'광피스표'!$A$3:$N$54"}</definedName>
    <definedName name="______ju8" hidden="1">{"'광피스표'!$A$3:$N$54"}</definedName>
    <definedName name="______q45" localSheetId="1" hidden="1">{"'용역비'!$A$4:$C$8"}</definedName>
    <definedName name="______q45" hidden="1">{"'용역비'!$A$4:$C$8"}</definedName>
    <definedName name="_____ju8" localSheetId="1" hidden="1">{"'광피스표'!$A$3:$N$54"}</definedName>
    <definedName name="_____ju8" hidden="1">{"'광피스표'!$A$3:$N$54"}</definedName>
    <definedName name="_____q45" localSheetId="1" hidden="1">{"'용역비'!$A$4:$C$8"}</definedName>
    <definedName name="_____q45" hidden="1">{"'용역비'!$A$4:$C$8"}</definedName>
    <definedName name="____ju8" localSheetId="1" hidden="1">{"'광피스표'!$A$3:$N$54"}</definedName>
    <definedName name="____ju8" hidden="1">{"'광피스표'!$A$3:$N$54"}</definedName>
    <definedName name="____q45" localSheetId="1" hidden="1">{"'용역비'!$A$4:$C$8"}</definedName>
    <definedName name="____q45" hidden="1">{"'용역비'!$A$4:$C$8"}</definedName>
    <definedName name="___ju8" localSheetId="1" hidden="1">{"'광피스표'!$A$3:$N$54"}</definedName>
    <definedName name="___ju8" hidden="1">{"'광피스표'!$A$3:$N$54"}</definedName>
    <definedName name="___q45" localSheetId="1" hidden="1">{"'용역비'!$A$4:$C$8"}</definedName>
    <definedName name="___q45" hidden="1">{"'용역비'!$A$4:$C$8"}</definedName>
    <definedName name="__123Graph_A" hidden="1">#REF!</definedName>
    <definedName name="__123Graph_AA" hidden="1">[1]Sheet13!$S$50:$AV$50</definedName>
    <definedName name="__123Graph_AB" hidden="1">[1]Sheet13!$S$51:$AV$51</definedName>
    <definedName name="__123Graph_AC" hidden="1">[1]Sheet13!$S$47:$AV$47</definedName>
    <definedName name="__123Graph_AD" hidden="1">[1]Sheet13!$O$64:$O$131</definedName>
    <definedName name="__123Graph_AE" hidden="1">[1]Sheet13!$O$131:$O$201</definedName>
    <definedName name="__123Graph_AF" hidden="1">[1]Sheet13!$O$202:$O$271</definedName>
    <definedName name="__123Graph_AG" hidden="1">[1]Sheet13!$O$272:$O$341</definedName>
    <definedName name="__123Graph_B" hidden="1">[2]sal!#REF!</definedName>
    <definedName name="__123Graph_C" hidden="1">[2]sal!#REF!</definedName>
    <definedName name="__123Graph_D" hidden="1">[2]sal!#REF!</definedName>
    <definedName name="__123Graph_E" hidden="1">[3]LOB!#REF!</definedName>
    <definedName name="__123Graph_F" hidden="1">[3]LOB!#REF!</definedName>
    <definedName name="__123Graph_X" hidden="1">#REF!</definedName>
    <definedName name="__123Graph_XA" hidden="1">[1]Sheet13!$S$48:$AV$48</definedName>
    <definedName name="__123Graph_XB" hidden="1">[1]Sheet13!$S$48:$AV$48</definedName>
    <definedName name="__123Graph_XC" hidden="1">[1]Sheet13!$S$48:$AV$48</definedName>
    <definedName name="__123Graph_XD" hidden="1">[1]Sheet13!$N$64:$N$131</definedName>
    <definedName name="__123Graph_XE" hidden="1">[1]Sheet13!$N$131:$N$201</definedName>
    <definedName name="__123Graph_XF" hidden="1">[1]Sheet13!$N$202:$N$271</definedName>
    <definedName name="__123Graph_XG" hidden="1">[1]Sheet13!$N$272:$N$341</definedName>
    <definedName name="__B140007">[4]Sheet3!#REF!</definedName>
    <definedName name="__ju8" localSheetId="1" hidden="1">{"'광피스표'!$A$3:$N$54"}</definedName>
    <definedName name="__ju8" hidden="1">{"'광피스표'!$A$3:$N$54"}</definedName>
    <definedName name="__kwy1" localSheetId="1" hidden="1">{#N/A,#N/A,FALSE,"ALM-ASISC"}</definedName>
    <definedName name="__kwy1" hidden="1">{#N/A,#N/A,FALSE,"ALM-ASISC"}</definedName>
    <definedName name="__PB1">#REF!</definedName>
    <definedName name="__PB2">#REF!</definedName>
    <definedName name="__PB3">#REF!</definedName>
    <definedName name="__PP2">#REF!</definedName>
    <definedName name="__PP3">#REF!</definedName>
    <definedName name="__q45" localSheetId="1" hidden="1">{"'용역비'!$A$4:$C$8"}</definedName>
    <definedName name="__q45" hidden="1">{"'용역비'!$A$4:$C$8"}</definedName>
    <definedName name="_\D">#REF!</definedName>
    <definedName name="_\X">#REF!</definedName>
    <definedName name="_0">[5]직재!#REF!</definedName>
    <definedName name="_01">#REF!</definedName>
    <definedName name="_02">#REF!</definedName>
    <definedName name="_03">#REF!</definedName>
    <definedName name="_1">[6]제직재!#REF!</definedName>
    <definedName name="_1._PANEL_BD.__LP___1">#REF!</definedName>
    <definedName name="_1___________________________0_F" hidden="1">[7]합천내역!#REF!</definedName>
    <definedName name="_1_____________0_F" hidden="1">[7]합천내역!#REF!</definedName>
    <definedName name="_1________0_F" hidden="1">[7]합천내역!#REF!</definedName>
    <definedName name="_1_0">'[8]PAD TR보호대기초'!#REF!</definedName>
    <definedName name="_1_3__Criteria">#REF!</definedName>
    <definedName name="_10__________________0_F" hidden="1">[7]합천내역!#REF!</definedName>
    <definedName name="_10___________0ELP전선관_3">[8]가로등기초!#REF!</definedName>
    <definedName name="_10_________0_F" hidden="1">#REF!</definedName>
    <definedName name="_10______0_F" hidden="1">[7]합천내역!#REF!</definedName>
    <definedName name="_10_____0_F" hidden="1">[7]합천내역!#REF!</definedName>
    <definedName name="_100_________0_F" hidden="1">[9]합천내역!#REF!</definedName>
    <definedName name="_101________0_F" hidden="1">[9]합천내역!#REF!</definedName>
    <definedName name="_102_______0_F" hidden="1">[9]합천내역!#REF!</definedName>
    <definedName name="_103_______0맨홀뚜껑_Φ">'[8]HANDHOLE(2)'!#REF!</definedName>
    <definedName name="_104_____3_0Crite">#REF!</definedName>
    <definedName name="_105_____3_0Criteria">#REF!</definedName>
    <definedName name="_106_____G_0Extr">#REF!</definedName>
    <definedName name="_107_____G_0Extract">#REF!</definedName>
    <definedName name="_108______0_F" hidden="1">[9]합천내역!#REF!</definedName>
    <definedName name="_11_________________0_F" hidden="1">[7]합천내역!#REF!</definedName>
    <definedName name="_11_____________0">'[8]PAD TR보호대기초'!#REF!</definedName>
    <definedName name="_11___¤§¤_¤¡" localSheetId="1" hidden="1">{#N/A,#N/A,FALSE,"Sheet1"}</definedName>
    <definedName name="_11___¤§¤_¤¡" hidden="1">{#N/A,#N/A,FALSE,"Sheet1"}</definedName>
    <definedName name="_11___wrn.Ã¶°ñÁý°èÇ_._.5Ä­." localSheetId="1" hidden="1">{#N/A,#N/A,FALSE,"Sheet1"}</definedName>
    <definedName name="_11___wrn.Ã¶°ñÁý°èÇ_._.5Ä­." hidden="1">{#N/A,#N/A,FALSE,"Sheet1"}</definedName>
    <definedName name="_110___¤§¤_¤¡" localSheetId="1" hidden="1">{#N/A,#N/A,FALSE,"Sheet1"}</definedName>
    <definedName name="_110___¤§¤_¤¡" hidden="1">{#N/A,#N/A,FALSE,"Sheet1"}</definedName>
    <definedName name="_111_____0_F" hidden="1">[9]합천내역!#REF!</definedName>
    <definedName name="_112_____0맨홀뚜껑_Φ">'[8]HANDHOLE(2)'!#REF!</definedName>
    <definedName name="_113___3_0Crite">#REF!</definedName>
    <definedName name="_114___3_0Criteria">#REF!</definedName>
    <definedName name="_115___G_0Extr">#REF!</definedName>
    <definedName name="_115_0_F" hidden="1">[7]합천내역!#REF!</definedName>
    <definedName name="_116___G_0Extract">#REF!</definedName>
    <definedName name="_118___wrn.Ã¶°ñÁý°èÇ_._.5Ä­." localSheetId="1" hidden="1">{#N/A,#N/A,FALSE,"Sheet1"}</definedName>
    <definedName name="_118___wrn.Ã¶°ñÁý°èÇ_._.5Ä­." hidden="1">{#N/A,#N/A,FALSE,"Sheet1"}</definedName>
    <definedName name="_12________________0_F" hidden="1">[7]합천내역!#REF!</definedName>
    <definedName name="_12_____________0ELP전선관_3">[8]가로등기초!#REF!</definedName>
    <definedName name="_12__________0_F" hidden="1">[7]합천내역!#REF!</definedName>
    <definedName name="_12________0_F" hidden="1">#REF!</definedName>
    <definedName name="_12___0_F" hidden="1">[7]합천내역!#REF!</definedName>
    <definedName name="_12__¤§¤_¤¡" localSheetId="1" hidden="1">{#N/A,#N/A,FALSE,"Sheet1"}</definedName>
    <definedName name="_12__¤§¤_¤¡" hidden="1">{#N/A,#N/A,FALSE,"Sheet1"}</definedName>
    <definedName name="_120__¤§¤_¤¡" localSheetId="1" hidden="1">{#N/A,#N/A,FALSE,"Sheet1"}</definedName>
    <definedName name="_120__¤§¤_¤¡" hidden="1">{#N/A,#N/A,FALSE,"Sheet1"}</definedName>
    <definedName name="_121____0맨홀뚜껑_Φ">'[8]HANDHOLE(2)'!#REF!</definedName>
    <definedName name="_122__3_0Crite">#REF!</definedName>
    <definedName name="_123__3_0Criteria">#REF!</definedName>
    <definedName name="_124__G_0Extr">#REF!</definedName>
    <definedName name="_125__G_0Extract">#REF!</definedName>
    <definedName name="_127__wrn.Ã¶°ñÁý°èÇ_._.5Ä­." localSheetId="1" hidden="1">{#N/A,#N/A,FALSE,"Sheet1"}</definedName>
    <definedName name="_127__wrn.Ã¶°ñÁý°èÇ_._.5Ä­." hidden="1">{#N/A,#N/A,FALSE,"Sheet1"}</definedName>
    <definedName name="_128G_0Extr">#REF!</definedName>
    <definedName name="_129_¤§¤_¤¡" localSheetId="1" hidden="1">{#N/A,#N/A,FALSE,"Sheet1"}</definedName>
    <definedName name="_129_¤§¤_¤¡" hidden="1">{#N/A,#N/A,FALSE,"Sheet1"}</definedName>
    <definedName name="_13_________________0">'[8]PAD TR보호대기초'!#REF!</definedName>
    <definedName name="_13_______________0_F" hidden="1">[7]합천내역!#REF!</definedName>
    <definedName name="_13_____0_F" hidden="1">[7]합천내역!#REF!</definedName>
    <definedName name="_13__wrn.Ã¶°ñÁý°èÇ_._.5Ä­." localSheetId="1" hidden="1">{#N/A,#N/A,FALSE,"Sheet1"}</definedName>
    <definedName name="_13__wrn.Ã¶°ñÁý°èÇ_._.5Ä­." hidden="1">{#N/A,#N/A,FALSE,"Sheet1"}</definedName>
    <definedName name="_130___0_F" hidden="1">[9]합천내역!#REF!</definedName>
    <definedName name="_131_3_0Crite">#REF!</definedName>
    <definedName name="_132_3_0Criteria">#REF!</definedName>
    <definedName name="_133_G_0Extr">#REF!</definedName>
    <definedName name="_134_G_0Extract">#REF!</definedName>
    <definedName name="_136_wrn.Ã¶°ñÁý°èÇ_._.5Ä­." localSheetId="1" hidden="1">{#N/A,#N/A,FALSE,"Sheet1"}</definedName>
    <definedName name="_136_wrn.Ã¶°ñÁý°èÇ_._.5Ä­." hidden="1">{#N/A,#N/A,FALSE,"Sheet1"}</definedName>
    <definedName name="_137_단">#REF!</definedName>
    <definedName name="_138_0_F" hidden="1">[9]합천내역!#REF!</definedName>
    <definedName name="_139_0_0_F" hidden="1">#REF!</definedName>
    <definedName name="_14_________________0ELP전선관_3">[8]가로등기초!#REF!</definedName>
    <definedName name="_14______________0_F" hidden="1">[7]합천내역!#REF!</definedName>
    <definedName name="_14_______0_F" hidden="1">#REF!</definedName>
    <definedName name="_14___¤§¤_¤¡" localSheetId="1" hidden="1">{#N/A,#N/A,FALSE,"Sheet1"}</definedName>
    <definedName name="_14___¤§¤_¤¡" hidden="1">{#N/A,#N/A,FALSE,"Sheet1"}</definedName>
    <definedName name="_14___wrn.Ã¶°ñÁý°èÇ_._.5Ä­." localSheetId="1" hidden="1">{#N/A,#N/A,FALSE,"Sheet1"}</definedName>
    <definedName name="_14___wrn.Ã¶°ñÁý°èÇ_._.5Ä­." hidden="1">{#N/A,#N/A,FALSE,"Sheet1"}</definedName>
    <definedName name="_14_¤§¤_¤¡" localSheetId="1" hidden="1">{#N/A,#N/A,FALSE,"Sheet1"}</definedName>
    <definedName name="_14_¤§¤_¤¡" hidden="1">{#N/A,#N/A,FALSE,"Sheet1"}</definedName>
    <definedName name="_140_0맨홀뚜껑_Φ">'[8]HANDHOLE(2)'!#REF!</definedName>
    <definedName name="_141_3_0Crite">#REF!</definedName>
    <definedName name="_141G_0Extract">#REF!</definedName>
    <definedName name="_142_3_0Criteria">#REF!</definedName>
    <definedName name="_143G_0Extr">#REF!</definedName>
    <definedName name="_144G_0Extract">#REF!</definedName>
    <definedName name="_146q45_" localSheetId="1" hidden="1">{"'용역비'!$A$4:$C$8"}</definedName>
    <definedName name="_146q45_" hidden="1">{"'용역비'!$A$4:$C$8"}</definedName>
    <definedName name="_14F" hidden="1">#REF!</definedName>
    <definedName name="_15_____________________0">'[8]PAD TR보호대기초'!#REF!</definedName>
    <definedName name="_15_________¤§¤_¤¡" localSheetId="1" hidden="1">{#N/A,#N/A,FALSE,"Sheet1"}</definedName>
    <definedName name="_15_________¤§¤_¤¡" hidden="1">{#N/A,#N/A,FALSE,"Sheet1"}</definedName>
    <definedName name="_15_________0_F" hidden="1">[7]합천내역!#REF!</definedName>
    <definedName name="_15_____0_F" hidden="1">[7]합천내역!#REF!</definedName>
    <definedName name="_15___0_F" hidden="1">[7]합천내역!#REF!</definedName>
    <definedName name="_15__¤§¤_¤¡" localSheetId="1" hidden="1">{#N/A,#N/A,FALSE,"Sheet1"}</definedName>
    <definedName name="_15__¤§¤_¤¡" hidden="1">{#N/A,#N/A,FALSE,"Sheet1"}</definedName>
    <definedName name="_15F" hidden="1">#REF!</definedName>
    <definedName name="_16_____________________0ELP전선관_3">[8]가로등기초!#REF!</definedName>
    <definedName name="_16___________0_F" hidden="1">[7]합천내역!#REF!</definedName>
    <definedName name="_16______0_F" hidden="1">#REF!</definedName>
    <definedName name="_16__wrn.Ã¶°ñÁý°èÇ_._.5Ä­." localSheetId="1" hidden="1">{#N/A,#N/A,FALSE,"Sheet1"}</definedName>
    <definedName name="_16__wrn.Ã¶°ñÁý°èÇ_._.5Ä­." hidden="1">{#N/A,#N/A,FALSE,"Sheet1"}</definedName>
    <definedName name="_16_0_F" hidden="1">[7]합천내역!#REF!</definedName>
    <definedName name="_16_G_0Extr">#REF!</definedName>
    <definedName name="_16F" hidden="1">#REF!</definedName>
    <definedName name="_17_______________________0">'[8]PAD TR보호대기초'!#REF!</definedName>
    <definedName name="_17_________wrn.Ã¶°ñÁý°èÇ_._.5Ä­." localSheetId="1" hidden="1">{#N/A,#N/A,FALSE,"Sheet1"}</definedName>
    <definedName name="_17_________wrn.Ã¶°ñÁý°èÇ_._.5Ä­." hidden="1">{#N/A,#N/A,FALSE,"Sheet1"}</definedName>
    <definedName name="_17___¤§¤_¤¡" localSheetId="1" hidden="1">{#N/A,#N/A,FALSE,"Sheet1"}</definedName>
    <definedName name="_17___¤§¤_¤¡" hidden="1">{#N/A,#N/A,FALSE,"Sheet1"}</definedName>
    <definedName name="_17_¤§¤_¤¡" localSheetId="1" hidden="1">{#N/A,#N/A,FALSE,"Sheet1"}</definedName>
    <definedName name="_17_¤§¤_¤¡" hidden="1">{#N/A,#N/A,FALSE,"Sheet1"}</definedName>
    <definedName name="_17_G_0Extract">#REF!</definedName>
    <definedName name="_17_wrn.Ã¶°ñÁý°èÇ_._.5Ä­." localSheetId="1" hidden="1">{#N/A,#N/A,FALSE,"Sheet1"}</definedName>
    <definedName name="_17_wrn.Ã¶°ñÁý°èÇ_._.5Ä­." hidden="1">{#N/A,#N/A,FALSE,"Sheet1"}</definedName>
    <definedName name="_18_______________________0ELP전선관_3">[8]가로등기초!#REF!</definedName>
    <definedName name="_18________¤§¤_¤¡" localSheetId="1" hidden="1">{#N/A,#N/A,FALSE,"Sheet1"}</definedName>
    <definedName name="_18________¤§¤_¤¡" hidden="1">{#N/A,#N/A,FALSE,"Sheet1"}</definedName>
    <definedName name="_18________0_F" hidden="1">[7]합천내역!#REF!</definedName>
    <definedName name="_18_0_0_F" hidden="1">#REF!</definedName>
    <definedName name="_18_0_F" hidden="1">[7]합천내역!#REF!</definedName>
    <definedName name="_18_wrn.Ã¶°ñÁý°èÇ_._.5Ä­." localSheetId="1" hidden="1">{#N/A,#N/A,FALSE,"Sheet1"}</definedName>
    <definedName name="_18_wrn.Ã¶°ñÁý°èÇ_._.5Ä­." hidden="1">{#N/A,#N/A,FALSE,"Sheet1"}</definedName>
    <definedName name="_19_________________________0">'[8]PAD TR보호대기초'!#REF!</definedName>
    <definedName name="_19__________0_F" hidden="1">[7]합천내역!#REF!</definedName>
    <definedName name="_19_____0_F" hidden="1">#REF!</definedName>
    <definedName name="_19___0_F" hidden="1">[7]합천내역!#REF!</definedName>
    <definedName name="_1a16385_">#REF!</definedName>
    <definedName name="_1공장">#REF!</definedName>
    <definedName name="_2">#N/A</definedName>
    <definedName name="_2__________________________0_F" hidden="1">[7]합천내역!#REF!</definedName>
    <definedName name="_2_____________0_F" hidden="1">#REF!</definedName>
    <definedName name="_2____________0_F" hidden="1">[7]합천내역!#REF!</definedName>
    <definedName name="_2_______0_F" hidden="1">[7]합천내역!#REF!</definedName>
    <definedName name="_2_0">#REF!</definedName>
    <definedName name="_2_0ELP전선관_3">[8]가로등기초!#REF!</definedName>
    <definedName name="_20_________________________0ELP전선관_3">[8]가로등기초!#REF!</definedName>
    <definedName name="_20________wrn.Ã¶°ñÁý°èÇ_._.5Ä­." localSheetId="1" hidden="1">{#N/A,#N/A,FALSE,"Sheet1"}</definedName>
    <definedName name="_20________wrn.Ã¶°ñÁý°èÇ_._.5Ä­." hidden="1">{#N/A,#N/A,FALSE,"Sheet1"}</definedName>
    <definedName name="_20___wrn.Ã¶°ñÁý°èÇ_._.5Ä­." localSheetId="1" hidden="1">{#N/A,#N/A,FALSE,"Sheet1"}</definedName>
    <definedName name="_20___wrn.Ã¶°ñÁý°èÇ_._.5Ä­." hidden="1">{#N/A,#N/A,FALSE,"Sheet1"}</definedName>
    <definedName name="_20_0_0_F" hidden="1">#REF!</definedName>
    <definedName name="_20_0맨홀뚜껑_Φ">#REF!</definedName>
    <definedName name="_20q45_" localSheetId="1" hidden="1">{"'용역비'!$A$4:$C$8"}</definedName>
    <definedName name="_20q45_" hidden="1">{"'용역비'!$A$4:$C$8"}</definedName>
    <definedName name="_21___________________________0">'[8]PAD TR보호대기초'!#REF!</definedName>
    <definedName name="_21_______¤§¤_¤¡" localSheetId="1" hidden="1">{#N/A,#N/A,FALSE,"Sheet1"}</definedName>
    <definedName name="_21_______¤§¤_¤¡" hidden="1">{#N/A,#N/A,FALSE,"Sheet1"}</definedName>
    <definedName name="_21_______0_F" hidden="1">[7]합천내역!#REF!</definedName>
    <definedName name="_21___wrn.Ã¶°ñÁý°èÇ_._.5Ä­." localSheetId="1" hidden="1">{#N/A,#N/A,FALSE,"Sheet1"}</definedName>
    <definedName name="_21___wrn.Ã¶°ñÁý°èÇ_._.5Ä­." hidden="1">{#N/A,#N/A,FALSE,"Sheet1"}</definedName>
    <definedName name="_21__¤§¤_¤¡" localSheetId="1" hidden="1">{#N/A,#N/A,FALSE,"Sheet1"}</definedName>
    <definedName name="_21__¤§¤_¤¡" hidden="1">{#N/A,#N/A,FALSE,"Sheet1"}</definedName>
    <definedName name="_21_0_0_F" hidden="1">[10]CTEMCOST!#REF!</definedName>
    <definedName name="_21F" hidden="1">#REF!</definedName>
    <definedName name="_21q45_" localSheetId="1" hidden="1">{"'용역비'!$A$4:$C$8"}</definedName>
    <definedName name="_21q45_" hidden="1">{"'용역비'!$A$4:$C$8"}</definedName>
    <definedName name="_22___________________________0ELP전선관_3">[8]가로등기초!#REF!</definedName>
    <definedName name="_22_________0_F" hidden="1">[7]합천내역!#REF!</definedName>
    <definedName name="_22__wrn.Ã¶°ñÁý°èÇ_._.5Ä­." localSheetId="1" hidden="1">{#N/A,#N/A,FALSE,"Sheet1"}</definedName>
    <definedName name="_22__wrn.Ã¶°ñÁý°èÇ_._.5Ä­." hidden="1">{#N/A,#N/A,FALSE,"Sheet1"}</definedName>
    <definedName name="_22_3_0Crite">#REF!</definedName>
    <definedName name="_22_wrn.Ã¶°ñÁý°èÇ_._.5Ä­." localSheetId="1" hidden="1">{#N/A,#N/A,FALSE,"Sheet1"}</definedName>
    <definedName name="_22_wrn.Ã¶°ñÁý°èÇ_._.5Ä­." hidden="1">{#N/A,#N/A,FALSE,"Sheet1"}</definedName>
    <definedName name="_23_____________________________0">'[8]PAD TR보호대기초'!#REF!</definedName>
    <definedName name="_23________0_F" hidden="1">[7]합천내역!#REF!</definedName>
    <definedName name="_23_______wrn.Ã¶°ñÁý°èÇ_._.5Ä­." localSheetId="1" hidden="1">{#N/A,#N/A,FALSE,"Sheet1"}</definedName>
    <definedName name="_23_______wrn.Ã¶°ñÁý°èÇ_._.5Ä­." hidden="1">{#N/A,#N/A,FALSE,"Sheet1"}</definedName>
    <definedName name="_23_¤§¤_¤¡" localSheetId="1" hidden="1">{#N/A,#N/A,FALSE,"Sheet1"}</definedName>
    <definedName name="_23_¤§¤_¤¡" hidden="1">{#N/A,#N/A,FALSE,"Sheet1"}</definedName>
    <definedName name="_24_____________________________0ELP전선관_3">[8]가로등기초!#REF!</definedName>
    <definedName name="_24______¤§¤_¤¡" localSheetId="1" hidden="1">{#N/A,#N/A,FALSE,"Sheet1"}</definedName>
    <definedName name="_24______¤§¤_¤¡" hidden="1">{#N/A,#N/A,FALSE,"Sheet1"}</definedName>
    <definedName name="_24______0_F" hidden="1">[7]합천내역!#REF!</definedName>
    <definedName name="_24_0_F" hidden="1">[7]합천내역!#REF!</definedName>
    <definedName name="_24_3_0Criteria">#REF!</definedName>
    <definedName name="_25_______________________________0">'[8]PAD TR보호대기초'!#REF!</definedName>
    <definedName name="_25______wrn.Ã¶°ñÁý°èÇ_._.5Ä­." localSheetId="1" hidden="1">{#N/A,#N/A,FALSE,"Sheet1"}</definedName>
    <definedName name="_25______wrn.Ã¶°ñÁý°èÇ_._.5Ä­." hidden="1">{#N/A,#N/A,FALSE,"Sheet1"}</definedName>
    <definedName name="_25___0_F" hidden="1">#REF!</definedName>
    <definedName name="_25q45_" localSheetId="1" hidden="1">{"'용역비'!$A$4:$C$8"}</definedName>
    <definedName name="_25q45_" hidden="1">{"'용역비'!$A$4:$C$8"}</definedName>
    <definedName name="_26_______________________________0ELP전선관_3">[8]가로등기초!#REF!</definedName>
    <definedName name="_26_____¤§¤_¤¡" localSheetId="1" hidden="1">{#N/A,#N/A,FALSE,"Sheet1"}</definedName>
    <definedName name="_26_____¤§¤_¤¡" hidden="1">{#N/A,#N/A,FALSE,"Sheet1"}</definedName>
    <definedName name="_26___¤§¤_¤¡" localSheetId="1" hidden="1">{#N/A,#N/A,FALSE,"Sheet1"}</definedName>
    <definedName name="_26___¤§¤_¤¡" hidden="1">{#N/A,#N/A,FALSE,"Sheet1"}</definedName>
    <definedName name="_26G_0Extr">#REF!</definedName>
    <definedName name="_27_________________________________0">'[8]PAD TR보호대기초'!#REF!</definedName>
    <definedName name="_27_____wrn.Ã¶°ñÁý°èÇ_._.5Ä­." localSheetId="1" hidden="1">{#N/A,#N/A,FALSE,"Sheet1"}</definedName>
    <definedName name="_27_____wrn.Ã¶°ñÁý°èÇ_._.5Ä­." hidden="1">{#N/A,#N/A,FALSE,"Sheet1"}</definedName>
    <definedName name="_27__¤§¤_¤¡" localSheetId="1" hidden="1">{#N/A,#N/A,FALSE,"Sheet1"}</definedName>
    <definedName name="_27__¤§¤_¤¡" hidden="1">{#N/A,#N/A,FALSE,"Sheet1"}</definedName>
    <definedName name="_27F" hidden="1">#REF!</definedName>
    <definedName name="_28_________________________________0ELP전선관_3">[8]가로등기초!#REF!</definedName>
    <definedName name="_28____¤§¤_¤¡" localSheetId="1" hidden="1">{#N/A,#N/A,FALSE,"Sheet1"}</definedName>
    <definedName name="_28____¤§¤_¤¡" hidden="1">{#N/A,#N/A,FALSE,"Sheet1"}</definedName>
    <definedName name="_28_wrn.Ã¶°ñÁý°èÇ_._.5Ä­." localSheetId="1" hidden="1">{#N/A,#N/A,FALSE,"Sheet1"}</definedName>
    <definedName name="_28_wrn.Ã¶°ñÁý°èÇ_._.5Ä­." hidden="1">{#N/A,#N/A,FALSE,"Sheet1"}</definedName>
    <definedName name="_28G_0Extract">#REF!</definedName>
    <definedName name="_29___________________________________0">'[8]PAD TR보호대기초'!#REF!</definedName>
    <definedName name="_29______0_F" hidden="1">[7]합천내역!#REF!</definedName>
    <definedName name="_29_____0_F" hidden="1">[7]합천내역!#REF!</definedName>
    <definedName name="_29q45_" localSheetId="1" hidden="1">{"'용역비'!$A$4:$C$8"}</definedName>
    <definedName name="_29q45_" hidden="1">{"'용역비'!$A$4:$C$8"}</definedName>
    <definedName name="_2a16385_">#REF!</definedName>
    <definedName name="_2G__Extr">#REF!</definedName>
    <definedName name="_2공장">#REF!</definedName>
    <definedName name="_2단">#REF!</definedName>
    <definedName name="_3">#N/A</definedName>
    <definedName name="_3_________________________0_F" hidden="1">[7]합천내역!#REF!</definedName>
    <definedName name="_3_____________0_F" hidden="1">[7]합천내역!#REF!</definedName>
    <definedName name="_3___________0_F" hidden="1">[7]합천내역!#REF!</definedName>
    <definedName name="_3________0_F" hidden="1">[7]합천내역!#REF!</definedName>
    <definedName name="_3_____0_F" hidden="1">[7]합천내역!#REF!</definedName>
    <definedName name="_3____0">'[8]PAD TR보호대기초'!#REF!</definedName>
    <definedName name="_30___________________________________0ELP전선관_3">[8]가로등기초!#REF!</definedName>
    <definedName name="_30____wrn.Ã¶°ñÁý°èÇ_._.5Ä­." localSheetId="1" hidden="1">{#N/A,#N/A,FALSE,"Sheet1"}</definedName>
    <definedName name="_30____wrn.Ã¶°ñÁý°èÇ_._.5Ä­." hidden="1">{#N/A,#N/A,FALSE,"Sheet1"}</definedName>
    <definedName name="_30_0_F" hidden="1">#REF!</definedName>
    <definedName name="_31_____________________________________0">'[8]PAD TR보호대기초'!#REF!</definedName>
    <definedName name="_31______F" hidden="1">#REF!</definedName>
    <definedName name="_31___wrn.Ã¶°ñÁý°èÇ_._.5Ä­." localSheetId="1" hidden="1">{#N/A,#N/A,FALSE,"Sheet1"}</definedName>
    <definedName name="_31___wrn.Ã¶°ñÁý°èÇ_._.5Ä­." hidden="1">{#N/A,#N/A,FALSE,"Sheet1"}</definedName>
    <definedName name="_32_____________________________________0ELP전선관_3">[8]가로등기초!#REF!</definedName>
    <definedName name="_32____0_F" hidden="1">[7]합천내역!#REF!</definedName>
    <definedName name="_32_0_0_F" hidden="1">#REF!</definedName>
    <definedName name="_33_______________________________________0">'[8]PAD TR보호대기초'!#REF!</definedName>
    <definedName name="_33_____F" hidden="1">#REF!</definedName>
    <definedName name="_33__¤§¤_¤¡" localSheetId="1" hidden="1">{#N/A,#N/A,FALSE,"Sheet1"}</definedName>
    <definedName name="_33__¤§¤_¤¡" hidden="1">{#N/A,#N/A,FALSE,"Sheet1"}</definedName>
    <definedName name="_33__wrn.Ã¶°ñÁý°èÇ_._.5Ä­." localSheetId="1" hidden="1">{#N/A,#N/A,FALSE,"Sheet1"}</definedName>
    <definedName name="_33__wrn.Ã¶°ñÁý°èÇ_._.5Ä­." hidden="1">{#N/A,#N/A,FALSE,"Sheet1"}</definedName>
    <definedName name="_33q45_" localSheetId="1" hidden="1">{"'용역비'!$A$4:$C$8"}</definedName>
    <definedName name="_33q45_" hidden="1">{"'용역비'!$A$4:$C$8"}</definedName>
    <definedName name="_34_______________________________________0ELP전선관_3">[8]가로등기초!#REF!</definedName>
    <definedName name="_35_________________________________________0">'[8]PAD TR보호대기초'!#REF!</definedName>
    <definedName name="_35__wrn.Ã¶°ñÁý°èÇ_._.5Ä­." localSheetId="1" hidden="1">{#N/A,#N/A,FALSE,"Sheet1"}</definedName>
    <definedName name="_35__wrn.Ã¶°ñÁý°èÇ_._.5Ä­." hidden="1">{#N/A,#N/A,FALSE,"Sheet1"}</definedName>
    <definedName name="_36_________________________________________0ELP전선관_3">[8]가로등기초!#REF!</definedName>
    <definedName name="_37___________________________________________0">'[8]PAD TR보호대기초'!#REF!</definedName>
    <definedName name="_37_¤§¤_¤¡" localSheetId="1" hidden="1">{#N/A,#N/A,FALSE,"Sheet1"}</definedName>
    <definedName name="_37_¤§¤_¤¡" hidden="1">{#N/A,#N/A,FALSE,"Sheet1"}</definedName>
    <definedName name="_38___________________________________________0ELP전선관_3">[8]가로등기초!#REF!</definedName>
    <definedName name="_39_____________________________________________0">'[8]PAD TR보호대기초'!#REF!</definedName>
    <definedName name="_39_¤§¤_¤¡" localSheetId="1" hidden="1">{#N/A,#N/A,FALSE,"Sheet1"}</definedName>
    <definedName name="_39_¤§¤_¤¡" hidden="1">{#N/A,#N/A,FALSE,"Sheet1"}</definedName>
    <definedName name="_3G__Extract">#REF!</definedName>
    <definedName name="_3공장">#REF!</definedName>
    <definedName name="_3년간매출">[11]경영상태!#REF!</definedName>
    <definedName name="_3단">#REF!</definedName>
    <definedName name="_4">#REF!</definedName>
    <definedName name="_4________________________0_F" hidden="1">[7]합천내역!#REF!</definedName>
    <definedName name="_4____________0_F" hidden="1">#REF!</definedName>
    <definedName name="_4__________0_F" hidden="1">[7]합천내역!#REF!</definedName>
    <definedName name="_4____0ELP전선관_3">[8]가로등기초!#REF!</definedName>
    <definedName name="_4___0_F" hidden="1">[7]합천내역!#REF!</definedName>
    <definedName name="_4_0ELP전선관_3">#REF!</definedName>
    <definedName name="_40_____________________________________________0ELP전선관_3">[8]가로등기초!#REF!</definedName>
    <definedName name="_40___0_F" hidden="1">[7]합천내역!#REF!</definedName>
    <definedName name="_40단가산출서">#REF!</definedName>
    <definedName name="_40집계">#REF!</definedName>
    <definedName name="_41_____________________________________________0맨홀뚜껑_Φ">'[8]HANDHOLE(2)'!#REF!</definedName>
    <definedName name="_41_G_0Extr">#REF!</definedName>
    <definedName name="_42___________________________________________3_0Crite">#REF!</definedName>
    <definedName name="_42_G_0Extract">#REF!</definedName>
    <definedName name="_43___________________________________________3_0Criteria">#REF!</definedName>
    <definedName name="_43F" hidden="1">#REF!</definedName>
    <definedName name="_44___________________________________________G_0Extr">#REF!</definedName>
    <definedName name="_45___________________________________________G_0Extract">#REF!</definedName>
    <definedName name="_45_wrn.Ã¶°ñÁý°èÇ_._.5Ä­." localSheetId="1" hidden="1">{#N/A,#N/A,FALSE,"Sheet1"}</definedName>
    <definedName name="_45_wrn.Ã¶°ñÁý°èÇ_._.5Ä­." hidden="1">{#N/A,#N/A,FALSE,"Sheet1"}</definedName>
    <definedName name="_46___________________________________________0맨홀뚜껑_Φ">'[8]HANDHOLE(2)'!#REF!</definedName>
    <definedName name="_46_______0_F" hidden="1">[7]합천내역!#REF!</definedName>
    <definedName name="_47_________________________________________3_0Crite">#REF!</definedName>
    <definedName name="_48_________________________________________3_0Criteria">#REF!</definedName>
    <definedName name="_48_0_F" hidden="1">[7]합천내역!#REF!</definedName>
    <definedName name="_48_wrn.Ã¶°ñÁý°èÇ_._.5Ä­." localSheetId="1" hidden="1">{#N/A,#N/A,FALSE,"Sheet1"}</definedName>
    <definedName name="_48_wrn.Ã¶°ñÁý°èÇ_._.5Ä­." hidden="1">{#N/A,#N/A,FALSE,"Sheet1"}</definedName>
    <definedName name="_49_________________________________________G_0Extr">#REF!</definedName>
    <definedName name="_49_0_F" hidden="1">[7]합천내역!#REF!</definedName>
    <definedName name="_5">'[6]설직재-1'!#REF!</definedName>
    <definedName name="_5_______________________0_F" hidden="1">[7]합천내역!#REF!</definedName>
    <definedName name="_5_________0_F" hidden="1">[7]합천내역!#REF!</definedName>
    <definedName name="_5_____0">'[8]PAD TR보호대기초'!#REF!</definedName>
    <definedName name="_50_________________________________________G_0Extract">#REF!</definedName>
    <definedName name="_50_0_0_F" hidden="1">#REF!</definedName>
    <definedName name="_51_________________________________________0맨홀뚜껑_Φ">'[8]HANDHOLE(2)'!#REF!</definedName>
    <definedName name="_51_0_0_F" hidden="1">#REF!</definedName>
    <definedName name="_52_______________________________________3_0Crite">#REF!</definedName>
    <definedName name="_53_______________________________________3_0Criteria">#REF!</definedName>
    <definedName name="_54_______________________________________G_0Extr">#REF!</definedName>
    <definedName name="_54q45_" localSheetId="1" hidden="1">{"'용역비'!$A$4:$C$8"}</definedName>
    <definedName name="_54q45_" hidden="1">{"'용역비'!$A$4:$C$8"}</definedName>
    <definedName name="_55_______________________________________G_0Extract">#REF!</definedName>
    <definedName name="_56________________________________________0맨홀뚜껑_Φ">'[8]HANDHOLE(2)'!#REF!</definedName>
    <definedName name="_56q45_" localSheetId="1" hidden="1">{"'용역비'!$A$4:$C$8"}</definedName>
    <definedName name="_56q45_" hidden="1">{"'용역비'!$A$4:$C$8"}</definedName>
    <definedName name="_57______________________________________3_0Crite">#REF!</definedName>
    <definedName name="_576_____________0_F" hidden="1">[7]합천내역!#REF!</definedName>
    <definedName name="_58______________________________________3_0Criteria">#REF!</definedName>
    <definedName name="_582____________0_F" hidden="1">[7]합천내역!#REF!</definedName>
    <definedName name="_588___________0_F" hidden="1">[7]합천내역!#REF!</definedName>
    <definedName name="_59______________________________________G_0Extr">#REF!</definedName>
    <definedName name="_594__________0_F" hidden="1">[7]합천내역!#REF!</definedName>
    <definedName name="_5F" hidden="1">#REF!</definedName>
    <definedName name="_6">#REF!</definedName>
    <definedName name="_6______________________0_F" hidden="1">[7]합천내역!#REF!</definedName>
    <definedName name="_6____________0_F" hidden="1">[7]합천내역!#REF!</definedName>
    <definedName name="_6___________0_F" hidden="1">#REF!</definedName>
    <definedName name="_6________0_F" hidden="1">[7]합천내역!#REF!</definedName>
    <definedName name="_6_______0_F" hidden="1">[7]합천내역!#REF!</definedName>
    <definedName name="_6_____0ELP전선관_3">[8]가로등기초!#REF!</definedName>
    <definedName name="_6_0_F" hidden="1">[7]합천내역!#REF!</definedName>
    <definedName name="_60______________________________________G_0Extract">#REF!</definedName>
    <definedName name="_600_________0_F" hidden="1">[7]합천내역!#REF!</definedName>
    <definedName name="_606________0_F" hidden="1">[7]합천내역!#REF!</definedName>
    <definedName name="_61_______________________________________0맨홀뚜껑_Φ">'[8]HANDHOLE(2)'!#REF!</definedName>
    <definedName name="_612_______0_F" hidden="1">[7]합천내역!#REF!</definedName>
    <definedName name="_62_____________________________________3_0Crite">#REF!</definedName>
    <definedName name="_63_____________________________________3_0Criteria">#REF!</definedName>
    <definedName name="_64_____________________________________G_0Extr">#REF!</definedName>
    <definedName name="_648______0_F" hidden="1">[7]합천내역!#REF!</definedName>
    <definedName name="_65_____________________________________G_0Extract">#REF!</definedName>
    <definedName name="_652___¤§¤_¤¡" localSheetId="1" hidden="1">{#N/A,#N/A,FALSE,"Sheet1"}</definedName>
    <definedName name="_652___¤§¤_¤¡" hidden="1">{#N/A,#N/A,FALSE,"Sheet1"}</definedName>
    <definedName name="_658_____0_F" hidden="1">[7]합천내역!#REF!</definedName>
    <definedName name="_66______________________________________0맨홀뚜껑_Φ">'[8]HANDHOLE(2)'!#REF!</definedName>
    <definedName name="_67____________________________________3_0Crite">#REF!</definedName>
    <definedName name="_68____________________________________3_0Criteria">#REF!</definedName>
    <definedName name="_69____________________________________G_0Extr">#REF!</definedName>
    <definedName name="_69_____0_F" hidden="1">[7]합천내역!#REF!</definedName>
    <definedName name="_692___wrn.Ã¶°ñÁý°èÇ_._.5Ä­." localSheetId="1" hidden="1">{#N/A,#N/A,FALSE,"Sheet1"}</definedName>
    <definedName name="_692___wrn.Ã¶°ñÁý°èÇ_._.5Ä­." hidden="1">{#N/A,#N/A,FALSE,"Sheet1"}</definedName>
    <definedName name="_696__¤§¤_¤¡" localSheetId="1" hidden="1">{#N/A,#N/A,FALSE,"Sheet1"}</definedName>
    <definedName name="_696__¤§¤_¤¡" hidden="1">{#N/A,#N/A,FALSE,"Sheet1"}</definedName>
    <definedName name="_7">'[6]설직재-1'!#REF!</definedName>
    <definedName name="_7_____________________0_F" hidden="1">[7]합천내역!#REF!</definedName>
    <definedName name="_7________0_F" hidden="1">[7]합천내역!#REF!</definedName>
    <definedName name="_7_______0">'[8]PAD TR보호대기초'!#REF!</definedName>
    <definedName name="_7_______0_F" hidden="1">[7]합천내역!#REF!</definedName>
    <definedName name="_70____________________________________G_0Extract">#REF!</definedName>
    <definedName name="_71_____________________________________0맨홀뚜껑_Φ">'[8]HANDHOLE(2)'!#REF!</definedName>
    <definedName name="_72___________________________________3_0Crite">#REF!</definedName>
    <definedName name="_73___________________________________3_0Criteria">#REF!</definedName>
    <definedName name="_730__wrn.Ã¶°ñÁý°èÇ_._.5Ä­." localSheetId="1" hidden="1">{#N/A,#N/A,FALSE,"Sheet1"}</definedName>
    <definedName name="_730__wrn.Ã¶°ñÁý°èÇ_._.5Ä­." hidden="1">{#N/A,#N/A,FALSE,"Sheet1"}</definedName>
    <definedName name="_734_¤§¤_¤¡" localSheetId="1" hidden="1">{#N/A,#N/A,FALSE,"Sheet1"}</definedName>
    <definedName name="_734_¤§¤_¤¡" hidden="1">{#N/A,#N/A,FALSE,"Sheet1"}</definedName>
    <definedName name="_74___________________________________G_0Extr">#REF!</definedName>
    <definedName name="_740___0_F" hidden="1">[7]합천내역!#REF!</definedName>
    <definedName name="_75___________________________________G_0Extract">#REF!</definedName>
    <definedName name="_758F" hidden="1">#REF!</definedName>
    <definedName name="_76___________________________________0맨홀뚜껑_Φ">'[8]HANDHOLE(2)'!#REF!</definedName>
    <definedName name="_77_________________________________3_0Crite">#REF!</definedName>
    <definedName name="_78_________________________________3_0Criteria">#REF!</definedName>
    <definedName name="_79_________________________________G_0Extr">#REF!</definedName>
    <definedName name="_792_wrn.Ã¶°ñÁý°èÇ_._.5Ä­." localSheetId="1" hidden="1">{#N/A,#N/A,FALSE,"Sheet1"}</definedName>
    <definedName name="_792_wrn.Ã¶°ñÁý°èÇ_._.5Ä­." hidden="1">{#N/A,#N/A,FALSE,"Sheet1"}</definedName>
    <definedName name="_799_0_F" hidden="1">[7]합천내역!#REF!</definedName>
    <definedName name="_8____________________0_F" hidden="1">[7]합천내역!#REF!</definedName>
    <definedName name="_8__________0_F" hidden="1">#REF!</definedName>
    <definedName name="_8_______0_F" hidden="1">[7]합천내역!#REF!</definedName>
    <definedName name="_8_______0ELP전선관_3">[8]가로등기초!#REF!</definedName>
    <definedName name="_8______0_F" hidden="1">[7]합천내역!#REF!</definedName>
    <definedName name="_80_________________________________G_0Extract">#REF!</definedName>
    <definedName name="_81_________________________________0맨홀뚜껑_Φ">'[8]HANDHOLE(2)'!#REF!</definedName>
    <definedName name="_814_0_0_F" hidden="1">#REF!</definedName>
    <definedName name="_815_0_0_F" hidden="1">#REF!</definedName>
    <definedName name="_816_0_0_F" hidden="1">#REF!</definedName>
    <definedName name="_82_______________________________3_0Crite">#REF!</definedName>
    <definedName name="_83_______________________________3_0Criteria">#REF!</definedName>
    <definedName name="_84_______________________________G_0Extr">#REF!</definedName>
    <definedName name="_85_______________________________G_0Extract">#REF!</definedName>
    <definedName name="_86_______________________________0맨홀뚜껑_Φ">'[8]HANDHOLE(2)'!#REF!</definedName>
    <definedName name="_87_____________________________3_0Crite">#REF!</definedName>
    <definedName name="_88_____________________________3_0Criteria">#REF!</definedName>
    <definedName name="_887q45_" localSheetId="1" hidden="1">{"'용역비'!$A$4:$C$8"}</definedName>
    <definedName name="_887q45_" hidden="1">{"'용역비'!$A$4:$C$8"}</definedName>
    <definedName name="_89_____________________________G_0Extr">#REF!</definedName>
    <definedName name="_8각">[12]cctv!$B$18</definedName>
    <definedName name="_9___________________0_F" hidden="1">[7]합천내역!#REF!</definedName>
    <definedName name="_9___________0">'[8]PAD TR보호대기초'!#REF!</definedName>
    <definedName name="_9___________0_F" hidden="1">[7]합천내역!#REF!</definedName>
    <definedName name="_9_______0_F" hidden="1">[7]합천내역!#REF!</definedName>
    <definedName name="_9_____0_F" hidden="1">[7]합천내역!#REF!</definedName>
    <definedName name="_9___¤§¤_¤¡" localSheetId="1" hidden="1">{#N/A,#N/A,FALSE,"Sheet1"}</definedName>
    <definedName name="_9___¤§¤_¤¡" hidden="1">{#N/A,#N/A,FALSE,"Sheet1"}</definedName>
    <definedName name="_90_____________________________G_0Extract">#REF!</definedName>
    <definedName name="_91_____________________________0맨홀뚜껑_Φ">'[8]HANDHOLE(2)'!#REF!</definedName>
    <definedName name="_92___________________________3_0Crite">#REF!</definedName>
    <definedName name="_92___0_F" hidden="1">[7]합천내역!#REF!</definedName>
    <definedName name="_93___________________________3_0Criteria">#REF!</definedName>
    <definedName name="_9306">[4]Sheet3!#REF!</definedName>
    <definedName name="_9307">[4]Sheet3!#REF!</definedName>
    <definedName name="_93081">[4]Sheet3!#REF!</definedName>
    <definedName name="_93082">[4]Sheet3!#REF!</definedName>
    <definedName name="_9309">[4]Sheet3!#REF!</definedName>
    <definedName name="_9310">[4]Sheet3!#REF!</definedName>
    <definedName name="_9311">[4]Sheet3!#REF!</definedName>
    <definedName name="_93121">[4]Sheet3!#REF!</definedName>
    <definedName name="_93122">[4]Sheet3!#REF!</definedName>
    <definedName name="_94___________________________G_0Extr">#REF!</definedName>
    <definedName name="_9401">[4]Sheet3!#REF!</definedName>
    <definedName name="_9402">[4]Sheet3!#REF!</definedName>
    <definedName name="_9403">[4]Sheet3!#REF!</definedName>
    <definedName name="_9404">[4]Sheet3!#REF!</definedName>
    <definedName name="_9405">[4]Sheet3!#REF!</definedName>
    <definedName name="_9406">[4]Sheet3!#REF!</definedName>
    <definedName name="_94071">[4]Sheet3!#REF!</definedName>
    <definedName name="_94072">[4]Sheet3!#REF!</definedName>
    <definedName name="_9408">[4]Sheet3!#REF!</definedName>
    <definedName name="_9409">[4]Sheet3!#REF!</definedName>
    <definedName name="_9410">[4]Sheet3!#REF!</definedName>
    <definedName name="_9411">[4]Sheet3!#REF!</definedName>
    <definedName name="_94121">[4]Sheet3!#REF!</definedName>
    <definedName name="_94122">[4]Sheet3!#REF!</definedName>
    <definedName name="_95___________________________G_0Extract">#REF!</definedName>
    <definedName name="_9501">[4]Sheet3!#REF!</definedName>
    <definedName name="_96_____________0_F" hidden="1">[9]합천내역!#REF!</definedName>
    <definedName name="_97____________0_F" hidden="1">[9]합천내역!#REF!</definedName>
    <definedName name="_98___________0_F" hidden="1">[9]합천내역!#REF!</definedName>
    <definedName name="_99__________0_F" hidden="1">[9]합천내역!#REF!</definedName>
    <definedName name="_A">#REF!</definedName>
    <definedName name="_a16385">#REF!</definedName>
    <definedName name="_abb91">#REF!</definedName>
    <definedName name="_ASP1">#REF!</definedName>
    <definedName name="_B140007">[4]Sheet3!#REF!</definedName>
    <definedName name="_B22">[13]일위대가!$A$1400:$IV$1413=[13]일위대가!$A$1400</definedName>
    <definedName name="_CNP1">#REF!</definedName>
    <definedName name="_CT250">#REF!</definedName>
    <definedName name="_ddn400">#REF!</definedName>
    <definedName name="_ddn600">#REF!</definedName>
    <definedName name="_dgt100">#REF!</definedName>
    <definedName name="_Dist_Bin" hidden="1">#REF!</definedName>
    <definedName name="_Dist_Values" hidden="1">#REF!</definedName>
    <definedName name="_f1" localSheetId="1">BlankMacro1</definedName>
    <definedName name="_f1">BlankMacro1</definedName>
    <definedName name="_Fill" hidden="1">#REF!</definedName>
    <definedName name="_xlnm._FilterDatabase" hidden="1">#REF!</definedName>
    <definedName name="_GID1">#REF!</definedName>
    <definedName name="_ju8" localSheetId="1" hidden="1">{"'광피스표'!$A$3:$N$54"}</definedName>
    <definedName name="_ju8" hidden="1">{"'광피스표'!$A$3:$N$54"}</definedName>
    <definedName name="_K02">[13]일위대가!$A$732:$IV$745=[13]일위대가!$A$732</definedName>
    <definedName name="_Key1" hidden="1">#REF!</definedName>
    <definedName name="_Key2" hidden="1">#REF!</definedName>
    <definedName name="_kfkf" hidden="1">#REF!</definedName>
    <definedName name="_kM1">#REF!</definedName>
    <definedName name="_kM2">#REF!</definedName>
    <definedName name="_kM3">#REF!</definedName>
    <definedName name="_kwy1" localSheetId="1" hidden="1">{#N/A,#N/A,FALSE,"ALM-ASISC"}</definedName>
    <definedName name="_kwy1" hidden="1">{#N/A,#N/A,FALSE,"ALM-ASISC"}</definedName>
    <definedName name="_ll15">#REF!</definedName>
    <definedName name="_LP1">#REF!</definedName>
    <definedName name="_LP2">#REF!</definedName>
    <definedName name="_LPB1">[14]부하계산서!#REF!</definedName>
    <definedName name="_LPK1">[14]부하계산서!#REF!</definedName>
    <definedName name="_LU1">'[15]부하(성남)'!#REF!</definedName>
    <definedName name="_LU2">'[15]부하(성남)'!#REF!</definedName>
    <definedName name="_LV01">'[15]부하(성남)'!#REF!</definedName>
    <definedName name="_MAC12">#REF!</definedName>
    <definedName name="_MAC46">#REF!</definedName>
    <definedName name="_MatInverse_In" hidden="1">#REF!</definedName>
    <definedName name="_MatMult_A" hidden="1">#REF!</definedName>
    <definedName name="_MatMult_AxB" hidden="1">#REF!</definedName>
    <definedName name="_MatMult_B" hidden="1">#REF!</definedName>
    <definedName name="_NCL100">#REF!</definedName>
    <definedName name="_NCL200">#REF!</definedName>
    <definedName name="_NCL250">#REF!</definedName>
    <definedName name="_nin190">#REF!</definedName>
    <definedName name="_NMB96">#REF!</definedName>
    <definedName name="_O03">[13]일위대가!$A$1516:$IV$1529=[13]일위대가!$A$1516</definedName>
    <definedName name="_Order1" hidden="1">255</definedName>
    <definedName name="_Order2" hidden="1">255</definedName>
    <definedName name="_Parse_Out" hidden="1">[15]Sheet1!#REF!</definedName>
    <definedName name="_PB1">#REF!</definedName>
    <definedName name="_PB2">#REF!</definedName>
    <definedName name="_PB3">#REF!</definedName>
    <definedName name="_PP2">#REF!</definedName>
    <definedName name="_PP3">#REF!</definedName>
    <definedName name="_Q1">#REF!</definedName>
    <definedName name="_q45" localSheetId="1" hidden="1">{"'용역비'!$A$4:$C$8"}</definedName>
    <definedName name="_q45" hidden="1">{"'용역비'!$A$4:$C$8"}</definedName>
    <definedName name="_Q5">#REF!</definedName>
    <definedName name="_QL">#REF!</definedName>
    <definedName name="_R51">#REF!</definedName>
    <definedName name="_R52">#REF!</definedName>
    <definedName name="_R53">#REF!</definedName>
    <definedName name="_R54">#REF!</definedName>
    <definedName name="_R55">#REF!</definedName>
    <definedName name="_R56">#REF!</definedName>
    <definedName name="_R57_R58">#REF!</definedName>
    <definedName name="_R59_R60">#REF!</definedName>
    <definedName name="_R61_62">#REF!</definedName>
    <definedName name="_R63_R64">#REF!</definedName>
    <definedName name="_R65">#REF!</definedName>
    <definedName name="_R66_67">#REF!</definedName>
    <definedName name="_R68_R69">#REF!</definedName>
    <definedName name="_R70">#REF!</definedName>
    <definedName name="_R71_72">#REF!</definedName>
    <definedName name="_R73">#REF!</definedName>
    <definedName name="_R74">#REF!</definedName>
    <definedName name="_R75_76">#REF!</definedName>
    <definedName name="_R77_R78">#REF!</definedName>
    <definedName name="_R79_R80">#REF!</definedName>
    <definedName name="_R81_R82">#REF!</definedName>
    <definedName name="_R83_R84">#REF!</definedName>
    <definedName name="_R85_R86">#REF!</definedName>
    <definedName name="_R87_R88">#REF!</definedName>
    <definedName name="_R89_R90">#REF!</definedName>
    <definedName name="_R91_R92">#REF!</definedName>
    <definedName name="_R93_R94">#REF!</definedName>
    <definedName name="_R95">#REF!</definedName>
    <definedName name="_R96">#REF!</definedName>
    <definedName name="_R97">#REF!</definedName>
    <definedName name="_Regression_Int" hidden="1">1</definedName>
    <definedName name="_Regression_X" hidden="1">#REF!</definedName>
    <definedName name="_SBB1">#REF!</definedName>
    <definedName name="_SBB2">#REF!</definedName>
    <definedName name="_SBB3">#REF!</definedName>
    <definedName name="_SBB4">#REF!</definedName>
    <definedName name="_SBB5">#REF!</definedName>
    <definedName name="_sc1">#REF!</definedName>
    <definedName name="_SC2">#REF!</definedName>
    <definedName name="_sc3">#REF!</definedName>
    <definedName name="_SHH1">#REF!</definedName>
    <definedName name="_SHH2">#REF!</definedName>
    <definedName name="_SHH3">#REF!</definedName>
    <definedName name="_SN3">#REF!</definedName>
    <definedName name="_Sort" hidden="1">#REF!</definedName>
    <definedName name="_SV2">'[16]2,3차견적제출(NS)'!#REF!</definedName>
    <definedName name="_SW2" localSheetId="1" hidden="1">{#N/A,#N/A,FALSE,"전력간선"}</definedName>
    <definedName name="_SW2" hidden="1">{#N/A,#N/A,FALSE,"전력간선"}</definedName>
    <definedName name="_Table1_In1" hidden="1">#REF!</definedName>
    <definedName name="_Table1_Out" hidden="1">#REF!</definedName>
    <definedName name="_th100">#REF!</definedName>
    <definedName name="_TH160">#REF!</definedName>
    <definedName name="_TL1">#REF!</definedName>
    <definedName name="_TL2">#REF!</definedName>
    <definedName name="_TL3">#REF!</definedName>
    <definedName name="_TLA120">#REF!</definedName>
    <definedName name="_TLA35">#REF!</definedName>
    <definedName name="_TLA50">#REF!</definedName>
    <definedName name="_TLA70">#REF!</definedName>
    <definedName name="_TLA95">#REF!</definedName>
    <definedName name="_TR250">#REF!</definedName>
    <definedName name="_tr375">#REF!</definedName>
    <definedName name="_UP1">[14]부하계산서!#REF!</definedName>
    <definedName name="_UP2">[14]부하계산서!#REF!</definedName>
    <definedName name="_VL100">#REF!</definedName>
    <definedName name="_VL200">#REF!</definedName>
    <definedName name="_VL250">#REF!</definedName>
    <definedName name="_VMS2" hidden="1">#REF!</definedName>
    <definedName name="_woogi" hidden="1">#REF!</definedName>
    <definedName name="_woogi2" hidden="1">#REF!</definedName>
    <definedName name="_woogi24" hidden="1">#REF!</definedName>
    <definedName name="_woogi3" hidden="1">#REF!</definedName>
    <definedName name="_재ㅐ햐" hidden="1">#REF!</definedName>
    <definedName name="\0">'[17]9GNG운반'!#REF!</definedName>
    <definedName name="\A">'[17]9GNG운반'!#REF!</definedName>
    <definedName name="\B">'[17]9GNG운반'!#REF!</definedName>
    <definedName name="\c">#REF!</definedName>
    <definedName name="\d">#REF!</definedName>
    <definedName name="\e">#REF!</definedName>
    <definedName name="\F">[4]Sheet3!#REF!</definedName>
    <definedName name="\g">'[18]N賃率-職'!#REF!</definedName>
    <definedName name="\I">'[17]9GNG운반'!#REF!</definedName>
    <definedName name="\J">[4]Sheet3!#REF!</definedName>
    <definedName name="\l">#N/A</definedName>
    <definedName name="\LARGE">#REF!</definedName>
    <definedName name="\m">#REF!</definedName>
    <definedName name="\MIDDLE">#REF!</definedName>
    <definedName name="\O">'[17]9GNG운반'!#REF!</definedName>
    <definedName name="\P">'[17]9GNG운반'!#REF!</definedName>
    <definedName name="\PA">#REF!</definedName>
    <definedName name="\PB">#REF!</definedName>
    <definedName name="\PC">#REF!</definedName>
    <definedName name="\PD">#REF!</definedName>
    <definedName name="\PE">#REF!</definedName>
    <definedName name="\PF">#REF!</definedName>
    <definedName name="\PG">#REF!</definedName>
    <definedName name="\Q">'[17]9GNG운반'!#REF!</definedName>
    <definedName name="\r">#REF!</definedName>
    <definedName name="\S">[4]Sheet3!#REF!</definedName>
    <definedName name="\SMALL">#REF!</definedName>
    <definedName name="\t">#N/A</definedName>
    <definedName name="\u">#REF!</definedName>
    <definedName name="\v">#N/A</definedName>
    <definedName name="\w">#REF!</definedName>
    <definedName name="\x">#N/A</definedName>
    <definedName name="\y">#REF!</definedName>
    <definedName name="\z">#N/A</definedName>
    <definedName name="a">#REF!</definedName>
    <definedName name="A0">#REF!</definedName>
    <definedName name="A120_">#REF!</definedName>
    <definedName name="A35_">#REF!</definedName>
    <definedName name="A50_">#REF!</definedName>
    <definedName name="A70_">#REF!</definedName>
    <definedName name="A95_">#REF!</definedName>
    <definedName name="AA" hidden="1">[19]Sheet14!$Q$48:$AT$48</definedName>
    <definedName name="AAA">[4]Sheet3!#REF!</definedName>
    <definedName name="AAAA">[20]I一般比!#REF!</definedName>
    <definedName name="AAAAA">#REF!</definedName>
    <definedName name="AAAAAAA">#REF!</definedName>
    <definedName name="AAAAAAAAA">#REF!</definedName>
    <definedName name="AAAAAAAAAA">#REF!</definedName>
    <definedName name="AAD">#REF!</definedName>
    <definedName name="abc" localSheetId="1" hidden="1">{"'자리배치도'!$AG$1:$CI$28"}</definedName>
    <definedName name="abc" hidden="1">{"'자리배치도'!$AG$1:$CI$28"}</definedName>
    <definedName name="abcd" localSheetId="1" hidden="1">{"'자리배치도'!$AG$1:$CI$28"}</definedName>
    <definedName name="abcd" hidden="1">{"'자리배치도'!$AG$1:$CI$28"}</definedName>
    <definedName name="ABS" localSheetId="1" hidden="1">{#N/A,#N/A,FALSE,"전력간선"}</definedName>
    <definedName name="ABS" hidden="1">{#N/A,#N/A,FALSE,"전력간선"}</definedName>
    <definedName name="Ac">#REF!</definedName>
    <definedName name="AC120_">#REF!</definedName>
    <definedName name="AC35_">#REF!</definedName>
    <definedName name="AC50_">#REF!</definedName>
    <definedName name="AC70_">#REF!</definedName>
    <definedName name="AC95_">#REF!</definedName>
    <definedName name="Access_Button" hidden="1">"KT과금거리_지역좌표_970827_거리계산표_List"</definedName>
    <definedName name="Access_Button1" hidden="1">"물품목_2_제품테이블_List"</definedName>
    <definedName name="Access_Button2" hidden="1">"물품목_2_제품테이블_List"</definedName>
    <definedName name="AccessDatabase" hidden="1">"C:\My Documents\북부수도사업소\전원차단장치\전원차~1\전원차단장치 내역서 03월06일.mdb"</definedName>
    <definedName name="ACD">#REF!</definedName>
    <definedName name="adad">#REF!</definedName>
    <definedName name="AE">#REF!</definedName>
    <definedName name="AED">#REF!</definedName>
    <definedName name="Aend">#REF!</definedName>
    <definedName name="Aex">#REF!</definedName>
    <definedName name="Af">#REF!</definedName>
    <definedName name="AfCon">#REF!</definedName>
    <definedName name="AFC설비">[4]Sheet3!$A$550:$AB$611</definedName>
    <definedName name="AG">#REF!</definedName>
    <definedName name="ag142X42">#REF!</definedName>
    <definedName name="ag267N59">#REF!</definedName>
    <definedName name="AGD">#REF!</definedName>
    <definedName name="Ah">#REF!</definedName>
    <definedName name="AI">#REF!</definedName>
    <definedName name="AID">#REF!</definedName>
    <definedName name="AJH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#REF!</definedName>
    <definedName name="AKD">#REF!</definedName>
    <definedName name="AlphaD">#REF!</definedName>
    <definedName name="AlphaL">#REF!</definedName>
    <definedName name="AM">#REF!</definedName>
    <definedName name="AMD">#REF!</definedName>
    <definedName name="anscount" hidden="1">1</definedName>
    <definedName name="AO">#REF!</definedName>
    <definedName name="AOD">#REF!</definedName>
    <definedName name="AQ">#REF!</definedName>
    <definedName name="AQD">#REF!</definedName>
    <definedName name="AR">#REF!</definedName>
    <definedName name="ARESULT">#REF!</definedName>
    <definedName name="AS" hidden="1">#REF!</definedName>
    <definedName name="ASAS" localSheetId="1" hidden="1">{#N/A,#N/A,FALSE,"DAOCM 2차 검토"}</definedName>
    <definedName name="ASAS" hidden="1">{#N/A,#N/A,FALSE,"DAOCM 2차 검토"}</definedName>
    <definedName name="ASD">#REF!</definedName>
    <definedName name="asdf">#REF!</definedName>
    <definedName name="ASDFASDKLFJ" localSheetId="1" hidden="1">{#N/A,#N/A,TRUE,"토적및재료집계";#N/A,#N/A,TRUE,"토적및재료집계";#N/A,#N/A,TRUE,"단위량"}</definedName>
    <definedName name="ASDFASDKLFJ" hidden="1">{#N/A,#N/A,TRUE,"토적및재료집계";#N/A,#N/A,TRUE,"토적및재료집계";#N/A,#N/A,TRUE,"단위량"}</definedName>
    <definedName name="ASFGFGHJ" hidden="1">"CK-A2차정산내역서"</definedName>
    <definedName name="ASOURCE">#REF!</definedName>
    <definedName name="ASP">#REF!</definedName>
    <definedName name="AT">#REF!</definedName>
    <definedName name="AU">#REF!</definedName>
    <definedName name="AUD">#REF!</definedName>
    <definedName name="Av">#REF!</definedName>
    <definedName name="AW">#REF!</definedName>
    <definedName name="AWD">#REF!</definedName>
    <definedName name="b">[21]수량산출서!#REF!</definedName>
    <definedName name="b_240">#REF!</definedName>
    <definedName name="b_280">#REF!</definedName>
    <definedName name="b_320">#REF!</definedName>
    <definedName name="B1B">#REF!</definedName>
    <definedName name="B2B">#REF!</definedName>
    <definedName name="B3B">#REF!</definedName>
    <definedName name="B4B">#REF!</definedName>
    <definedName name="B5B">#REF!</definedName>
    <definedName name="B6B">#REF!</definedName>
    <definedName name="B7B">#REF!</definedName>
    <definedName name="Bang_tæng_hîp_gia_trÞ_quyÕt_toan">#REF!</definedName>
    <definedName name="bangciti">#REF!</definedName>
    <definedName name="bb" hidden="1">[22]내역서!#REF!</definedName>
    <definedName name="BBS" hidden="1">[23]Sheet13!$O$64:$O$131</definedName>
    <definedName name="BBSS" hidden="1">[23]Sheet13!$N$272:$N$341</definedName>
    <definedName name="BC">#REF!</definedName>
    <definedName name="BDCODE">#N/A</definedName>
    <definedName name="BDE" hidden="1">[23]Sheet13!$N$131:$N$201</definedName>
    <definedName name="bdht15nc">#REF!</definedName>
    <definedName name="bdht15vl">#REF!</definedName>
    <definedName name="bdht25nc">#REF!</definedName>
    <definedName name="bdht25vl">#REF!</definedName>
    <definedName name="bdht325nc">#REF!</definedName>
    <definedName name="bdht325vl">#REF!</definedName>
    <definedName name="BDW" hidden="1">[23]Sheet13!$S$48:$AV$48</definedName>
    <definedName name="BE">#REF!</definedName>
    <definedName name="BED">#REF!</definedName>
    <definedName name="BESB" hidden="1">[23]Sheet13!$N$64:$N$131</definedName>
    <definedName name="BESE" hidden="1">[23]Sheet13!$O$131:$O$201</definedName>
    <definedName name="BESES" hidden="1">[23]Sheet14!$Q$48:$AT$48</definedName>
    <definedName name="BESS" hidden="1">[23]Sheet13!$N$272:$N$341</definedName>
    <definedName name="BESV" hidden="1">[23]Sheet14!$M$201:$M$270</definedName>
    <definedName name="BG" localSheetId="1" hidden="1">{"'광피스표'!$A$3:$N$54"}</definedName>
    <definedName name="BG" hidden="1">{"'광피스표'!$A$3:$N$54"}</definedName>
    <definedName name="BLDG">#REF!</definedName>
    <definedName name="bnbnbn">#REF!</definedName>
    <definedName name="BO">#REF!</definedName>
    <definedName name="Bolts">#REF!</definedName>
    <definedName name="BOOK2" localSheetId="1" hidden="1">{#N/A,#N/A,TRUE,"손익보고"}</definedName>
    <definedName name="BOOK2" hidden="1">{#N/A,#N/A,TRUE,"손익보고"}</definedName>
    <definedName name="BR">#REF!</definedName>
    <definedName name="BS">#REF!</definedName>
    <definedName name="Bust">#REF!</definedName>
    <definedName name="C_">#N/A</definedName>
    <definedName name="cable">#REF!</definedName>
    <definedName name="CAPDAT">#REF!</definedName>
    <definedName name="CC" hidden="1">'[24]P-J'!$O$64:$O$131</definedName>
    <definedName name="CCC" hidden="1">[19]Sheet14!$L$61:$L$130</definedName>
    <definedName name="CCCC" hidden="1">'[25]P-J'!$O$131:$O$201</definedName>
    <definedName name="CCD">#REF!</definedName>
    <definedName name="CCS">#REF!</definedName>
    <definedName name="CCTV" localSheetId="1" hidden="1">{#N/A,#N/A,FALSE,"전력간선"}</definedName>
    <definedName name="CCTV" hidden="1">{#N/A,#N/A,FALSE,"전력간선"}</definedName>
    <definedName name="CCTV설비">[4]Sheet3!$A$319:$AB$401</definedName>
    <definedName name="CC갑지">[26]품목!$A$1:$E$89</definedName>
    <definedName name="CDD">#REF!</definedName>
    <definedName name="CDDD">#REF!</definedName>
    <definedName name="cddd1p">#REF!</definedName>
    <definedName name="cddd3p">#REF!</definedName>
    <definedName name="CDT">#REF!</definedName>
    <definedName name="CELLNOTE1">[4]Sheet3!#REF!</definedName>
    <definedName name="cgionc">#REF!</definedName>
    <definedName name="cgiovl">#REF!</definedName>
    <definedName name="cgmh" localSheetId="1" hidden="1">{"'용역비'!$A$4:$C$8"}</definedName>
    <definedName name="cgmh" hidden="1">{"'용역비'!$A$4:$C$8"}</definedName>
    <definedName name="ch" localSheetId="1" hidden="1">{#N/A,#N/A,FALSE,"전력간선"}</definedName>
    <definedName name="ch" hidden="1">{#N/A,#N/A,FALSE,"전력간선"}</definedName>
    <definedName name="chd">[4]Sheet3!#REF!</definedName>
    <definedName name="chhtnc">#REF!</definedName>
    <definedName name="chhtvl">#REF!</definedName>
    <definedName name="chnc">#REF!</definedName>
    <definedName name="chvl">#REF!</definedName>
    <definedName name="CiscoDC">'[16]GM 3차 대우견적(NS)'!#REF!</definedName>
    <definedName name="Ciscosv">'[16]GM 3차 대우견적(NS)'!#REF!</definedName>
    <definedName name="citidd">#REF!</definedName>
    <definedName name="cjfrj">[4]Sheet3!#REF!</definedName>
    <definedName name="CK">#REF!</definedName>
    <definedName name="cknc">#REF!</definedName>
    <definedName name="ckvl">#REF!</definedName>
    <definedName name="CLIENT">#REF!</definedName>
    <definedName name="clvc1">#REF!</definedName>
    <definedName name="CLVC3">0.1</definedName>
    <definedName name="CLVCTB">#REF!</definedName>
    <definedName name="CN3p">#REF!</definedName>
    <definedName name="CNP">#REF!</definedName>
    <definedName name="co">[4]Sheet3!$A$1:$I$1235</definedName>
    <definedName name="COAT">#REF!</definedName>
    <definedName name="CODE">#REF!</definedName>
    <definedName name="CODESUM3">#REF!</definedName>
    <definedName name="Cöï_ly_vaän_chuyeãn">#REF!</definedName>
    <definedName name="CÖÏ_LY_VAÄN_CHUYEÅN">#REF!</definedName>
    <definedName name="CONDUIT">#REF!</definedName>
    <definedName name="Cong_tac_dao_dat">#REF!</definedName>
    <definedName name="Cong_tac_do_be_tong">#REF!</definedName>
    <definedName name="Cong_tac_dung_cot_BTLT_thu_cong">#REF!</definedName>
    <definedName name="Cong_tac_gia_cong_cot_thep">#REF!</definedName>
    <definedName name="Cong_tac_lam_gian_giao_vuot_DZTT">#REF!</definedName>
    <definedName name="Cong_tac_lap_dat_mong_tiepdia">#REF!</definedName>
    <definedName name="Cong_tac_lap_dat_xa_thep">#REF!</definedName>
    <definedName name="Cong_tac_rai_cang_day_lay_do_vong">#REF!</definedName>
    <definedName name="Cong_tac_van_chuyen_thu_cong">#REF!</definedName>
    <definedName name="cong1x15">#REF!</definedName>
    <definedName name="Continue">#REF!</definedName>
    <definedName name="Cot_thep">#REF!</definedName>
    <definedName name="CPVC100">#REF!</definedName>
    <definedName name="CPVC1KM">#REF!</definedName>
    <definedName name="CPVCDN">#REF!</definedName>
    <definedName name="CR">#REF!</definedName>
    <definedName name="cr_______________">#REF!</definedName>
    <definedName name="CRD">#REF!</definedName>
    <definedName name="_xlnm.Criteria">#REF!</definedName>
    <definedName name="Criteria_MI">[4]Sheet3!#REF!</definedName>
    <definedName name="CRS">#REF!</definedName>
    <definedName name="Cs">#REF!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sd3p">#REF!</definedName>
    <definedName name="csddg1p">#REF!</definedName>
    <definedName name="csddt1p">#REF!</definedName>
    <definedName name="CSE" hidden="1">[23]Sheet14!$L$61:$L$130</definedName>
    <definedName name="csht3p">#REF!</definedName>
    <definedName name="cti3x15">#REF!</definedName>
    <definedName name="culy1">#REF!</definedName>
    <definedName name="culy2">#REF!</definedName>
    <definedName name="culy3">#REF!</definedName>
    <definedName name="culy4">#REF!</definedName>
    <definedName name="culy5">#REF!</definedName>
    <definedName name="cuoc">#REF!</definedName>
    <definedName name="CV" localSheetId="1" hidden="1">{"'광피스표'!$A$3:$N$54"}</definedName>
    <definedName name="CV" hidden="1">{"'광피스표'!$A$3:$N$54"}</definedName>
    <definedName name="CV14_2C">#REF!</definedName>
    <definedName name="CV14_4C">#REF!</definedName>
    <definedName name="CV5.5_2">#REF!</definedName>
    <definedName name="CV5.5_4C">#REF!</definedName>
    <definedName name="CV8_2C">#REF!</definedName>
    <definedName name="CV8_4C">#REF!</definedName>
    <definedName name="cvb">#REF!</definedName>
    <definedName name="cwe" localSheetId="1" hidden="1">{#N/A,#N/A,FALSE,"ALM-ASISC"}</definedName>
    <definedName name="cwe" hidden="1">{#N/A,#N/A,FALSE,"ALM-ASISC"}</definedName>
    <definedName name="CX">#REF!</definedName>
    <definedName name="cxhtnc">#REF!</definedName>
    <definedName name="cxhtvl">#REF!</definedName>
    <definedName name="cxnc">#REF!</definedName>
    <definedName name="cxvl">#REF!</definedName>
    <definedName name="cxxnc">#REF!</definedName>
    <definedName name="cxxvl">#REF!</definedName>
    <definedName name="D">#REF!</definedName>
    <definedName name="D1x49">#REF!</definedName>
    <definedName name="D1x49x49">#REF!</definedName>
    <definedName name="d24nc">#REF!</definedName>
    <definedName name="d24vl">#REF!</definedName>
    <definedName name="DAN_S">#N/A</definedName>
    <definedName name="DANGA">#REF!,#REF!</definedName>
    <definedName name="DATA">#REF!</definedName>
    <definedName name="datab">[4]Sheet3!$A$3:$D$566</definedName>
    <definedName name="_xlnm.Database">#REF!</definedName>
    <definedName name="Database_MI">[4]Sheet3!#REF!</definedName>
    <definedName name="database2">#REF!</definedName>
    <definedName name="dataww" hidden="1">#REF!</definedName>
    <definedName name="DATE">#REF!</definedName>
    <definedName name="DC" hidden="1">[27]Sheet13!$S$50:$AV$50</definedName>
    <definedName name="DC_2">'[16]2,3차견적제출(NS)'!#REF!</definedName>
    <definedName name="DCGRE" localSheetId="1" hidden="1">{#N/A,#N/A,TRUE,"토적및재료집계";#N/A,#N/A,TRUE,"토적및재료집계";#N/A,#N/A,TRUE,"단위량"}</definedName>
    <definedName name="DCGRE" hidden="1">{#N/A,#N/A,TRUE,"토적및재료집계";#N/A,#N/A,TRUE,"토적및재료집계";#N/A,#N/A,TRUE,"단위량"}</definedName>
    <definedName name="DD" hidden="1">'[28]8.PILE  (돌출)'!#REF!</definedName>
    <definedName name="dd1pnc">#REF!</definedName>
    <definedName name="dd1pvl">#REF!</definedName>
    <definedName name="dd1x2">#REF!</definedName>
    <definedName name="dd3pctnc">#REF!</definedName>
    <definedName name="dd3pctvl">#REF!</definedName>
    <definedName name="dd3plmvl">#REF!</definedName>
    <definedName name="dd3pnc">#REF!</definedName>
    <definedName name="dd3pvl">#REF!</definedName>
    <definedName name="DDD" hidden="1">#REF!</definedName>
    <definedName name="DDDD">#REF!</definedName>
    <definedName name="ddddd" hidden="1">#REF!</definedName>
    <definedName name="DDES" hidden="1">[23]Sheet14!$M$61:$M$130</definedName>
    <definedName name="DDFR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htnc">#REF!</definedName>
    <definedName name="ddhtvl">#REF!</definedName>
    <definedName name="DDSS" hidden="1">[23]Sheet13!$N$202:$N$271</definedName>
    <definedName name="ddt2nc">#REF!</definedName>
    <definedName name="ddt2vl">#REF!</definedName>
    <definedName name="ddtd3pnc">#REF!</definedName>
    <definedName name="ddtt1pnc">#REF!</definedName>
    <definedName name="ddtt1pvl">#REF!</definedName>
    <definedName name="ddtt3pnc">#REF!</definedName>
    <definedName name="ddtt3pvl">#REF!</definedName>
    <definedName name="DDV" hidden="1">[23]Sheet13!$N$64:$N$131</definedName>
    <definedName name="DDWSE" hidden="1">[23]Sheet13!$O$202:$O$271</definedName>
    <definedName name="def">#REF!</definedName>
    <definedName name="DEL">#REF!</definedName>
    <definedName name="DEMO">#REF!</definedName>
    <definedName name="DESVW" hidden="1">[23]Sheet13!$S$50:$AV$50</definedName>
    <definedName name="DFGFDHDFH" localSheetId="1" hidden="1">{"'광피스표'!$A$3:$N$54"}</definedName>
    <definedName name="DFGFDHDFH" hidden="1">{"'광피스표'!$A$3:$N$54"}</definedName>
    <definedName name="DFSW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M">#REF!</definedName>
    <definedName name="dgnc">#REF!</definedName>
    <definedName name="DGTH">#REF!</definedName>
    <definedName name="DGTH1">#REF!</definedName>
    <definedName name="dgth2">#REF!</definedName>
    <definedName name="DGTR">#REF!</definedName>
    <definedName name="dgvl">#REF!</definedName>
    <definedName name="DGVL1">#REF!</definedName>
    <definedName name="DGVT">#REF!</definedName>
    <definedName name="Dh">#REF!</definedName>
    <definedName name="dhj" localSheetId="1" hidden="1">{"'용역비'!$A$4:$C$8"}</definedName>
    <definedName name="dhj" hidden="1">{"'용역비'!$A$4:$C$8"}</definedName>
    <definedName name="DIA">#REF!</definedName>
    <definedName name="Dist">#REF!</definedName>
    <definedName name="DJDJDJDJ" localSheetId="1" hidden="1">{#N/A,#N/A,FALSE,"3가";#N/A,#N/A,FALSE,"3나";#N/A,#N/A,FALSE,"3다"}</definedName>
    <definedName name="DJDJDJDJ" hidden="1">{#N/A,#N/A,FALSE,"3가";#N/A,#N/A,FALSE,"3나";#N/A,#N/A,FALSE,"3다"}</definedName>
    <definedName name="dk" localSheetId="1" hidden="1">{#N/A,#N/A,FALSE,"ALM-ASISC"}</definedName>
    <definedName name="dk" hidden="1">{#N/A,#N/A,FALSE,"ALM-ASISC"}</definedName>
    <definedName name="dkjdlfw" localSheetId="1" hidden="1">{#N/A,#N/A,FALSE,"ALM-ASISC"}</definedName>
    <definedName name="dkjdlfw" hidden="1">{#N/A,#N/A,FALSE,"ALM-ASISC"}</definedName>
    <definedName name="dklw" localSheetId="1" hidden="1">{#N/A,#N/A,FALSE,"ALM-ASISC"}</definedName>
    <definedName name="dklw" hidden="1">{#N/A,#N/A,FALSE,"ALM-ASISC"}</definedName>
    <definedName name="dkw" localSheetId="1" hidden="1">{#N/A,#N/A,FALSE,"ALM-ASISC"}</definedName>
    <definedName name="dkw" hidden="1">{#N/A,#N/A,FALSE,"ALM-ASISC"}</definedName>
    <definedName name="DL15HT">#REF!</definedName>
    <definedName name="DL16HT">#REF!</definedName>
    <definedName name="DL19HT">#REF!</definedName>
    <definedName name="DL20HT">#REF!</definedName>
    <definedName name="DLA">#REF!</definedName>
    <definedName name="DNS">#REF!</definedName>
    <definedName name="Documents_array">#REF!</definedName>
    <definedName name="dongia">#REF!</definedName>
    <definedName name="dongia1">#REF!</definedName>
    <definedName name="DRIVE">#REF!</definedName>
    <definedName name="ds1pnc">#REF!</definedName>
    <definedName name="ds1pvl">#REF!</definedName>
    <definedName name="ds3pnc">#REF!</definedName>
    <definedName name="ds3pvl">#REF!</definedName>
    <definedName name="dsct3pnc">#REF!</definedName>
    <definedName name="dsct3pvl">#REF!</definedName>
    <definedName name="DSD" hidden="1">[23]Sheet14!$Q$45:$AT$45</definedName>
    <definedName name="DSE" hidden="1">[23]Sheet13!$S$51:$AV$51</definedName>
    <definedName name="DSF" hidden="1">'[26]도체종-상수표'!$S$48:$AV$48</definedName>
    <definedName name="dsfga" localSheetId="1" hidden="1">{#N/A,#N/A,FALSE,"3가";#N/A,#N/A,FALSE,"3나";#N/A,#N/A,FALSE,"3다"}</definedName>
    <definedName name="dsfga" hidden="1">{#N/A,#N/A,FALSE,"3가";#N/A,#N/A,FALSE,"3나";#N/A,#N/A,FALSE,"3다"}</definedName>
    <definedName name="DUCK">#REF!</definedName>
    <definedName name="DUCK.XLS">#REF!</definedName>
    <definedName name="duong1">#REF!</definedName>
    <definedName name="duong2">#REF!</definedName>
    <definedName name="duong3">#REF!</definedName>
    <definedName name="duong4">#REF!</definedName>
    <definedName name="duong5">#REF!</definedName>
    <definedName name="Dv">#REF!</definedName>
    <definedName name="DW" localSheetId="1" hidden="1">{"'용역비'!$A$4:$C$8"}</definedName>
    <definedName name="DW" hidden="1">{"'용역비'!$A$4:$C$8"}</definedName>
    <definedName name="DWD" localSheetId="1" hidden="1">{#N/A,#N/A,FALSE,"전력간선"}</definedName>
    <definedName name="DWD" hidden="1">{#N/A,#N/A,FALSE,"전력간선"}</definedName>
    <definedName name="D열">[4]Sheet3!$E$1:$E$65536</definedName>
    <definedName name="E" hidden="1">[29]Sheet9!$O$272:$O$341</definedName>
    <definedName name="E14S1">[30]Sheet1!$E$14</definedName>
    <definedName name="E25M">#REF!</definedName>
    <definedName name="E25P">#REF!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40M">#REF!</definedName>
    <definedName name="E40P">#REF!</definedName>
    <definedName name="E41M">#REF!</definedName>
    <definedName name="E41P">#REF!</definedName>
    <definedName name="E42M">#REF!</definedName>
    <definedName name="E42P">#REF!</definedName>
    <definedName name="E48M">#REF!</definedName>
    <definedName name="E48P">#REF!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S1">[30]Sheet1!$E$5</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AW" localSheetId="1">설계설명서!EAW</definedName>
    <definedName name="EAW">[0]!EAW</definedName>
    <definedName name="EDSW">#REF!</definedName>
    <definedName name="ee" localSheetId="1" hidden="1">{#N/A,#N/A,FALSE,"단가표지"}</definedName>
    <definedName name="ee" hidden="1">{#N/A,#N/A,FALSE,"단가표지"}</definedName>
    <definedName name="EE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E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EEE" localSheetId="1">BlankMacro1</definedName>
    <definedName name="EEEE">BlankMacro1</definedName>
    <definedName name="eeeeeee" localSheetId="1" hidden="1">{"'자리배치도'!$AG$1:$CI$28"}</definedName>
    <definedName name="eeeeeee" hidden="1">{"'자리배치도'!$AG$1:$CI$28"}</definedName>
    <definedName name="EEWS" hidden="1">[23]Sheet14!$M$201:$M$270</definedName>
    <definedName name="EFG" localSheetId="1" hidden="1">{"'용역비'!$A$4:$C$8"}</definedName>
    <definedName name="EFG" hidden="1">{"'용역비'!$A$4:$C$8"}</definedName>
    <definedName name="EGE" localSheetId="1" hidden="1">{"'용역비'!$A$4:$C$8"}</definedName>
    <definedName name="EGE" hidden="1">{"'용역비'!$A$4:$C$8"}</definedName>
    <definedName name="ej" localSheetId="1" hidden="1">{"'용역비'!$A$4:$C$8"}</definedName>
    <definedName name="ej" hidden="1">{"'용역비'!$A$4:$C$8"}</definedName>
    <definedName name="ELP">#REF!</definedName>
    <definedName name="Em">#REF!</definedName>
    <definedName name="Emst10">#REF!</definedName>
    <definedName name="ENJA"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#REF!</definedName>
    <definedName name="ert">#REF!</definedName>
    <definedName name="ertyertye" localSheetId="1" hidden="1">{"'용역비'!$A$4:$C$8"}</definedName>
    <definedName name="ertyertye" hidden="1">{"'용역비'!$A$4:$C$8"}</definedName>
    <definedName name="Es">#REF!</definedName>
    <definedName name="ES노임">[4]Sheet3!$D$4:$I$134</definedName>
    <definedName name="ETYETY" localSheetId="1" hidden="1">{"'용역비'!$A$4:$C$8"}</definedName>
    <definedName name="ETYETY" hidden="1">{"'용역비'!$A$4:$C$8"}</definedName>
    <definedName name="etyj" localSheetId="1" hidden="1">{"'용역비'!$A$4:$C$8"}</definedName>
    <definedName name="etyj" hidden="1">{"'용역비'!$A$4:$C$8"}</definedName>
    <definedName name="etyjj" localSheetId="1" hidden="1">{"'용역비'!$A$4:$C$8"}</definedName>
    <definedName name="etyjj" hidden="1">{"'용역비'!$A$4:$C$8"}</definedName>
    <definedName name="ETYJTYJ" localSheetId="1" hidden="1">{"'용역비'!$A$4:$C$8"}</definedName>
    <definedName name="ETYJTYJ" hidden="1">{"'용역비'!$A$4:$C$8"}</definedName>
    <definedName name="EWAFADS" hidden="1">[31]Sheet14!$M$61:$M$130</definedName>
    <definedName name="EWFDA" hidden="1">[31]Sheet14!$Q$45:$AT$45</definedName>
    <definedName name="EWR" hidden="1">'[26]도체종-상수표'!$S$48:$AV$48</definedName>
    <definedName name="ewrertr4" localSheetId="1" hidden="1">{"'자리배치도'!$AG$1:$CI$28"}</definedName>
    <definedName name="ewrertr4" hidden="1">{"'자리배치도'!$AG$1:$CI$28"}</definedName>
    <definedName name="EWWS" hidden="1">[23]Sheet13!$O$64:$O$131</definedName>
    <definedName name="EWXW" hidden="1">[23]Sheet14!$M$61:$M$130</definedName>
    <definedName name="_xlnm.Extract">#REF!</definedName>
    <definedName name="Extract_MI">#REF!</definedName>
    <definedName name="F">#REF!</definedName>
    <definedName name="F_CODE">#N/A</definedName>
    <definedName name="F_CODE1">#REF!</definedName>
    <definedName name="F_DES">#REF!</definedName>
    <definedName name="F_DESC">#N/A</definedName>
    <definedName name="F_EQ">#N/A</definedName>
    <definedName name="F_EQ0">#N/A</definedName>
    <definedName name="F_FORM">#N/A</definedName>
    <definedName name="F_INT1">#N/A</definedName>
    <definedName name="F_LA">#N/A</definedName>
    <definedName name="F_LA0">#N/A</definedName>
    <definedName name="F_LVL">#N/A</definedName>
    <definedName name="F_MA">#N/A</definedName>
    <definedName name="F_MA0">#N/A</definedName>
    <definedName name="F_MEMO">#N/A</definedName>
    <definedName name="F_PAGE">#N/A</definedName>
    <definedName name="F_QINC">#REF!</definedName>
    <definedName name="F_QMOD">#REF!</definedName>
    <definedName name="F_QQTY">#REF!</definedName>
    <definedName name="F_QUNIT">#REF!</definedName>
    <definedName name="F_QVAL">#N/A</definedName>
    <definedName name="F_REMK">#N/A</definedName>
    <definedName name="F_SEQ">#N/A</definedName>
    <definedName name="F_SIZE">#N/A</definedName>
    <definedName name="F_SOS">#N/A</definedName>
    <definedName name="F_TMOD">#REF!</definedName>
    <definedName name="F_TQTY">#N/A</definedName>
    <definedName name="F_TUNIT">#REF!</definedName>
    <definedName name="F_UNIT">#N/A</definedName>
    <definedName name="F1F">#REF!</definedName>
    <definedName name="F2F">#REF!</definedName>
    <definedName name="F3F">#REF!</definedName>
    <definedName name="f92F56">#REF!</definedName>
    <definedName name="fb">#REF!</definedName>
    <definedName name="fdgz">#REF!</definedName>
    <definedName name="ff">#REF!</definedName>
    <definedName name="FFF">#REF!</definedName>
    <definedName name="fffffff">#REF!</definedName>
    <definedName name="fg" localSheetId="1" hidden="1">{"'광피스표'!$A$3:$N$54"}</definedName>
    <definedName name="fg" hidden="1">{"'광피스표'!$A$3:$N$54"}</definedName>
    <definedName name="FGD">#REF!</definedName>
    <definedName name="FGFDSGDFG" hidden="1">"광피스표"</definedName>
    <definedName name="FH" hidden="1">'[26]도체종-상수표'!$S$47:$AV$47</definedName>
    <definedName name="FHFH" hidden="1">[32]수량산출!$A$1:$A$8561</definedName>
    <definedName name="FHFK" hidden="1">[32]수량산출!#REF!</definedName>
    <definedName name="FIXT">#REF!</definedName>
    <definedName name="FK" localSheetId="1" hidden="1">{"'용역비'!$A$4:$C$8"}</definedName>
    <definedName name="FK" hidden="1">{"'용역비'!$A$4:$C$8"}</definedName>
    <definedName name="fkwheku" localSheetId="1" hidden="1">{#N/A,#N/A,FALSE,"ALM-ASISC"}</definedName>
    <definedName name="fkwheku" hidden="1">{#N/A,#N/A,FALSE,"ALM-ASISC"}</definedName>
    <definedName name="FL96광속">#REF!</definedName>
    <definedName name="Fm">#REF!</definedName>
    <definedName name="FN">#REF!</definedName>
    <definedName name="FP">#REF!</definedName>
    <definedName name="FRAR">#REF!</definedName>
    <definedName name="fv" localSheetId="1" hidden="1">{#N/A,#N/A,FALSE,"전력간선"}</definedName>
    <definedName name="fv" hidden="1">{#N/A,#N/A,FALSE,"전력간선"}</definedName>
    <definedName name="Fy">#REF!</definedName>
    <definedName name="F경비실">[4]Sheet3!#REF!</definedName>
    <definedName name="G">#REF!</definedName>
    <definedName name="G14S1">[30]Sheet1!$G$14</definedName>
    <definedName name="G5S1">[30]Sheet1!$G$5</definedName>
    <definedName name="gamma">#REF!</definedName>
    <definedName name="GEES" hidden="1">[23]Sheet13!$S$47:$AV$47</definedName>
    <definedName name="GEMCO" hidden="1">#REF!</definedName>
    <definedName name="gfdsdfg" localSheetId="1" hidden="1">{#N/A,#N/A,FALSE,"3가";#N/A,#N/A,FALSE,"3나";#N/A,#N/A,FALSE,"3다"}</definedName>
    <definedName name="gfdsdfg" hidden="1">{#N/A,#N/A,FALSE,"3가";#N/A,#N/A,FALSE,"3나";#N/A,#N/A,FALSE,"3다"}</definedName>
    <definedName name="GFSD" hidden="1">'[26]도체종-상수표'!$Q$48:$AT$48</definedName>
    <definedName name="gg" localSheetId="1" hidden="1">{#N/A,#N/A,FALSE,"운반시간"}</definedName>
    <definedName name="gg" hidden="1">{#N/A,#N/A,FALSE,"운반시간"}</definedName>
    <definedName name="GGG"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g">#REF!</definedName>
    <definedName name="GGGTR"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#REF!</definedName>
    <definedName name="GGTREW"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ES" hidden="1">[23]Sheet13!$S$48:$AV$48</definedName>
    <definedName name="GHJJ" localSheetId="1" hidden="1">{"'광피스표'!$A$3:$N$54"}</definedName>
    <definedName name="GHJJ" hidden="1">{"'광피스표'!$A$3:$N$54"}</definedName>
    <definedName name="ghtjs" localSheetId="1" hidden="1">{"'자리배치도'!$AG$1:$CI$28"}</definedName>
    <definedName name="ghtjs" hidden="1">{"'자리배치도'!$AG$1:$CI$28"}</definedName>
    <definedName name="GJP">#REF!</definedName>
    <definedName name="gl3p">#REF!</definedName>
    <definedName name="GUM_S">#N/A</definedName>
    <definedName name="GUSEO" localSheetId="1" hidden="1">{#N/A,#N/A,FALSE,"회선임차현황"}</definedName>
    <definedName name="GUSEO" hidden="1">{#N/A,#N/A,FALSE,"회선임차현황"}</definedName>
    <definedName name="G견적" localSheetId="1" hidden="1">{#N/A,#N/A,TRUE,"손익보고"}</definedName>
    <definedName name="G견적" hidden="1">{#N/A,#N/A,TRUE,"손익보고"}</definedName>
    <definedName name="G열">[4]Sheet3!$H$1:$H$65536</definedName>
    <definedName name="h">#REF!</definedName>
    <definedName name="H1H">#REF!</definedName>
    <definedName name="H2H">#REF!</definedName>
    <definedName name="H3H">#REF!</definedName>
    <definedName name="H4H">#REF!</definedName>
    <definedName name="HAP">#REF!</definedName>
    <definedName name="HapCKVA">#REF!</definedName>
    <definedName name="HapCKvar">#REF!</definedName>
    <definedName name="HapCKW">#REF!</definedName>
    <definedName name="HapIKVA">#REF!</definedName>
    <definedName name="HapIKvar">#REF!</definedName>
    <definedName name="HapIKW">#REF!</definedName>
    <definedName name="HapKVA">#REF!</definedName>
    <definedName name="HapSKVA">#REF!</definedName>
    <definedName name="HapSKW">#REF!</definedName>
    <definedName name="hardwar" hidden="1">[4]Sheet3!#REF!</definedName>
    <definedName name="Hc">#REF!</definedName>
    <definedName name="Heä_soá_laép_xaø_H">1.7</definedName>
    <definedName name="heä_soá_sình_laày">#REF!</definedName>
    <definedName name="hejlkw" localSheetId="1" hidden="1">{#N/A,#N/A,FALSE,"ALM-ASISC"}</definedName>
    <definedName name="hejlkw" hidden="1">{#N/A,#N/A,FALSE,"ALM-ASISC"}</definedName>
    <definedName name="Hello">#REF!</definedName>
    <definedName name="HERE" localSheetId="1" hidden="1">{#N/A,#N/A,TRUE,"손익보고"}</definedName>
    <definedName name="HERE" hidden="1">{#N/A,#N/A,TRUE,"손익보고"}</definedName>
    <definedName name="HGHV" localSheetId="1" hidden="1">{#N/A,#N/A,TRUE,"토적및재료집계";#N/A,#N/A,TRUE,"토적및재료집계";#N/A,#N/A,TRUE,"단위량"}</definedName>
    <definedName name="HGHV" hidden="1">{#N/A,#N/A,TRUE,"토적및재료집계";#N/A,#N/A,TRUE,"토적및재료집계";#N/A,#N/A,TRUE,"단위량"}</definedName>
    <definedName name="HH" hidden="1">'[24]P-J'!$N$64:$N$131</definedName>
    <definedName name="HH15HT">#REF!</definedName>
    <definedName name="HH16HT">#REF!</definedName>
    <definedName name="HH19HT">#REF!</definedName>
    <definedName name="HH20HT">#REF!</definedName>
    <definedName name="HHHH" hidden="1">#REF!</definedName>
    <definedName name="HIT">'[33]2F 회의실견적(5_14 일대)'!$J$31</definedName>
    <definedName name="HL">#REF!</definedName>
    <definedName name="HP">[4]Sheet3!$C$1:$I$65536</definedName>
    <definedName name="HS">#REF!</definedName>
    <definedName name="HSCT3">0.1</definedName>
    <definedName name="hsdc1">#REF!</definedName>
    <definedName name="HSDD">#REF!</definedName>
    <definedName name="hsdgfjhf" localSheetId="1" hidden="1">{#N/A,#N/A,FALSE,"ALM-ASISC"}</definedName>
    <definedName name="hsdgfjhf" hidden="1">{#N/A,#N/A,FALSE,"ALM-ASISC"}</definedName>
    <definedName name="HSDN">2.5</definedName>
    <definedName name="HSHH">#REF!</definedName>
    <definedName name="HSHHUT">#REF!</definedName>
    <definedName name="hskk1">#REF!</definedName>
    <definedName name="HSNC">#REF!</definedName>
    <definedName name="HSR" localSheetId="1" hidden="1">{"'용역비'!$A$4:$C$8"}</definedName>
    <definedName name="HSR" hidden="1">{"'용역비'!$A$4:$C$8"}</definedName>
    <definedName name="HSSL">#REF!</definedName>
    <definedName name="HSVC1">#REF!</definedName>
    <definedName name="HSVC2">#REF!</definedName>
    <definedName name="HSVC3">#REF!</definedName>
    <definedName name="ht25nc">#REF!</definedName>
    <definedName name="ht25vl">#REF!</definedName>
    <definedName name="ht325nc">#REF!</definedName>
    <definedName name="ht325vl">#REF!</definedName>
    <definedName name="ht37k">#REF!</definedName>
    <definedName name="ht37nc">#REF!</definedName>
    <definedName name="ht50nc">#REF!</definedName>
    <definedName name="ht50vl">#REF!</definedName>
    <definedName name="HTML_CodePage" hidden="1">949</definedName>
    <definedName name="HTML_Control" localSheetId="1" hidden="1">{"'자리배치도'!$AG$1:$CI$28"}</definedName>
    <definedName name="HTML_Control" hidden="1">{"'자리배치도'!$AG$1:$CI$28"}</definedName>
    <definedName name="HTML_Description" hidden="1">""</definedName>
    <definedName name="HTML_Email" hidden="1">""</definedName>
    <definedName name="HTML_Header" hidden="1">"자리배치도"</definedName>
    <definedName name="HTML_LastUpdate" hidden="1">"98-04-21"</definedName>
    <definedName name="HTML_LineAfter" hidden="1">FALSE</definedName>
    <definedName name="HTML_LineBefore" hidden="1">FALSE</definedName>
    <definedName name="HTML_Name" hidden="1">"김회진"</definedName>
    <definedName name="HTML_OBDlg2" hidden="1">TRUE</definedName>
    <definedName name="HTML_OBDlg4" hidden="1">TRUE</definedName>
    <definedName name="HTML_OS" hidden="1">0</definedName>
    <definedName name="HTML_PathFile" hidden="1">"E:\업무분장\DESK.htm"</definedName>
    <definedName name="HTML_Title" hidden="1">"좌석배치"</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NC">#REF!</definedName>
    <definedName name="HTVL">#REF!</definedName>
    <definedName name="HU">#REF!</definedName>
    <definedName name="hw설치기사">#REF!</definedName>
    <definedName name="hw시험기사">#REF!</definedName>
    <definedName name="HW신규일위">[4]Sheet3!#REF!</definedName>
    <definedName name="I">#REF!</definedName>
    <definedName name="I2É6">#REF!</definedName>
    <definedName name="ID">#REF!,#REF!</definedName>
    <definedName name="II" localSheetId="1" hidden="1">{"'용역비'!$A$4:$C$8"}</definedName>
    <definedName name="II" hidden="1">{"'용역비'!$A$4:$C$8"}</definedName>
    <definedName name="IIII" localSheetId="1" hidden="1">{"'용역비'!$A$4:$C$8"}</definedName>
    <definedName name="IIII" hidden="1">{"'용역비'!$A$4:$C$8"}</definedName>
    <definedName name="iiiii" localSheetId="1" hidden="1">{"'자리배치도'!$AG$1:$CI$28"}</definedName>
    <definedName name="iiiii" hidden="1">{"'자리배치도'!$AG$1:$CI$28"}</definedName>
    <definedName name="IIJELLS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J" localSheetId="1" hidden="1">{"'광피스표'!$A$3:$N$54"}</definedName>
    <definedName name="IJ" hidden="1">{"'광피스표'!$A$3:$N$54"}</definedName>
    <definedName name="ilch">[34]ilch!$A$3:$M$25</definedName>
    <definedName name="ILJIB_MOTO_PYO">#REF!</definedName>
    <definedName name="IMPMAP">#REF!</definedName>
    <definedName name="IMPMAP_">#REF!</definedName>
    <definedName name="intsum">#REF!</definedName>
    <definedName name="INV">#REF!</definedName>
    <definedName name="INVERTER설치">[35]일위대가목록!#REF!</definedName>
    <definedName name="IO">#REF!</definedName>
    <definedName name="IOI" localSheetId="1" hidden="1">{"'용역비'!$A$4:$C$8"}</definedName>
    <definedName name="IOI" hidden="1">{"'용역비'!$A$4:$C$8"}</definedName>
    <definedName name="ITEM">#REF!</definedName>
    <definedName name="ITNUM">#N/A</definedName>
    <definedName name="IU" hidden="1">'[26]도체종-상수표'!$O$131:$O$201</definedName>
    <definedName name="IWFIC" localSheetId="1" hidden="1">{#N/A,#N/A,FALSE,"ALM-ASISC"}</definedName>
    <definedName name="IWFIC" hidden="1">{#N/A,#N/A,FALSE,"ALM-ASISC"}</definedName>
    <definedName name="J">#REF!</definedName>
    <definedName name="J_D">#REF!</definedName>
    <definedName name="JANG" hidden="1">[1]Sheet14!$Q$45:$AT$45</definedName>
    <definedName name="JB">#REF!</definedName>
    <definedName name="JBR">#REF!</definedName>
    <definedName name="JBS">#REF!</definedName>
    <definedName name="jdkl" localSheetId="1" hidden="1">{#N/A,#N/A,FALSE,"ALM-ASISC"}</definedName>
    <definedName name="jdkl" hidden="1">{#N/A,#N/A,FALSE,"ALM-ASISC"}</definedName>
    <definedName name="jeklw" localSheetId="1" hidden="1">{#N/A,#N/A,FALSE,"ALM-ASISC"}</definedName>
    <definedName name="jeklw" hidden="1">{#N/A,#N/A,FALSE,"ALM-ASISC"}</definedName>
    <definedName name="JH" localSheetId="1" hidden="1">{"'광피스표'!$A$3:$N$54"}</definedName>
    <definedName name="JH" hidden="1">{"'광피스표'!$A$3:$N$54"}</definedName>
    <definedName name="JJ" hidden="1">'[24]P-J'!$N$272:$N$341</definedName>
    <definedName name="JJFOR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#REF!</definedName>
    <definedName name="JJJJ"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hidden="1">'[26]도체종-상수표'!$Q$48:$AT$48</definedName>
    <definedName name="jkl">#REF!</definedName>
    <definedName name="JSGSUGSGJSDGS" localSheetId="1" hidden="1">{"'광피스표'!$A$3:$N$54"}</definedName>
    <definedName name="JSGSUGSGJSDGS" hidden="1">{"'광피스표'!$A$3:$N$54"}</definedName>
    <definedName name="JSH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DE" hidden="1">[23]Sheet13!$N$131:$N$201</definedName>
    <definedName name="juy" localSheetId="1" hidden="1">{"'광피스표'!$A$3:$N$54"}</definedName>
    <definedName name="juy" hidden="1">{"'광피스표'!$A$3:$N$54"}</definedName>
    <definedName name="JYH">#REF!</definedName>
    <definedName name="k" localSheetId="1" hidden="1">{"'광피스표'!$A$3:$N$54"}</definedName>
    <definedName name="k" hidden="1">{"'광피스표'!$A$3:$N$54"}</definedName>
    <definedName name="K_D">#REF!</definedName>
    <definedName name="k2b">#REF!</definedName>
    <definedName name="KA">[36]MOTOR!$B$61:$E$68</definedName>
    <definedName name="KB" localSheetId="1" hidden="1">{"'광피스표'!$A$3:$N$54"}</definedName>
    <definedName name="KB" hidden="1">{"'광피스표'!$A$3:$N$54"}</definedName>
    <definedName name="KCCKC" localSheetId="1" hidden="1">{#N/A,#N/A,FALSE,"3가";#N/A,#N/A,FALSE,"3나";#N/A,#N/A,FALSE,"3다"}</definedName>
    <definedName name="KCCKC" hidden="1">{#N/A,#N/A,FALSE,"3가";#N/A,#N/A,FALSE,"3나";#N/A,#N/A,FALSE,"3다"}</definedName>
    <definedName name="KD">#REF!</definedName>
    <definedName name="kdjlw" localSheetId="1" hidden="1">{#N/A,#N/A,FALSE,"ALM-ASISC"}</definedName>
    <definedName name="kdjlw" hidden="1">{#N/A,#N/A,FALSE,"ALM-ASISC"}</definedName>
    <definedName name="kdljw" localSheetId="1" hidden="1">{#N/A,#N/A,FALSE,"ALM-ASISC"}</definedName>
    <definedName name="kdljw" hidden="1">{#N/A,#N/A,FALSE,"ALM-ASISC"}</definedName>
    <definedName name="KDLW" localSheetId="1" hidden="1">{#N/A,#N/A,FALSE,"ALM-ASISC"}</definedName>
    <definedName name="KDLW" hidden="1">{#N/A,#N/A,FALSE,"ALM-ASISC"}</definedName>
    <definedName name="kFour">#REF!</definedName>
    <definedName name="KH">#REF!</definedName>
    <definedName name="khoiluong">#REF!</definedName>
    <definedName name="KJJHJDFF" hidden="1">"99-02-10"</definedName>
    <definedName name="KK">#REF!</definedName>
    <definedName name="KKA"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hidden="1">#REF!</definedName>
    <definedName name="KKKAAAA" localSheetId="1" hidden="1">{"'광피스표'!$A$3:$N$54"}</definedName>
    <definedName name="KKKAAAA" hidden="1">{"'광피스표'!$A$3:$N$54"}</definedName>
    <definedName name="KKK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hidden="1">'[25]P-J'!$Q$48:$AT$48</definedName>
    <definedName name="KKKSJ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 hidden="1">[23]Sheet13!$O$131:$O$201</definedName>
    <definedName name="kldd1p">#REF!</definedName>
    <definedName name="kldd3p">#REF!</definedName>
    <definedName name="kldjwl" localSheetId="1" hidden="1">{#N/A,#N/A,FALSE,"ALM-ASISC"}</definedName>
    <definedName name="kldjwl" hidden="1">{#N/A,#N/A,FALSE,"ALM-ASISC"}</definedName>
    <definedName name="kljdklw" localSheetId="1" hidden="1">{#N/A,#N/A,FALSE,"ALM-ASISC"}</definedName>
    <definedName name="kljdklw" hidden="1">{#N/A,#N/A,FALSE,"ALM-ASISC"}</definedName>
    <definedName name="klwjdk" localSheetId="1" hidden="1">{#N/A,#N/A,FALSE,"ALM-ASISC"}</definedName>
    <definedName name="klwjdk" hidden="1">{#N/A,#N/A,FALSE,"ALM-ASISC"}</definedName>
    <definedName name="kmong">#REF!</definedName>
    <definedName name="kp1ph">#REF!</definedName>
    <definedName name="ktf" hidden="1">#REF!</definedName>
    <definedName name="kty" hidden="1">#REF!</definedName>
    <definedName name="kwy" localSheetId="1" hidden="1">{#N/A,#N/A,FALSE,"ALM-ASISC"}</definedName>
    <definedName name="kwy" hidden="1">{#N/A,#N/A,FALSE,"ALM-ASISC"}</definedName>
    <definedName name="kyd.Dim.01." hidden="1">"currency"</definedName>
    <definedName name="kyd.Dim.02." hidden="1">"currency"</definedName>
    <definedName name="kyd.ElementType.01." hidden="1">3</definedName>
    <definedName name="kyd.ElementType.02." hidden="1">3</definedName>
    <definedName name="kyd.MemoSortHide." hidden="1">FALSE</definedName>
    <definedName name="kyd.NumLevels.01." hidden="1">999</definedName>
    <definedName name="kyd.NumLevels.02." hidden="1">999</definedName>
    <definedName name="kyd.ParentName.01." hidden="1">"AUD"</definedName>
    <definedName name="kyd.ParentName.02." hidden="1">"AUD"</definedName>
    <definedName name="kyd.PreScreenData." hidden="1">FALSE</definedName>
    <definedName name="kyd.PrintMemo." hidden="1">FALSE</definedName>
    <definedName name="kyd.PrintParent.01." hidden="1">TRUE</definedName>
    <definedName name="kyd.PrintParent.02." hidden="1">TRUE</definedName>
    <definedName name="kyd.PrintStdWhen." hidden="1">3</definedName>
    <definedName name="kyd.SaveAsFile." hidden="1">FALSE</definedName>
    <definedName name="kyd.SaveMemo." hidden="1">FALSE</definedName>
    <definedName name="kyd.SelectString.01." hidden="1">"*"</definedName>
    <definedName name="kyd.SelectString.02." hidden="1">"*"</definedName>
    <definedName name="kyd.StdSortHide." hidden="1">FALSE</definedName>
    <definedName name="kyd.StopRow." hidden="1">16384</definedName>
    <definedName name="kyd.WriteMemWhenOptn." hidden="1">3</definedName>
    <definedName name="L">#REF!</definedName>
    <definedName name="L1L">#REF!</definedName>
    <definedName name="L2L">#REF!</definedName>
    <definedName name="L3L">#REF!</definedName>
    <definedName name="L4L">#REF!</definedName>
    <definedName name="LAK"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mbda">#REF!</definedName>
    <definedName name="LAMP">#REF!</definedName>
    <definedName name="lan" localSheetId="1" hidden="1">{#N/A,#N/A,FALSE,"전력간선"}</definedName>
    <definedName name="lan" hidden="1">{#N/A,#N/A,FALSE,"전력간선"}</definedName>
    <definedName name="Lc">#REF!</definedName>
    <definedName name="lf">#REF!</definedName>
    <definedName name="LfpCon">#REF!</definedName>
    <definedName name="li" localSheetId="1" hidden="1">{"'용역비'!$A$4:$C$8"}</definedName>
    <definedName name="li" hidden="1">{"'용역비'!$A$4:$C$8"}</definedName>
    <definedName name="LINFFU" localSheetId="1" hidden="1">{"'광피스표'!$A$3:$N$54"}</definedName>
    <definedName name="LINFFU" hidden="1">{"'광피스표'!$A$3:$N$54"}</definedName>
    <definedName name="LIST">[37]부하LOAD!$B$4:$P$163</definedName>
    <definedName name="LK">#REF!,#REF!</definedName>
    <definedName name="LL">#REF!</definedName>
    <definedName name="LLDIEKK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hidden="1">#REF!</definedName>
    <definedName name="LLLLL" hidden="1">'[25]P-J'!$L$61:$L$130</definedName>
    <definedName name="LLL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k">#REF!</definedName>
    <definedName name="lo" localSheetId="1" hidden="1">{"'광피스표'!$A$3:$N$54"}</definedName>
    <definedName name="lo" hidden="1">{"'광피스표'!$A$3:$N$54"}</definedName>
    <definedName name="LOADT">#REF!</definedName>
    <definedName name="LOCAL">#REF!</definedName>
    <definedName name="LOCATION">#REF!</definedName>
    <definedName name="LP___4">#REF!</definedName>
    <definedName name="LP1A">'[15]부하(성남)'!#REF!</definedName>
    <definedName name="LP1B">[14]부하계산서!#REF!</definedName>
    <definedName name="LP3A">'[15]부하(성남)'!#REF!</definedName>
    <definedName name="LPB">'[15]부하(성남)'!#REF!</definedName>
    <definedName name="LPBA">[14]부하계산서!#REF!</definedName>
    <definedName name="LPKA">[14]부하계산서!#REF!</definedName>
    <definedName name="LPKB">[14]부하계산서!#REF!</definedName>
    <definedName name="LPM">[14]부하계산서!#REF!</definedName>
    <definedName name="LPMA">[14]부하계산서!#REF!</definedName>
    <definedName name="LPO">[14]부하계산서!#REF!</definedName>
    <definedName name="LPOA">[14]부하계산서!#REF!</definedName>
    <definedName name="lt">#REF!</definedName>
    <definedName name="LtCon">#REF!</definedName>
    <definedName name="LV02A">[14]부하계산서!#REF!</definedName>
    <definedName name="LV02B">[14]부하계산서!#REF!</definedName>
    <definedName name="LV04A">[14]부하계산서!#REF!</definedName>
    <definedName name="LV04B">[14]부하계산서!#REF!</definedName>
    <definedName name="L옹벽">[4]Sheet3!$A:$IV</definedName>
    <definedName name="L형측구및경계석깨기">#REF!</definedName>
    <definedName name="m" hidden="1">#REF!</definedName>
    <definedName name="M1.더하기" localSheetId="1">설계설명서!M1.더하기</definedName>
    <definedName name="M1.더하기">[0]!M1.더하기</definedName>
    <definedName name="M1.빼기" localSheetId="1">설계설명서!M1.빼기</definedName>
    <definedName name="M1.빼기">[0]!M1.빼기</definedName>
    <definedName name="m102bnnc">#REF!</definedName>
    <definedName name="m102bnvl">#REF!</definedName>
    <definedName name="m10aamtc">#REF!</definedName>
    <definedName name="m10aanc">#REF!</definedName>
    <definedName name="m10aavl">#REF!</definedName>
    <definedName name="m10anc">#REF!</definedName>
    <definedName name="m10avl">#REF!</definedName>
    <definedName name="m10banc">#REF!</definedName>
    <definedName name="m10bavl">#REF!</definedName>
    <definedName name="m122bnnc">#REF!</definedName>
    <definedName name="m122bnvl">#REF!</definedName>
    <definedName name="m12aanc">#REF!</definedName>
    <definedName name="m12aavl">#REF!</definedName>
    <definedName name="m12anc">#REF!</definedName>
    <definedName name="m12avl">#REF!</definedName>
    <definedName name="M12ba3p">#REF!</definedName>
    <definedName name="m12banc">#REF!</definedName>
    <definedName name="m12bavl">#REF!</definedName>
    <definedName name="M12bb1p">#REF!</definedName>
    <definedName name="m12bbnc">#REF!</definedName>
    <definedName name="m12bbvl">#REF!</definedName>
    <definedName name="M12bnnc">#REF!</definedName>
    <definedName name="M12bnvl">#REF!</definedName>
    <definedName name="M12cbnc">#REF!</definedName>
    <definedName name="M12cbvl">#REF!</definedName>
    <definedName name="m142bnnc">#REF!</definedName>
    <definedName name="m142bnvl">#REF!</definedName>
    <definedName name="M14bb1p">#REF!</definedName>
    <definedName name="m14bbnc">#REF!</definedName>
    <definedName name="M14bbvc">#REF!</definedName>
    <definedName name="m14bbvl">#REF!</definedName>
    <definedName name="M8a">#REF!</definedName>
    <definedName name="M8aa">#REF!</definedName>
    <definedName name="m8aanc">#REF!</definedName>
    <definedName name="m8aavl">#REF!</definedName>
    <definedName name="m8amtc">#REF!</definedName>
    <definedName name="m8anc">#REF!</definedName>
    <definedName name="m8avl">#REF!</definedName>
    <definedName name="Ma3pnc">#REF!</definedName>
    <definedName name="Ma3pvl">#REF!</definedName>
    <definedName name="Maa3pnc">#REF!</definedName>
    <definedName name="Maa3pvl">#REF!</definedName>
    <definedName name="Macro1">[38]!Macro1</definedName>
    <definedName name="Macro10">[39]!Macro10</definedName>
    <definedName name="Macro11">[38]!Macro11</definedName>
    <definedName name="Macro12">[39]!Macro12</definedName>
    <definedName name="Macro13">[39]!Macro13</definedName>
    <definedName name="Macro14">[39]!Macro14</definedName>
    <definedName name="Macro2">[39]!Macro2</definedName>
    <definedName name="MACRO20">#REF!</definedName>
    <definedName name="Macro3">[38]!Macro3</definedName>
    <definedName name="Macro4">[38]!Macro4</definedName>
    <definedName name="Macro5">[39]!Macro5</definedName>
    <definedName name="Macro6">[39]!Macro6</definedName>
    <definedName name="Macro7">[39]!Macro7</definedName>
    <definedName name="Macro8">[39]!Macro8</definedName>
    <definedName name="Macro9">[39]!Macro9</definedName>
    <definedName name="MAT">#REF!</definedName>
    <definedName name="MATO">#REF!</definedName>
    <definedName name="Mb">#REF!</definedName>
    <definedName name="Mba1p">#REF!</definedName>
    <definedName name="Mba3p">#REF!</definedName>
    <definedName name="Mbb3p">#REF!</definedName>
    <definedName name="Mbn1p">#REF!</definedName>
    <definedName name="mbnc">#REF!</definedName>
    <definedName name="mbvl">#REF!</definedName>
    <definedName name="Mc">#REF!</definedName>
    <definedName name="MCCEA">[14]부하계산서!#REF!</definedName>
    <definedName name="MCCEB">[14]부하계산서!#REF!</definedName>
    <definedName name="MCCF">[14]부하계산서!#REF!</definedName>
    <definedName name="MCCN">'[15]부하(성남)'!#REF!</definedName>
    <definedName name="MCCP">[14]부하계산서!#REF!</definedName>
    <definedName name="MCCS">[14]부하계산서!#REF!</definedName>
    <definedName name="MD">#REF!</definedName>
    <definedName name="MENU1">#REF!</definedName>
    <definedName name="MENU2">#REF!</definedName>
    <definedName name="mf">#REF!</definedName>
    <definedName name="MH">[40]DATA!$I$17:$J$26</definedName>
    <definedName name="MHV" hidden="1">[23]Sheet13!$S$48:$AV$48</definedName>
    <definedName name="mm" localSheetId="1" hidden="1">{#N/A,#N/A,TRUE,"토적및재료집계";#N/A,#N/A,TRUE,"토적및재료집계";#N/A,#N/A,TRUE,"단위량"}</definedName>
    <definedName name="mm" hidden="1">{#N/A,#N/A,TRUE,"토적및재료집계";#N/A,#N/A,TRUE,"토적및재료집계";#N/A,#N/A,TRUE,"단위량"}</definedName>
    <definedName name="mmm">#REF!</definedName>
    <definedName name="MNHL">[38]Sheet1!$A$4:$H$5</definedName>
    <definedName name="Mone">#REF!</definedName>
    <definedName name="MONEY">#REF!,#REF!</definedName>
    <definedName name="MOTOR__농형_전폐">#REF!</definedName>
    <definedName name="mp1x25">#REF!</definedName>
    <definedName name="Mpf">#REF!</definedName>
    <definedName name="MpLower">#REF!</definedName>
    <definedName name="MpUpper">#REF!</definedName>
    <definedName name="MTC1P">#REF!</definedName>
    <definedName name="MTC3P">#REF!</definedName>
    <definedName name="MTCHC">#REF!</definedName>
    <definedName name="MTCMB">#REF!</definedName>
    <definedName name="MTMAC12">#REF!</definedName>
    <definedName name="mtr">#REF!</definedName>
    <definedName name="mtram">#REF!</definedName>
    <definedName name="mu">#REF!</definedName>
    <definedName name="N">#REF!</definedName>
    <definedName name="N_D">#REF!</definedName>
    <definedName name="N1IN">#REF!</definedName>
    <definedName name="n1pig">#REF!</definedName>
    <definedName name="n1pignc">#REF!</definedName>
    <definedName name="n1pigvl">#REF!</definedName>
    <definedName name="n1pind">#REF!</definedName>
    <definedName name="n1pindnc">#REF!</definedName>
    <definedName name="n1pindvl">#REF!</definedName>
    <definedName name="n1ping">#REF!</definedName>
    <definedName name="n1pingnc">#REF!</definedName>
    <definedName name="n1pingvl">#REF!</definedName>
    <definedName name="n1pint">#REF!</definedName>
    <definedName name="n1pintnc">#REF!</definedName>
    <definedName name="n1pintvl">#REF!</definedName>
    <definedName name="n24nc">#REF!</definedName>
    <definedName name="n24vl">#REF!</definedName>
    <definedName name="n2mignc">#REF!</definedName>
    <definedName name="n2migvl">#REF!</definedName>
    <definedName name="n2min1nc">#REF!</definedName>
    <definedName name="n2min1vl">#REF!</definedName>
    <definedName name="NAM">#REF!</definedName>
    <definedName name="nc1nc">#REF!</definedName>
    <definedName name="nc1p">#REF!</definedName>
    <definedName name="nc1vl">#REF!</definedName>
    <definedName name="nc24nc">#REF!</definedName>
    <definedName name="nc24vl">#REF!</definedName>
    <definedName name="nc3p">#REF!</definedName>
    <definedName name="NCBD100">#REF!</definedName>
    <definedName name="NCBD200">#REF!</definedName>
    <definedName name="NCBD250">#REF!</definedName>
    <definedName name="ncdd">#REF!</definedName>
    <definedName name="NCDD2">#REF!</definedName>
    <definedName name="NCHC">#REF!</definedName>
    <definedName name="nctr">#REF!</definedName>
    <definedName name="nctram">#REF!</definedName>
    <definedName name="NCVC100">#REF!</definedName>
    <definedName name="NCVC200">#REF!</definedName>
    <definedName name="NCVC250">#REF!</definedName>
    <definedName name="NCVC3P">#REF!</definedName>
    <definedName name="NEWNAME" localSheetId="1" hidden="1">{#N/A,#N/A,FALSE,"CCTV"}</definedName>
    <definedName name="NEWNAME" hidden="1">{#N/A,#N/A,FALSE,"CCTV"}</definedName>
    <definedName name="NF">#REF!</definedName>
    <definedName name="NFB">#REF!</definedName>
    <definedName name="NGC" hidden="1">[23]Sheet9!$J$44</definedName>
    <definedName name="NH250광속">#REF!</definedName>
    <definedName name="NHL">#REF!</definedName>
    <definedName name="nhn">#REF!</definedName>
    <definedName name="nhnnc">#REF!</definedName>
    <definedName name="nhnvl">#REF!</definedName>
    <definedName name="nig">#REF!</definedName>
    <definedName name="NIG13p">#REF!</definedName>
    <definedName name="nig1p">#REF!</definedName>
    <definedName name="nig3p">#REF!</definedName>
    <definedName name="nightnc">#REF!</definedName>
    <definedName name="nightvl">#REF!</definedName>
    <definedName name="nignc1p">#REF!</definedName>
    <definedName name="nignc3p">#REF!</definedName>
    <definedName name="nigvl1p">#REF!</definedName>
    <definedName name="nigvl3p">#REF!</definedName>
    <definedName name="nin">#REF!</definedName>
    <definedName name="nin14nc3p">#REF!</definedName>
    <definedName name="nin14vl3p">#REF!</definedName>
    <definedName name="nin1903p">#REF!</definedName>
    <definedName name="nin190nc">#REF!</definedName>
    <definedName name="nin190nc3p">#REF!</definedName>
    <definedName name="nin190vl">#REF!</definedName>
    <definedName name="nin190vl3p">#REF!</definedName>
    <definedName name="nin1pnc">#REF!</definedName>
    <definedName name="nin1pvl">#REF!</definedName>
    <definedName name="nin2903p">#REF!</definedName>
    <definedName name="nin290nc3p">#REF!</definedName>
    <definedName name="nin290vl3p">#REF!</definedName>
    <definedName name="nin3p">#REF!</definedName>
    <definedName name="nind">#REF!</definedName>
    <definedName name="nind1p">#REF!</definedName>
    <definedName name="nind3p">#REF!</definedName>
    <definedName name="nindnc">#REF!</definedName>
    <definedName name="nindnc1p">#REF!</definedName>
    <definedName name="nindnc3p">#REF!</definedName>
    <definedName name="nindvl">#REF!</definedName>
    <definedName name="nindvl1p">#REF!</definedName>
    <definedName name="nindvl3p">#REF!</definedName>
    <definedName name="ning1p">#REF!</definedName>
    <definedName name="ningnc1p">#REF!</definedName>
    <definedName name="ningvl1p">#REF!</definedName>
    <definedName name="ninnc">#REF!</definedName>
    <definedName name="ninnc3p">#REF!</definedName>
    <definedName name="nint1p">#REF!</definedName>
    <definedName name="nintnc1p">#REF!</definedName>
    <definedName name="nintvl1p">#REF!</definedName>
    <definedName name="ninvl">#REF!</definedName>
    <definedName name="ninvl3p">#REF!</definedName>
    <definedName name="nl">#REF!</definedName>
    <definedName name="NL12nc">#REF!</definedName>
    <definedName name="NL12vl">#REF!</definedName>
    <definedName name="nl1p">#REF!</definedName>
    <definedName name="nl3p">#REF!</definedName>
    <definedName name="nlht">#REF!</definedName>
    <definedName name="nlmtc">#REF!</definedName>
    <definedName name="nlnc">#REF!</definedName>
    <definedName name="nlnc3p">#REF!</definedName>
    <definedName name="nlnc3pha">#REF!</definedName>
    <definedName name="NLTK1p">#REF!</definedName>
    <definedName name="nlvl">#REF!</definedName>
    <definedName name="nlvl1">#REF!</definedName>
    <definedName name="nlvl3p">#REF!</definedName>
    <definedName name="NMB">#REF!</definedName>
    <definedName name="nn">#REF!</definedName>
    <definedName name="nn1p">#REF!</definedName>
    <definedName name="nn3p">#REF!</definedName>
    <definedName name="nnnc">#REF!</definedName>
    <definedName name="nnnc3p">#REF!</definedName>
    <definedName name="NNNN" localSheetId="1">설계설명서!NNNN</definedName>
    <definedName name="NNNN">[0]!NNNN</definedName>
    <definedName name="nnvl">#REF!</definedName>
    <definedName name="nnvl3p">#REF!</definedName>
    <definedName name="NO">#REF!</definedName>
    <definedName name="NO.">#REF!</definedName>
    <definedName name="NoCon">#REF!</definedName>
    <definedName name="NOMUBY">#REF!</definedName>
    <definedName name="NUMBER">#REF!</definedName>
    <definedName name="nuoc">#REF!</definedName>
    <definedName name="nx">#REF!</definedName>
    <definedName name="nxmtc">#REF!</definedName>
    <definedName name="NYDATA">[4]Sheet3!$C$10:$V$53</definedName>
    <definedName name="o">#REF!</definedName>
    <definedName name="OI" hidden="1">'[26]도체종-상수표'!$O$202:$O$271</definedName>
    <definedName name="OIL" localSheetId="1" hidden="1">{"'용역비'!$A$4:$C$8"}</definedName>
    <definedName name="OIL" hidden="1">{"'용역비'!$A$4:$C$8"}</definedName>
    <definedName name="old예산" localSheetId="1" hidden="1">{#N/A,#N/A,TRUE,"손익보고"}</definedName>
    <definedName name="old예산" hidden="1">{#N/A,#N/A,TRUE,"손익보고"}</definedName>
    <definedName name="OO">#N/A</definedName>
    <definedName name="OOO" hidden="1">#REF!</definedName>
    <definedName name="oooooo" localSheetId="1" hidden="1">{"'자리배치도'!$AG$1:$CI$28"}</definedName>
    <definedName name="oooooo" hidden="1">{"'자리배치도'!$AG$1:$CI$28"}</definedName>
    <definedName name="osc">#REF!</definedName>
    <definedName name="P">#REF!</definedName>
    <definedName name="P_NAE">#REF!</definedName>
    <definedName name="P01_">#REF!</definedName>
    <definedName name="P02_">#REF!</definedName>
    <definedName name="PA">#REF!</definedName>
    <definedName name="PAR">#REF!</definedName>
    <definedName name="PART">#REF!</definedName>
    <definedName name="PART_NAME">#REF!</definedName>
    <definedName name="PAS">#REF!</definedName>
    <definedName name="PAV">#REF!</definedName>
    <definedName name="PB">'[15]부하(성남)'!#REF!</definedName>
    <definedName name="PBR">#REF!</definedName>
    <definedName name="PBS">#REF!</definedName>
    <definedName name="PCR">#REF!</definedName>
    <definedName name="PCS">#REF!</definedName>
    <definedName name="PD">#REF!</definedName>
    <definedName name="PDR">#REF!</definedName>
    <definedName name="PDS">#REF!</definedName>
    <definedName name="PE">#REF!</definedName>
    <definedName name="PE100C">#REF!</definedName>
    <definedName name="PE16C">#REF!</definedName>
    <definedName name="PE22C">#REF!</definedName>
    <definedName name="PE28C">#REF!</definedName>
    <definedName name="PE36C">#REF!</definedName>
    <definedName name="PE42C">#REF!</definedName>
    <definedName name="PE54C">#REF!</definedName>
    <definedName name="PEE">#REF!</definedName>
    <definedName name="PEJM">#REF!</definedName>
    <definedName name="PER">#REF!</definedName>
    <definedName name="PERT" localSheetId="1" hidden="1">{#N/A,#N/A,FALSE,"ALM-ASISC"}</definedName>
    <definedName name="PERT" hidden="1">{#N/A,#N/A,FALSE,"ALM-ASISC"}</definedName>
    <definedName name="PES">#REF!</definedName>
    <definedName name="PF">#REF!</definedName>
    <definedName name="PFR">#REF!</definedName>
    <definedName name="PFS">#REF!</definedName>
    <definedName name="PGR">#REF!</definedName>
    <definedName name="PGS">#REF!</definedName>
    <definedName name="PH">#REF!</definedName>
    <definedName name="PhiH">#REF!</definedName>
    <definedName name="PhiJ">#REF!</definedName>
    <definedName name="PhiT">#REF!</definedName>
    <definedName name="PIBA">#REF!</definedName>
    <definedName name="PIO" hidden="1">[23]Sheet13!$O$202:$O$271</definedName>
    <definedName name="PL">#REF!</definedName>
    <definedName name="PLAN" hidden="1">[41]확정실적!#REF!</definedName>
    <definedName name="PM">#REF!</definedName>
    <definedName name="PN">#REF!</definedName>
    <definedName name="PNLW10">[14]부하계산서!#REF!</definedName>
    <definedName name="PNLW8">[14]부하계산서!#REF!</definedName>
    <definedName name="POOM">#REF!</definedName>
    <definedName name="PP">'[15]부하(성남)'!#REF!</definedName>
    <definedName name="Ppf">#REF!</definedName>
    <definedName name="PPP" localSheetId="1" hidden="1">{#N/A,#N/A,TRUE,"토적및재료집계";#N/A,#N/A,TRUE,"토적및재료집계";#N/A,#N/A,TRUE,"단위량"}</definedName>
    <definedName name="PPP" hidden="1">{#N/A,#N/A,TRUE,"토적및재료집계";#N/A,#N/A,TRUE,"토적및재료집계";#N/A,#N/A,TRUE,"단위량"}</definedName>
    <definedName name="ppppp" localSheetId="1" hidden="1">{"'자리배치도'!$AG$1:$CI$28"}</definedName>
    <definedName name="ppppp" hidden="1">{"'자리배치도'!$AG$1:$CI$28"}</definedName>
    <definedName name="PR">#REF!</definedName>
    <definedName name="print">#REF!</definedName>
    <definedName name="_xlnm.Print_Area" localSheetId="4">내역서!$A$1:$M$20</definedName>
    <definedName name="_xlnm.Print_Area" localSheetId="7">단가대비표!$A$1:$P$20</definedName>
    <definedName name="_xlnm.Print_Area" localSheetId="0">설계서용지!$A$1:$AA$20</definedName>
    <definedName name="_xlnm.Print_Area" localSheetId="1">설계설명서!$A$1:$I$25</definedName>
    <definedName name="_xlnm.Print_Area" localSheetId="2">원가계산서!$A$1:$F$30</definedName>
    <definedName name="_xlnm.Print_Area" localSheetId="5">일위대가목록!$A$1:$N$20</definedName>
    <definedName name="_xlnm.Print_Area" localSheetId="6">일위대가표!$A$1:$N$20</definedName>
    <definedName name="_xlnm.Print_Area" localSheetId="3">집계표!$A$1:$L$20</definedName>
    <definedName name="_xlnm.Print_Area">#REF!</definedName>
    <definedName name="Print_Area_MI">#REF!</definedName>
    <definedName name="PRINT_AREA_MI1">#REF!</definedName>
    <definedName name="Print_Area\C">#REF!</definedName>
    <definedName name="PRINT_TILIES">#REF!,#REF!,#REF!,#REF!,#REF!</definedName>
    <definedName name="PRINT_TILLES">#REF!,#REF!</definedName>
    <definedName name="PRINT_TILTES">#REF!</definedName>
    <definedName name="PRINT_TITEL">#REF!</definedName>
    <definedName name="print_Titels">#REF!</definedName>
    <definedName name="PRINT_TITLE">#REF!</definedName>
    <definedName name="_xlnm.Print_Titles" localSheetId="4">내역서!$1:$4</definedName>
    <definedName name="_xlnm.Print_Titles" localSheetId="7">단가대비표!$1:$4</definedName>
    <definedName name="_xlnm.Print_Titles" localSheetId="2">원가계산서!$1:$4</definedName>
    <definedName name="_xlnm.Print_Titles" localSheetId="5">일위대가목록!$1:$4</definedName>
    <definedName name="_xlnm.Print_Titles" localSheetId="6">일위대가표!$1:$4</definedName>
    <definedName name="_xlnm.Print_Titles" localSheetId="3">집계표!$1:$4</definedName>
    <definedName name="_xlnm.Print_Titles">#REF!</definedName>
    <definedName name="PRINT_TITLES_MI">#REF!</definedName>
    <definedName name="PRINTA">#REF!</definedName>
    <definedName name="printer">#REF!</definedName>
    <definedName name="PRINTER_AREA">#REF!</definedName>
    <definedName name="printer_Titles">#REF!</definedName>
    <definedName name="printer_ttitle">#REF!</definedName>
    <definedName name="printMtitles">[4]Sheet3!$A$1:$IV$2</definedName>
    <definedName name="prjName">#REF!</definedName>
    <definedName name="prjNo">#REF!</definedName>
    <definedName name="PRNH">#REF!</definedName>
    <definedName name="PRNV">#REF!</definedName>
    <definedName name="PROJ">#REF!</definedName>
    <definedName name="PROJECT">#REF!</definedName>
    <definedName name="PRTNAME">#REF!</definedName>
    <definedName name="PS">#REF!</definedName>
    <definedName name="PT">#REF!</definedName>
    <definedName name="PTNC">#REF!</definedName>
    <definedName name="PUM">#REF!</definedName>
    <definedName name="PVP">#REF!</definedName>
    <definedName name="PVR">#REF!</definedName>
    <definedName name="PVS">#REF!</definedName>
    <definedName name="Q">#REF!</definedName>
    <definedName name="q234562456" localSheetId="1" hidden="1">{"'용역비'!$A$4:$C$8"}</definedName>
    <definedName name="q234562456" hidden="1">{"'용역비'!$A$4:$C$8"}</definedName>
    <definedName name="qk" localSheetId="1" hidden="1">{"'자리배치도'!$AG$1:$CI$28"}</definedName>
    <definedName name="qk" hidden="1">{"'자리배치도'!$AG$1:$CI$28"}</definedName>
    <definedName name="QQ">#REF!</definedName>
    <definedName name="qqq">[42]원가계산서!#REF!</definedName>
    <definedName name="qqqq">#REF!</definedName>
    <definedName name="QTY">#N/A</definedName>
    <definedName name="QW" localSheetId="1" hidden="1">{#N/A,#N/A,TRUE,"토적및재료집계";#N/A,#N/A,TRUE,"토적및재료집계";#N/A,#N/A,TRUE,"단위량"}</definedName>
    <definedName name="QW" hidden="1">{#N/A,#N/A,TRUE,"토적및재료집계";#N/A,#N/A,TRUE,"토적및재료집계";#N/A,#N/A,TRUE,"단위량"}</definedName>
    <definedName name="QWAS">#REF!</definedName>
    <definedName name="QWER">[42]원가계산서!#REF!</definedName>
    <definedName name="QWS" hidden="1">#REF!</definedName>
    <definedName name="qyk" localSheetId="1" hidden="1">{"'용역비'!$A$4:$C$8"}</definedName>
    <definedName name="qyk" hidden="1">{"'용역비'!$A$4:$C$8"}</definedName>
    <definedName name="ra11p">#REF!</definedName>
    <definedName name="ra13p">#REF!</definedName>
    <definedName name="rack1">#REF!</definedName>
    <definedName name="rack2">#REF!</definedName>
    <definedName name="rack3">#REF!</definedName>
    <definedName name="rack4">#REF!</definedName>
    <definedName name="Radius">#REF!</definedName>
    <definedName name="RB">#REF!</definedName>
    <definedName name="Rcrown">#REF!</definedName>
    <definedName name="Re">#REF!</definedName>
    <definedName name="_xlnm.Recorder">#REF!</definedName>
    <definedName name="REG" hidden="1">'[26]도체종-상수표'!$S$51:$AV$51</definedName>
    <definedName name="RH" localSheetId="1" hidden="1">{"'용역비'!$A$4:$C$8"}</definedName>
    <definedName name="RH" hidden="1">{"'용역비'!$A$4:$C$8"}</definedName>
    <definedName name="rhkstp" localSheetId="1" hidden="1">{#N/A,#N/A,FALSE,"DAOCM 2차 검토"}</definedName>
    <definedName name="rhkstp" hidden="1">{#N/A,#N/A,FALSE,"DAOCM 2차 검토"}</definedName>
    <definedName name="rho">#REF!</definedName>
    <definedName name="RK" hidden="1">[32]수량산출!#REF!</definedName>
    <definedName name="RL">#REF!</definedName>
    <definedName name="RM_D">#REF!</definedName>
    <definedName name="rog">#REF!</definedName>
    <definedName name="Royalty" localSheetId="1" hidden="1">{#N/A,#N/A,FALSE,"Sheet1"}</definedName>
    <definedName name="Royalty" hidden="1">{#N/A,#N/A,FALSE,"Sheet1"}</definedName>
    <definedName name="rr">#REF!</definedName>
    <definedName name="RRER">#REF!</definedName>
    <definedName name="RRR"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R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rrrrr" localSheetId="1" hidden="1">{"'자리배치도'!$AG$1:$CI$28"}</definedName>
    <definedName name="rrrrrr" hidden="1">{"'자리배치도'!$AG$1:$CI$28"}</definedName>
    <definedName name="RS">#REF!</definedName>
    <definedName name="RT">#REF!</definedName>
    <definedName name="RTGH" localSheetId="1" hidden="1">{"'용역비'!$A$4:$C$8"}</definedName>
    <definedName name="RTGH" hidden="1">{"'용역비'!$A$4:$C$8"}</definedName>
    <definedName name="rth" localSheetId="1" hidden="1">{"'용역비'!$A$4:$C$8"}</definedName>
    <definedName name="rth" hidden="1">{"'용역비'!$A$4:$C$8"}</definedName>
    <definedName name="RWD" hidden="1">[23]Sheet13!$S$48:$AV$48</definedName>
    <definedName name="RYUIRYU" localSheetId="1" hidden="1">{"'용역비'!$A$4:$C$8"}</definedName>
    <definedName name="RYUIRYU" hidden="1">{"'용역비'!$A$4:$C$8"}</definedName>
    <definedName name="ryuk" localSheetId="1" hidden="1">{"'용역비'!$A$4:$C$8"}</definedName>
    <definedName name="ryuk" hidden="1">{"'용역비'!$A$4:$C$8"}</definedName>
    <definedName name="S">#REF!</definedName>
    <definedName name="S2L">#REF!</definedName>
    <definedName name="SAFFGGF" hidden="1">"김명신"</definedName>
    <definedName name="sanch_2">#REF!</definedName>
    <definedName name="sanch_3">#REF!</definedName>
    <definedName name="sanch_4">#REF!</definedName>
    <definedName name="SB">#REF!</definedName>
    <definedName name="SD" localSheetId="1" hidden="1">{"'용역비'!$A$4:$C$8"}</definedName>
    <definedName name="SD" hidden="1">{"'용역비'!$A$4:$C$8"}</definedName>
    <definedName name="sd3p">#REF!</definedName>
    <definedName name="SDA" localSheetId="1" hidden="1">{"'광피스표'!$A$3:$N$54"}</definedName>
    <definedName name="SDA" hidden="1">{"'광피스표'!$A$3:$N$54"}</definedName>
    <definedName name="sdasdas" localSheetId="1" hidden="1">{#N/A,#N/A,FALSE,"전력간선"}</definedName>
    <definedName name="sdasdas" hidden="1">{#N/A,#N/A,FALSE,"전력간선"}</definedName>
    <definedName name="SDMONG">#REF!</definedName>
    <definedName name="sdryhj" localSheetId="1" hidden="1">{"'용역비'!$A$4:$C$8"}</definedName>
    <definedName name="sdryhj" hidden="1">{"'용역비'!$A$4:$C$8"}</definedName>
    <definedName name="sdsdsdsd" localSheetId="1" hidden="1">{"'용역비'!$A$4:$C$8"}</definedName>
    <definedName name="sdsdsdsd" hidden="1">{"'용역비'!$A$4:$C$8"}</definedName>
    <definedName name="SE" localSheetId="1" hidden="1">{"'용역비'!$A$4:$C$8"}</definedName>
    <definedName name="SE" hidden="1">{"'용역비'!$A$4:$C$8"}</definedName>
    <definedName name="SEEKA">[4]Sheet3!#REF!</definedName>
    <definedName name="SEEKB">[4]Sheet3!#REF!</definedName>
    <definedName name="SET">#REF!</definedName>
    <definedName name="SfLower">#REF!</definedName>
    <definedName name="SfUpper">#REF!</definedName>
    <definedName name="sgnc">#REF!</definedName>
    <definedName name="SGSGFGHJHJH" hidden="1">"D:\SKT중계기 시설공사\CK-A2차\MyHTML.htm"</definedName>
    <definedName name="sgvl">#REF!</definedName>
    <definedName name="SHDLAEKSRKTNWJD" localSheetId="1">설계설명서!SHDLAEKSRKTNWJD</definedName>
    <definedName name="SHDLAEKSRKTNWJD">[0]!SHDLAEKSRKTNWJD</definedName>
    <definedName name="SHT">#REF!</definedName>
    <definedName name="sht3p">#REF!</definedName>
    <definedName name="sigma">#REF!</definedName>
    <definedName name="SigmaL">#REF!</definedName>
    <definedName name="sigmaLcon">#REF!</definedName>
    <definedName name="SIL">[40]데이타!$R$23:$S$32</definedName>
    <definedName name="SL">#REF!</definedName>
    <definedName name="SL_CRD">#REF!</definedName>
    <definedName name="SL_CRS">#REF!</definedName>
    <definedName name="SL_CS">#REF!</definedName>
    <definedName name="SL_DD">#REF!</definedName>
    <definedName name="so">[4]Sheet3!#REF!</definedName>
    <definedName name="soc3p">#REF!</definedName>
    <definedName name="SOFTWARE">#REF!</definedName>
    <definedName name="SORT">#REF!</definedName>
    <definedName name="SORT_AREA">#REF!</definedName>
    <definedName name="SORTCODE">#N/A</definedName>
    <definedName name="SP">#REF!</definedName>
    <definedName name="spk1p">#REF!</definedName>
    <definedName name="spk3p">#REF!</definedName>
    <definedName name="srth" localSheetId="1" hidden="1">{"'용역비'!$A$4:$C$8"}</definedName>
    <definedName name="srth" hidden="1">{"'용역비'!$A$4:$C$8"}</definedName>
    <definedName name="SS" hidden="1">[43]Sheet14!$M$201:$M$270</definedName>
    <definedName name="SSA">#REF!</definedName>
    <definedName name="sss" localSheetId="1" hidden="1">{#N/A,#N/A,FALSE,"전력간선"}</definedName>
    <definedName name="sss" hidden="1">{#N/A,#N/A,FALSE,"전력간선"}</definedName>
    <definedName name="SSSS" localSheetId="1" hidden="1">{#N/A,#N/A,FALSE,"전력간선"}</definedName>
    <definedName name="SSSS" hidden="1">{#N/A,#N/A,FALSE,"전력간선"}</definedName>
    <definedName name="SSSSDD" localSheetId="1" hidden="1">{"'자리배치도'!$AG$1:$CI$28"}</definedName>
    <definedName name="SSSSDD" hidden="1">{"'자리배치도'!$AG$1:$CI$28"}</definedName>
    <definedName name="SSVSS" hidden="1">[31]Sheet14!$M$201:$M$270</definedName>
    <definedName name="st3p">#REF!</definedName>
    <definedName name="STS" localSheetId="1" hidden="1">{"'용역비'!$A$4:$C$8"}</definedName>
    <definedName name="STS" hidden="1">{"'용역비'!$A$4:$C$8"}</definedName>
    <definedName name="SU_S">#N/A</definedName>
    <definedName name="SUKP">#REF!</definedName>
    <definedName name="SUM">#REF!,#REF!</definedName>
    <definedName name="SUM_A">#REF!</definedName>
    <definedName name="SV">#REF!</definedName>
    <definedName name="T">#N/A</definedName>
    <definedName name="T_AMOUNT">#N/A</definedName>
    <definedName name="T_UPRICE">#N/A</definedName>
    <definedName name="t101p">#REF!</definedName>
    <definedName name="t103p">#REF!</definedName>
    <definedName name="t105mnc">#REF!</definedName>
    <definedName name="t10m">#REF!</definedName>
    <definedName name="t10nc">#REF!</definedName>
    <definedName name="t10nc1p">#REF!</definedName>
    <definedName name="t10ncm">#REF!</definedName>
    <definedName name="t10vl">#REF!</definedName>
    <definedName name="t10vl1p">#REF!</definedName>
    <definedName name="t121p">#REF!</definedName>
    <definedName name="t123p">#REF!</definedName>
    <definedName name="t12m">#REF!</definedName>
    <definedName name="t12mnc">#REF!</definedName>
    <definedName name="t12nc">#REF!</definedName>
    <definedName name="t12nc3p">#REF!</definedName>
    <definedName name="t12ncm">#REF!</definedName>
    <definedName name="t12vl">#REF!</definedName>
    <definedName name="t12vl3p">#REF!</definedName>
    <definedName name="t141p">#REF!</definedName>
    <definedName name="t143p">#REF!</definedName>
    <definedName name="t14m">#REF!</definedName>
    <definedName name="t14mnc">#REF!</definedName>
    <definedName name="t14nc">#REF!</definedName>
    <definedName name="t14nc3p">#REF!</definedName>
    <definedName name="t14ncm">#REF!</definedName>
    <definedName name="T14vc">#REF!</definedName>
    <definedName name="t14vl">#REF!</definedName>
    <definedName name="t14vl3p">#REF!</definedName>
    <definedName name="T203P">#REF!</definedName>
    <definedName name="t20m">#REF!</definedName>
    <definedName name="t20ncm">#REF!</definedName>
    <definedName name="t7m">#REF!</definedName>
    <definedName name="t7nc">#REF!</definedName>
    <definedName name="t7vl">#REF!</definedName>
    <definedName name="t84mnc">#REF!</definedName>
    <definedName name="t8m">#REF!</definedName>
    <definedName name="t8nc">#REF!</definedName>
    <definedName name="t8vl">#REF!</definedName>
    <definedName name="TABLE">[4]Sheet3!#REF!</definedName>
    <definedName name="TABLE_14">[4]Sheet3!#REF!</definedName>
    <definedName name="TABLE_15">[4]Sheet3!#REF!</definedName>
    <definedName name="TABLE_2">[4]Sheet3!#REF!</definedName>
    <definedName name="TABLE_23">[4]Sheet3!#REF!</definedName>
    <definedName name="TABLE_24">[4]Sheet3!#REF!</definedName>
    <definedName name="TABLE_25">[4]Sheet3!#REF!</definedName>
    <definedName name="TABLE_26">[4]Sheet3!#REF!</definedName>
    <definedName name="TABLE_27">[4]Sheet3!#REF!</definedName>
    <definedName name="TABLE_28">[4]Sheet3!#REF!</definedName>
    <definedName name="TABLE_29">[4]Sheet3!#REF!</definedName>
    <definedName name="TABLE_30">[4]Sheet3!#REF!</definedName>
    <definedName name="TABLE_31">[4]Sheet3!#REF!</definedName>
    <definedName name="TABLE_32">[4]Sheet3!#REF!</definedName>
    <definedName name="TABLE_33">[4]Sheet3!#REF!</definedName>
    <definedName name="TABLE_34">[4]Sheet3!#REF!</definedName>
    <definedName name="TABLE_35">[4]Sheet3!#REF!</definedName>
    <definedName name="TABLE_36">[4]Sheet3!#REF!</definedName>
    <definedName name="TABLE_37">[4]Sheet3!#REF!</definedName>
    <definedName name="TABLE_38">[4]Sheet3!#REF!</definedName>
    <definedName name="TABLE_39">[4]Sheet3!#REF!</definedName>
    <definedName name="TABLE_40">[4]Sheet3!#REF!</definedName>
    <definedName name="TABLE_41">[4]Sheet3!#REF!</definedName>
    <definedName name="TABLE_42">[4]Sheet3!#REF!</definedName>
    <definedName name="TABLE_43">[4]Sheet3!#REF!</definedName>
    <definedName name="TABLE_44">[4]Sheet3!#REF!</definedName>
    <definedName name="TABLE_45">[4]Sheet3!#REF!</definedName>
    <definedName name="TABLE_46">[4]Sheet3!#REF!</definedName>
    <definedName name="TABLE_47">[4]Sheet3!#REF!</definedName>
    <definedName name="TABLE_48">[4]Sheet3!#REF!</definedName>
    <definedName name="TABLE_49">[4]Sheet3!#REF!</definedName>
    <definedName name="TABLE_50">[4]Sheet3!#REF!</definedName>
    <definedName name="TABLE_51">[4]Sheet3!#REF!</definedName>
    <definedName name="TABLE_52">[4]Sheet3!#REF!</definedName>
    <definedName name="TABLE_53">[4]Sheet3!#REF!</definedName>
    <definedName name="TABLE_54">[4]Sheet3!#REF!</definedName>
    <definedName name="TABLE_55">[4]Sheet3!#REF!</definedName>
    <definedName name="TABLE_56">[4]Sheet3!#REF!</definedName>
    <definedName name="TABLE_57">[4]Sheet3!#REF!</definedName>
    <definedName name="TABLE_58">[4]Sheet3!#REF!</definedName>
    <definedName name="TABLE_59">[4]Sheet3!#REF!</definedName>
    <definedName name="TABLE_60">[4]Sheet3!#REF!</definedName>
    <definedName name="TABLE_61">[4]Sheet3!#REF!</definedName>
    <definedName name="TABLE_62">[4]Sheet3!#REF!</definedName>
    <definedName name="TABLE_63">[4]Sheet3!#REF!</definedName>
    <definedName name="TABLE_64">[4]Sheet3!#REF!</definedName>
    <definedName name="TABLE_65">[4]Sheet3!#REF!</definedName>
    <definedName name="TABLE_66">[4]Sheet3!#REF!</definedName>
    <definedName name="TABLE_67">[4]Sheet3!#REF!</definedName>
    <definedName name="TABLE_68">[4]Sheet3!#REF!</definedName>
    <definedName name="TABLE_69">[4]Sheet3!#REF!</definedName>
    <definedName name="tbdd1p">#REF!</definedName>
    <definedName name="tbdd3p">#REF!</definedName>
    <definedName name="tbddsdl">#REF!</definedName>
    <definedName name="TBI">#REF!</definedName>
    <definedName name="tbtr">#REF!</definedName>
    <definedName name="tbtram">#REF!</definedName>
    <definedName name="TC" hidden="1">[1]Sheet14!$M$61:$M$130</definedName>
    <definedName name="TC_NHANH1">#REF!</definedName>
    <definedName name="tcxxnc">#REF!</definedName>
    <definedName name="TD">#REF!</definedName>
    <definedName name="td10vl">#REF!</definedName>
    <definedName name="td12nc">#REF!</definedName>
    <definedName name="td1cnc">#REF!</definedName>
    <definedName name="td1cvl">#REF!</definedName>
    <definedName name="td1p">#REF!</definedName>
    <definedName name="TD1pnc">#REF!</definedName>
    <definedName name="TD1pvl">#REF!</definedName>
    <definedName name="td3p">#REF!</definedName>
    <definedName name="tdc84nc">#REF!</definedName>
    <definedName name="tdcnc">#REF!</definedName>
    <definedName name="TDcon">#REF!</definedName>
    <definedName name="tdgnc">#REF!</definedName>
    <definedName name="tdgvl">#REF!</definedName>
    <definedName name="tdhtnc">#REF!</definedName>
    <definedName name="tdhtvl">#REF!</definedName>
    <definedName name="tdnc">#REF!</definedName>
    <definedName name="tdnc1p">#REF!</definedName>
    <definedName name="tdnc3p">#REF!</definedName>
    <definedName name="tdt1pnc">#REF!</definedName>
    <definedName name="tdt1pvl">#REF!</definedName>
    <definedName name="tdt2cnc">#REF!</definedName>
    <definedName name="tdt2cvl">#REF!</definedName>
    <definedName name="tdtr2cnc">#REF!</definedName>
    <definedName name="tdtr2cvl">#REF!</definedName>
    <definedName name="tdtrnc">#REF!</definedName>
    <definedName name="tdtrvl">#REF!</definedName>
    <definedName name="tdvl">#REF!</definedName>
    <definedName name="tdvl1p">#REF!</definedName>
    <definedName name="tdvl3p">#REF!</definedName>
    <definedName name="Te">#REF!</definedName>
    <definedName name="TELL" hidden="1">'[44]#REF'!$S$50:$AV$50</definedName>
    <definedName name="test">#REF!</definedName>
    <definedName name="TEYJ" localSheetId="1" hidden="1">{"'용역비'!$A$4:$C$8"}</definedName>
    <definedName name="TEYJ" hidden="1">{"'용역비'!$A$4:$C$8"}</definedName>
    <definedName name="TEZ" hidden="1">[23]Sheet14!$Q$45:$AT$45</definedName>
    <definedName name="Tf">#REF!</definedName>
    <definedName name="TFUI" localSheetId="1" hidden="1">{"'용역비'!$A$4:$C$8"}</definedName>
    <definedName name="TFUI" hidden="1">{"'용역비'!$A$4:$C$8"}</definedName>
    <definedName name="TGES" hidden="1">[23]Sheet13!$N$202:$N$271</definedName>
    <definedName name="th3x15">#REF!</definedName>
    <definedName name="ThanhXuan110">#REF!</definedName>
    <definedName name="THGO1pnc">#REF!</definedName>
    <definedName name="thht">#REF!</definedName>
    <definedName name="THK">#REF!</definedName>
    <definedName name="THKP160">#REF!</definedName>
    <definedName name="thkp3">#REF!</definedName>
    <definedName name="thtr15">#REF!</definedName>
    <definedName name="thtt">#REF!</definedName>
    <definedName name="Tiepdia">#REF!</definedName>
    <definedName name="TL">#REF!</definedName>
    <definedName name="TLAC120">#REF!</definedName>
    <definedName name="TLAC35">#REF!</definedName>
    <definedName name="TLAC50">#REF!</definedName>
    <definedName name="TLAC70">#REF!</definedName>
    <definedName name="TLAC95">#REF!</definedName>
    <definedName name="tmp" localSheetId="1" hidden="1">{#N/A,#N/A,FALSE,"회선임차현황"}</definedName>
    <definedName name="tmp" hidden="1">{#N/A,#N/A,FALSE,"회선임차현황"}</definedName>
    <definedName name="tn1pinnc">#REF!</definedName>
    <definedName name="tn2mhnnc">#REF!</definedName>
    <definedName name="TNCM">#REF!</definedName>
    <definedName name="tnhnnc">#REF!</definedName>
    <definedName name="tnignc">#REF!</definedName>
    <definedName name="tnin190nc">#REF!</definedName>
    <definedName name="tnlnc">#REF!</definedName>
    <definedName name="tnnnc">#REF!</definedName>
    <definedName name="TOJUK">#REF!</definedName>
    <definedName name="TONG_HOP_KINH_PHI_GIA_CONG_PHAN_LAP_DAT_DIEN">#REF!</definedName>
    <definedName name="TONG_HOP_KINH_PHI_PHAN_A_THUC_HIEN">#REF!</definedName>
    <definedName name="TOTAL">#REF!</definedName>
    <definedName name="TR15HT">#REF!</definedName>
    <definedName name="TR16HT">#REF!</definedName>
    <definedName name="TR19HT">#REF!</definedName>
    <definedName name="tr1x15">#REF!</definedName>
    <definedName name="TR20HT">#REF!</definedName>
    <definedName name="tr3x100">#REF!</definedName>
    <definedName name="tram100">#REF!</definedName>
    <definedName name="tram1x25">#REF!</definedName>
    <definedName name="TREV" localSheetId="1" hidden="1">{#N/A,#N/A,TRUE,"토적및재료집계";#N/A,#N/A,TRUE,"토적및재료집계";#N/A,#N/A,TRUE,"단위량"}</definedName>
    <definedName name="TREV" hidden="1">{#N/A,#N/A,TRUE,"토적및재료집계";#N/A,#N/A,TRUE,"토적및재료집계";#N/A,#N/A,TRUE,"단위량"}</definedName>
    <definedName name="tru10mtc">#REF!</definedName>
    <definedName name="tru8mtc">#REF!</definedName>
    <definedName name="TT">#REF!</definedName>
    <definedName name="TT_1P">#REF!</definedName>
    <definedName name="TT_3p">#REF!</definedName>
    <definedName name="tt1pnc">#REF!</definedName>
    <definedName name="tt1pvl">#REF!</definedName>
    <definedName name="tt3pnc">#REF!</definedName>
    <definedName name="tt3pvl">#REF!</definedName>
    <definedName name="TTDD">#REF!+#REF!+#REF!</definedName>
    <definedName name="TTDD3P">#REF!</definedName>
    <definedName name="TTDDCT3p">#REF!</definedName>
    <definedName name="TTK3p">#REF!</definedName>
    <definedName name="ttronmk">#REF!</definedName>
    <definedName name="ttt">#REF!</definedName>
    <definedName name="TTTT" hidden="1">#REF!</definedName>
    <definedName name="tttttt" localSheetId="1" hidden="1">{"'자리배치도'!$AG$1:$CI$28"}</definedName>
    <definedName name="tttttt" hidden="1">{"'자리배치도'!$AG$1:$CI$28"}</definedName>
    <definedName name="tu" localSheetId="1" hidden="1">{"'용역비'!$A$4:$C$8"}</definedName>
    <definedName name="tu" hidden="1">{"'용역비'!$A$4:$C$8"}</definedName>
    <definedName name="tuilol" localSheetId="1" hidden="1">{"'용역비'!$A$4:$C$8"}</definedName>
    <definedName name="tuilol" hidden="1">{"'용역비'!$A$4:$C$8"}</definedName>
    <definedName name="TUIO" localSheetId="1" hidden="1">{"'용역비'!$A$4:$C$8"}</definedName>
    <definedName name="TUIO" hidden="1">{"'용역비'!$A$4:$C$8"}</definedName>
    <definedName name="TUIO.L" localSheetId="1" hidden="1">{"'용역비'!$A$4:$C$8"}</definedName>
    <definedName name="TUIO.L" hidden="1">{"'용역비'!$A$4:$C$8"}</definedName>
    <definedName name="TUIOTUI" localSheetId="1" hidden="1">{"'용역비'!$A$4:$C$8"}</definedName>
    <definedName name="TUIOTUI" hidden="1">{"'용역비'!$A$4:$C$8"}</definedName>
    <definedName name="TUR" hidden="1">'[26]도체종-상수표'!$O$272:$O$341</definedName>
    <definedName name="tv75nc">#REF!</definedName>
    <definedName name="tv75vl">#REF!</definedName>
    <definedName name="TV공량">#REF!</definedName>
    <definedName name="tx1pignc">#REF!</definedName>
    <definedName name="tx1pindnc">#REF!</definedName>
    <definedName name="tx1pingnc">#REF!</definedName>
    <definedName name="tx1pintnc">#REF!</definedName>
    <definedName name="tx1pitnc">#REF!</definedName>
    <definedName name="tx2mhnnc">#REF!</definedName>
    <definedName name="tx2mitnc">#REF!</definedName>
    <definedName name="txhnnc">#REF!</definedName>
    <definedName name="txig1nc">#REF!</definedName>
    <definedName name="txin190nc">#REF!</definedName>
    <definedName name="txinnc">#REF!</definedName>
    <definedName name="txit1nc">#REF!</definedName>
    <definedName name="TYJ" localSheetId="1" hidden="1">{"'용역비'!$A$4:$C$8"}</definedName>
    <definedName name="TYJ" hidden="1">{"'용역비'!$A$4:$C$8"}</definedName>
    <definedName name="tyje" localSheetId="1" hidden="1">{"'용역비'!$A$4:$C$8"}</definedName>
    <definedName name="tyje" hidden="1">{"'용역비'!$A$4:$C$8"}</definedName>
    <definedName name="tyjet" localSheetId="1" hidden="1">{"'용역비'!$A$4:$C$8"}</definedName>
    <definedName name="tyjet" hidden="1">{"'용역비'!$A$4:$C$8"}</definedName>
    <definedName name="tyo" localSheetId="1">BlankMacro1</definedName>
    <definedName name="tyo">BlankMacro1</definedName>
    <definedName name="tyu" localSheetId="1" hidden="1">{"'용역비'!$A$4:$C$8"}</definedName>
    <definedName name="tyu" hidden="1">{"'용역비'!$A$4:$C$8"}</definedName>
    <definedName name="U">#REF!</definedName>
    <definedName name="UD">#REF!</definedName>
    <definedName name="UI" hidden="1">'[26]도체종-상수표'!$O$64:$O$131</definedName>
    <definedName name="ulo" localSheetId="1" hidden="1">{"'용역비'!$A$4:$C$8"}</definedName>
    <definedName name="ulo" hidden="1">{"'용역비'!$A$4:$C$8"}</definedName>
    <definedName name="UNIT">#REF!</definedName>
    <definedName name="UNITA">[14]부하계산서!#REF!</definedName>
    <definedName name="UNITAA">[14]부하계산서!#REF!</definedName>
    <definedName name="UNITB">[14]부하계산서!#REF!</definedName>
    <definedName name="UNITBB">[14]부하계산서!#REF!</definedName>
    <definedName name="UNITC">[14]부하계산서!#REF!</definedName>
    <definedName name="UNITC1">[14]부하계산서!#REF!</definedName>
    <definedName name="UNITCA">[14]부하계산서!#REF!</definedName>
    <definedName name="UNITD">[14]부하계산서!#REF!</definedName>
    <definedName name="UNITDA">[14]부하계산서!#REF!</definedName>
    <definedName name="UP">#REF!,#REF!,#REF!,#REF!,#REF!,#REF!,#REF!,#REF!,#REF!,#REF!,#REF!</definedName>
    <definedName name="UPSR">[14]부하계산서!#REF!</definedName>
    <definedName name="usd">#REF!</definedName>
    <definedName name="UTI" localSheetId="1" hidden="1">{"'용역비'!$A$4:$C$8"}</definedName>
    <definedName name="UTI" hidden="1">{"'용역비'!$A$4:$C$8"}</definedName>
    <definedName name="UTIOL" localSheetId="1" hidden="1">{"'용역비'!$A$4:$C$8"}</definedName>
    <definedName name="UTIOL" hidden="1">{"'용역비'!$A$4:$C$8"}</definedName>
    <definedName name="uu">#REF!</definedName>
    <definedName name="uuuuuu" localSheetId="1" hidden="1">{"'자리배치도'!$AG$1:$CI$28"}</definedName>
    <definedName name="uuuuuu" hidden="1">{"'자리배치도'!$AG$1:$CI$28"}</definedName>
    <definedName name="UY" hidden="1">'[42]도체종-상수표'!$L$61:$L$130</definedName>
    <definedName name="UYY" hidden="1">[23]Sheet13!$O$272:$O$341</definedName>
    <definedName name="V">#N/A</definedName>
    <definedName name="vbkjwhe" localSheetId="1" hidden="1">{#N/A,#N/A,FALSE,"ALM-ASISC"}</definedName>
    <definedName name="vbkjwhe" hidden="1">{#N/A,#N/A,FALSE,"ALM-ASISC"}</definedName>
    <definedName name="VCDD3p">#REF!</definedName>
    <definedName name="VCHT">#REF!</definedName>
    <definedName name="VCTT">#REF!</definedName>
    <definedName name="VCVBT1">#REF!</definedName>
    <definedName name="VCVBT2">#REF!</definedName>
    <definedName name="vd3p">#REF!</definedName>
    <definedName name="vdwf" localSheetId="1" hidden="1">{#N/A,#N/A,FALSE,"ALM-ASISC"}</definedName>
    <definedName name="vdwf" hidden="1">{#N/A,#N/A,FALSE,"ALM-ASISC"}</definedName>
    <definedName name="VE" hidden="1">[23]Sheet13!$S$51:$AV$51</definedName>
    <definedName name="vewtf" localSheetId="1" hidden="1">{#N/A,#N/A,FALSE,"ALM-ASISC"}</definedName>
    <definedName name="vewtf" hidden="1">{#N/A,#N/A,FALSE,"ALM-ASISC"}</definedName>
    <definedName name="vhjkwghe" localSheetId="1" hidden="1">{#N/A,#N/A,FALSE,"ALM-ASISC"}</definedName>
    <definedName name="vhjkwghe" hidden="1">{#N/A,#N/A,FALSE,"ALM-ASISC"}</definedName>
    <definedName name="vhjkwhe" localSheetId="1" hidden="1">{#N/A,#N/A,FALSE,"ALM-ASISC"}</definedName>
    <definedName name="vhjkwhe" hidden="1">{#N/A,#N/A,FALSE,"ALM-ASISC"}</definedName>
    <definedName name="vhjkwlejh" localSheetId="1" hidden="1">{#N/A,#N/A,FALSE,"ALM-ASISC"}</definedName>
    <definedName name="vhjkwlejh" hidden="1">{#N/A,#N/A,FALSE,"ALM-ASISC"}</definedName>
    <definedName name="vhjweklh" localSheetId="1" hidden="1">{#N/A,#N/A,FALSE,"ALM-ASISC"}</definedName>
    <definedName name="vhjweklh" hidden="1">{#N/A,#N/A,FALSE,"ALM-ASISC"}</definedName>
    <definedName name="vhjwkhe" localSheetId="1" hidden="1">{#N/A,#N/A,FALSE,"ALM-ASISC"}</definedName>
    <definedName name="vhjwkhe" hidden="1">{#N/A,#N/A,FALSE,"ALM-ASISC"}</definedName>
    <definedName name="vhjwoe" localSheetId="1" hidden="1">{#N/A,#N/A,FALSE,"ALM-ASISC"}</definedName>
    <definedName name="vhjwoe" hidden="1">{#N/A,#N/A,FALSE,"ALM-ASISC"}</definedName>
    <definedName name="vhjwole" localSheetId="1" hidden="1">{#N/A,#N/A,FALSE,"ALM-ASISC"}</definedName>
    <definedName name="vhjwole" hidden="1">{#N/A,#N/A,FALSE,"ALM-ASISC"}</definedName>
    <definedName name="vhlkjw" localSheetId="1" hidden="1">{#N/A,#N/A,FALSE,"ALM-ASISC"}</definedName>
    <definedName name="vhlkjw" hidden="1">{#N/A,#N/A,FALSE,"ALM-ASISC"}</definedName>
    <definedName name="vhwjkeh" localSheetId="1" hidden="1">{#N/A,#N/A,FALSE,"ALM-ASISC"}</definedName>
    <definedName name="vhwjkeh" hidden="1">{#N/A,#N/A,FALSE,"ALM-ASISC"}</definedName>
    <definedName name="VIP">#REF!</definedName>
    <definedName name="VIR">#REF!</definedName>
    <definedName name="VIS">#REF!</definedName>
    <definedName name="vjhkldw" localSheetId="1" hidden="1">{#N/A,#N/A,FALSE,"ALM-ASISC"}</definedName>
    <definedName name="vjhkldw" hidden="1">{#N/A,#N/A,FALSE,"ALM-ASISC"}</definedName>
    <definedName name="vjkldw" localSheetId="1" hidden="1">{#N/A,#N/A,FALSE,"ALM-ASISC"}</definedName>
    <definedName name="vjkldw" hidden="1">{#N/A,#N/A,FALSE,"ALM-ASISC"}</definedName>
    <definedName name="vjklf" localSheetId="1" hidden="1">{#N/A,#N/A,FALSE,"ALM-ASISC"}</definedName>
    <definedName name="vjklf" hidden="1">{#N/A,#N/A,FALSE,"ALM-ASISC"}</definedName>
    <definedName name="vjkls" localSheetId="1" hidden="1">{#N/A,#N/A,FALSE,"ALM-ASISC"}</definedName>
    <definedName name="vjkls" hidden="1">{#N/A,#N/A,FALSE,"ALM-ASISC"}</definedName>
    <definedName name="vjkwhe" localSheetId="1" hidden="1">{#N/A,#N/A,FALSE,"ALM-ASISC"}</definedName>
    <definedName name="vjkwhe" hidden="1">{#N/A,#N/A,FALSE,"ALM-ASISC"}</definedName>
    <definedName name="vjkwhgekj" localSheetId="1" hidden="1">{#N/A,#N/A,FALSE,"ALM-ASISC"}</definedName>
    <definedName name="vjkwhgekj" hidden="1">{#N/A,#N/A,FALSE,"ALM-ASISC"}</definedName>
    <definedName name="vjpowei" localSheetId="1" hidden="1">{#N/A,#N/A,FALSE,"ALM-ASISC"}</definedName>
    <definedName name="vjpowei" hidden="1">{#N/A,#N/A,FALSE,"ALM-ASISC"}</definedName>
    <definedName name="vjwke" localSheetId="1" hidden="1">{#N/A,#N/A,FALSE,"ALM-ASISC"}</definedName>
    <definedName name="vjwke" hidden="1">{#N/A,#N/A,FALSE,"ALM-ASISC"}</definedName>
    <definedName name="vjwkhekl" localSheetId="1" hidden="1">{#N/A,#N/A,FALSE,"ALM-ASISC"}</definedName>
    <definedName name="vjwkhekl" hidden="1">{#N/A,#N/A,FALSE,"ALM-ASISC"}</definedName>
    <definedName name="vjwoiei" localSheetId="1" hidden="1">{#N/A,#N/A,FALSE,"ALM-ASISC"}</definedName>
    <definedName name="vjwoiei" hidden="1">{#N/A,#N/A,FALSE,"ALM-ASISC"}</definedName>
    <definedName name="vjwoieuhj" localSheetId="1" hidden="1">{#N/A,#N/A,FALSE,"ALM-ASISC"}</definedName>
    <definedName name="vjwoieuhj" hidden="1">{#N/A,#N/A,FALSE,"ALM-ASISC"}</definedName>
    <definedName name="vkwle" localSheetId="1" hidden="1">{#N/A,#N/A,FALSE,"ALM-ASISC"}</definedName>
    <definedName name="vkwle" hidden="1">{#N/A,#N/A,FALSE,"ALM-ASISC"}</definedName>
    <definedName name="vl1p">#REF!</definedName>
    <definedName name="vl3p">#REF!</definedName>
    <definedName name="vldd">#REF!</definedName>
    <definedName name="vldn400">#REF!</definedName>
    <definedName name="vldn600">#REF!</definedName>
    <definedName name="VLHC">#REF!</definedName>
    <definedName name="vltr">#REF!</definedName>
    <definedName name="vltram">#REF!</definedName>
    <definedName name="vpowoie" localSheetId="1" hidden="1">{#N/A,#N/A,FALSE,"ALM-ASISC"}</definedName>
    <definedName name="vpowoie" hidden="1">{#N/A,#N/A,FALSE,"ALM-ASISC"}</definedName>
    <definedName name="vr3p">#REF!</definedName>
    <definedName name="vt1pbs">#REF!</definedName>
    <definedName name="vtbs">#REF!</definedName>
    <definedName name="VV" localSheetId="1" hidden="1">{"'자리배치도'!$AG$1:$CI$28"}</definedName>
    <definedName name="VV" hidden="1">{"'자리배치도'!$AG$1:$CI$28"}</definedName>
    <definedName name="vwdfw" localSheetId="1" hidden="1">{#N/A,#N/A,FALSE,"ALM-ASISC"}</definedName>
    <definedName name="vwdfw" hidden="1">{#N/A,#N/A,FALSE,"ALM-ASISC"}</definedName>
    <definedName name="vwdfwe" localSheetId="1" hidden="1">{#N/A,#N/A,FALSE,"ALM-ASISC"}</definedName>
    <definedName name="vwdfwe" hidden="1">{#N/A,#N/A,FALSE,"ALM-ASISC"}</definedName>
    <definedName name="vwe" localSheetId="1" hidden="1">{#N/A,#N/A,FALSE,"ALM-ASISC"}</definedName>
    <definedName name="vwe" hidden="1">{#N/A,#N/A,FALSE,"ALM-ASISC"}</definedName>
    <definedName name="vwef" localSheetId="1" hidden="1">{#N/A,#N/A,FALSE,"ALM-ASISC"}</definedName>
    <definedName name="vwef" hidden="1">{#N/A,#N/A,FALSE,"ALM-ASISC"}</definedName>
    <definedName name="vwefg" localSheetId="1" hidden="1">{#N/A,#N/A,FALSE,"ALM-ASISC"}</definedName>
    <definedName name="vwefg" hidden="1">{#N/A,#N/A,FALSE,"ALM-ASISC"}</definedName>
    <definedName name="vwer" localSheetId="1" hidden="1">{#N/A,#N/A,FALSE,"ALM-ASISC"}</definedName>
    <definedName name="vwer" hidden="1">{#N/A,#N/A,FALSE,"ALM-ASISC"}</definedName>
    <definedName name="vwvw" localSheetId="1" hidden="1">{#N/A,#N/A,FALSE,"ALM-ASISC"}</definedName>
    <definedName name="vwvw" hidden="1">{#N/A,#N/A,FALSE,"ALM-ASISC"}</definedName>
    <definedName name="VZZ" hidden="1">[23]Sheet13!$S$48:$AV$48</definedName>
    <definedName name="W">#REF!</definedName>
    <definedName name="w2e3" localSheetId="1" hidden="1">{"'광피스표'!$A$3:$N$54"}</definedName>
    <definedName name="w2e3" hidden="1">{"'광피스표'!$A$3:$N$54"}</definedName>
    <definedName name="WA">#REF!</definedName>
    <definedName name="Wcon">#REF!</definedName>
    <definedName name="WD">#REF!</definedName>
    <definedName name="WE" hidden="1">'[45]도체종-상수표'!$N$202:$N$271</definedName>
    <definedName name="WER" localSheetId="1" hidden="1">{"'광피스표'!$A$3:$N$54"}</definedName>
    <definedName name="WER" hidden="1">{"'광피스표'!$A$3:$N$54"}</definedName>
    <definedName name="werwe" localSheetId="1" hidden="1">{#N/A,#N/A,FALSE,"ALM-ASISC"}</definedName>
    <definedName name="werwe" hidden="1">{#N/A,#N/A,FALSE,"ALM-ASISC"}</definedName>
    <definedName name="WF">[4]Sheet3!#REF!</definedName>
    <definedName name="WfpCon">#REF!</definedName>
    <definedName name="WIRE">#REF!</definedName>
    <definedName name="wkeljd" localSheetId="1" hidden="1">{#N/A,#N/A,FALSE,"ALM-ASISC"}</definedName>
    <definedName name="wkeljd" hidden="1">{#N/A,#N/A,FALSE,"ALM-ASISC"}</definedName>
    <definedName name="WL">#REF!</definedName>
    <definedName name="wm.조골재1" localSheetId="1" hidden="1">{#N/A,#N/A,FALSE,"조골재"}</definedName>
    <definedName name="wm.조골재1" hidden="1">{#N/A,#N/A,FALSE,"조골재"}</definedName>
    <definedName name="WN">#REF!</definedName>
    <definedName name="woogi" hidden="1">#REF!</definedName>
    <definedName name="woogi2" hidden="1">#REF!</definedName>
    <definedName name="wqewqe" localSheetId="1" hidden="1">{#N/A,#N/A,FALSE,"ALM-ASISC"}</definedName>
    <definedName name="wqewqe" hidden="1">{#N/A,#N/A,FALSE,"ALM-ASISC"}</definedName>
    <definedName name="WRITE" localSheetId="1" hidden="1">{#N/A,#N/A,FALSE,"CCTV"}</definedName>
    <definedName name="WRITE" hidden="1">{#N/A,#N/A,FALSE,"CCTV"}</definedName>
    <definedName name="wrn.2번." localSheetId="1" hidden="1">{#N/A,#N/A,FALSE,"2~8번"}</definedName>
    <definedName name="wrn.2번." hidden="1">{#N/A,#N/A,FALSE,"2~8번"}</definedName>
    <definedName name="wrn.97년._.사업계획._.및._.예산지침." localSheetId="1" hidden="1">{#N/A,#N/A,TRUE,"1";#N/A,#N/A,TRUE,"2";#N/A,#N/A,TRUE,"3";#N/A,#N/A,TRUE,"4";#N/A,#N/A,TRUE,"5";#N/A,#N/A,TRUE,"6";#N/A,#N/A,TRUE,"7"}</definedName>
    <definedName name="wrn.97년._.사업계획._.및._.예산지침." hidden="1">{#N/A,#N/A,TRUE,"1";#N/A,#N/A,TRUE,"2";#N/A,#N/A,TRUE,"3";#N/A,#N/A,TRUE,"4";#N/A,#N/A,TRUE,"5";#N/A,#N/A,TRUE,"6";#N/A,#N/A,TRUE,"7"}</definedName>
    <definedName name="wrn.aaa." localSheetId="1" hidden="1">{#N/A,#N/A,FALSE,"ALM-ASISC"}</definedName>
    <definedName name="wrn.aaa." hidden="1">{#N/A,#N/A,FALSE,"ALM-ASISC"}</definedName>
    <definedName name="wrn.BM." localSheetId="1" hidden="1">{#N/A,#N/A,FALSE,"CCTV"}</definedName>
    <definedName name="wrn.BM." hidden="1">{#N/A,#N/A,FALSE,"CCTV"}</definedName>
    <definedName name="wrn.chi._.tiÆt." localSheetId="1" hidden="1">{#N/A,#N/A,FALSE,"Chi tiÆt"}</definedName>
    <definedName name="wrn.chi._.tiÆt." hidden="1">{#N/A,#N/A,FALSE,"Chi tiÆt"}</definedName>
    <definedName name="wrn.DACOM._.광전송장치._.투찰가._.검토." localSheetId="1" hidden="1">{#N/A,#N/A,FALSE,"DAOCM 2차 검토"}</definedName>
    <definedName name="wrn.DACOM._.광전송장치._.투찰가._.검토." hidden="1">{#N/A,#N/A,FALSE,"DAOCM 2차 검토"}</definedName>
    <definedName name="wrn.REPORTS." localSheetId="1" hidden="1">{"RPTBAL",#N/A,FALSE,"00";"RPTCFLOW",#N/A,FALSE,"00";"RPTINC",#N/A,FALSE,"00";"RPTINVEST",#N/A,FALSE,"00";"RPTMEI",#N/A,FALSE,"00";"RPTMISC",#N/A,FALSE,"00";"RPTORD",#N/A,FALSE,"00";"RPTOVHD",#N/A,FALSE,"00";"RPTPPE",#N/A,FALSE,"00";"RPTYEWCAP",#N/A,FALSE,"00"}</definedName>
    <definedName name="wrn.REPORTS." hidden="1">{"RPTBAL",#N/A,FALSE,"00";"RPTCFLOW",#N/A,FALSE,"00";"RPTINC",#N/A,FALSE,"00";"RPTINVEST",#N/A,FALSE,"00";"RPTMEI",#N/A,FALSE,"00";"RPTMISC",#N/A,FALSE,"00";"RPTORD",#N/A,FALSE,"00";"RPTOVHD",#N/A,FALSE,"00";"RPTPPE",#N/A,FALSE,"00";"RPTYEWCAP",#N/A,FALSE,"00"}</definedName>
    <definedName name="wrn.TEST." localSheetId="1" hidden="1">{#N/A,#N/A,FALSE,"3가";#N/A,#N/A,FALSE,"3나";#N/A,#N/A,FALSE,"3다"}</definedName>
    <definedName name="wrn.TEST." hidden="1">{#N/A,#N/A,FALSE,"3가";#N/A,#N/A,FALSE,"3나";#N/A,#N/A,FALSE,"3다"}</definedName>
    <definedName name="wrn.test1." localSheetId="1" hidden="1">{#N/A,#N/A,FALSE,"명세표"}</definedName>
    <definedName name="wrn.test1." hidden="1">{#N/A,#N/A,FALSE,"명세표"}</definedName>
    <definedName name="wrn.골재소요량." localSheetId="1" hidden="1">{#N/A,#N/A,FALSE,"골재소요량";#N/A,#N/A,FALSE,"골재소요량"}</definedName>
    <definedName name="wrn.골재소요량." hidden="1">{#N/A,#N/A,FALSE,"골재소요량";#N/A,#N/A,FALSE,"골재소요량"}</definedName>
    <definedName name="wrn.교육청." localSheetId="1" hidden="1">{#N/A,#N/A,FALSE,"전력간선"}</definedName>
    <definedName name="wrn.교육청." hidden="1">{#N/A,#N/A,FALSE,"전력간선"}</definedName>
    <definedName name="wrn.구조2." localSheetId="1" hidden="1">{#N/A,#N/A,FALSE,"구조2"}</definedName>
    <definedName name="wrn.구조2." hidden="1">{#N/A,#N/A,FALSE,"구조2"}</definedName>
    <definedName name="wrn.단가표지." localSheetId="1" hidden="1">{#N/A,#N/A,FALSE,"단가표지"}</definedName>
    <definedName name="wrn.단가표지." hidden="1">{#N/A,#N/A,FALSE,"단가표지"}</definedName>
    <definedName name="wrn.배수1." localSheetId="1" hidden="1">{#N/A,#N/A,FALSE,"배수1"}</definedName>
    <definedName name="wrn.배수1." hidden="1">{#N/A,#N/A,FALSE,"배수1"}</definedName>
    <definedName name="wrn.배수2." localSheetId="1" hidden="1">{#N/A,#N/A,FALSE,"배수2"}</definedName>
    <definedName name="wrn.배수2." hidden="1">{#N/A,#N/A,FALSE,"배수2"}</definedName>
    <definedName name="wrn.부대1." localSheetId="1" hidden="1">{#N/A,#N/A,FALSE,"부대1"}</definedName>
    <definedName name="wrn.부대1." hidden="1">{#N/A,#N/A,FALSE,"부대1"}</definedName>
    <definedName name="wrn.부대2." localSheetId="1" hidden="1">{#N/A,#N/A,FALSE,"부대2"}</definedName>
    <definedName name="wrn.부대2." hidden="1">{#N/A,#N/A,FALSE,"부대2"}</definedName>
    <definedName name="wrn.부산주경기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localSheetId="1" hidden="1">{#N/A,#N/A,FALSE,"속도"}</definedName>
    <definedName name="wrn.속도." hidden="1">{#N/A,#N/A,FALSE,"속도"}</definedName>
    <definedName name="wrn.손익._.보고." localSheetId="1" hidden="1">{#N/A,#N/A,TRUE,"손익보고"}</definedName>
    <definedName name="wrn.손익._.보고." hidden="1">{#N/A,#N/A,TRUE,"손익보고"}</definedName>
    <definedName name="wrn.손익보고." localSheetId="1"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신용찬." localSheetId="1" hidden="1">{#N/A,#N/A,TRUE,"토적및재료집계";#N/A,#N/A,TRUE,"토적및재료집계";#N/A,#N/A,TRUE,"단위량"}</definedName>
    <definedName name="wrn.신용찬." hidden="1">{#N/A,#N/A,TRUE,"토적및재료집계";#N/A,#N/A,TRUE,"토적및재료집계";#N/A,#N/A,TRUE,"단위량"}</definedName>
    <definedName name="wrn.양북터널전압강하." localSheetId="1" hidden="1">{#N/A,#N/A,TRUE,"전압강하-경주방향";#N/A,#N/A,TRUE,"전압강하-감포방향"}</definedName>
    <definedName name="wrn.양북터널전압강하." hidden="1">{#N/A,#N/A,TRUE,"전압강하-경주방향";#N/A,#N/A,TRUE,"전압강하-감포방향"}</definedName>
    <definedName name="wrn.운반시간." localSheetId="1" hidden="1">{#N/A,#N/A,FALSE,"운반시간"}</definedName>
    <definedName name="wrn.운반시간." hidden="1">{#N/A,#N/A,FALSE,"운반시간"}</definedName>
    <definedName name="wrn.이정표." localSheetId="1" hidden="1">{#N/A,#N/A,FALSE,"이정표"}</definedName>
    <definedName name="wrn.이정표." hidden="1">{#N/A,#N/A,FALSE,"이정표"}</definedName>
    <definedName name="wrn.조골재." localSheetId="1" hidden="1">{#N/A,#N/A,FALSE,"조골재"}</definedName>
    <definedName name="wrn.조골재." hidden="1">{#N/A,#N/A,FALSE,"조골재"}</definedName>
    <definedName name="wrn.터조." localSheetId="1" hidden="1">{#N/A,#N/A,FALSE,"천선 상행";#N/A,#N/A,FALSE,"천선 하행";#N/A,#N/A,FALSE,"창원2 상행";#N/A,#N/A,FALSE,"창원2 하행";#N/A,#N/A,FALSE,"장유 상행";#N/A,#N/A,FALSE,"장유 하행";#N/A,#N/A,FALSE,"녹산 상행";#N/A,#N/A,FALSE,"녹산 하행";#N/A,#N/A,FALSE,"미음 상행";#N/A,#N/A,FALSE,"미음 하행"}</definedName>
    <definedName name="wrn.터조." hidden="1">{#N/A,#N/A,FALSE,"천선 상행";#N/A,#N/A,FALSE,"천선 하행";#N/A,#N/A,FALSE,"창원2 상행";#N/A,#N/A,FALSE,"창원2 하행";#N/A,#N/A,FALSE,"장유 상행";#N/A,#N/A,FALSE,"장유 하행";#N/A,#N/A,FALSE,"녹산 상행";#N/A,#N/A,FALSE,"녹산 하행";#N/A,#N/A,FALSE,"미음 상행";#N/A,#N/A,FALSE,"미음 하행"}</definedName>
    <definedName name="wrn.토공1." localSheetId="1" hidden="1">{#N/A,#N/A,FALSE,"구조1"}</definedName>
    <definedName name="wrn.토공1." hidden="1">{#N/A,#N/A,FALSE,"구조1"}</definedName>
    <definedName name="wrn.토공2." localSheetId="1" hidden="1">{#N/A,#N/A,FALSE,"토공2"}</definedName>
    <definedName name="wrn.토공2." hidden="1">{#N/A,#N/A,FALSE,"토공2"}</definedName>
    <definedName name="wrn.포장1." localSheetId="1" hidden="1">{#N/A,#N/A,FALSE,"포장1";#N/A,#N/A,FALSE,"포장1"}</definedName>
    <definedName name="wrn.포장1." hidden="1">{#N/A,#N/A,FALSE,"포장1";#N/A,#N/A,FALSE,"포장1"}</definedName>
    <definedName name="wrn.포장2." localSheetId="1" hidden="1">{#N/A,#N/A,FALSE,"포장2"}</definedName>
    <definedName name="wrn.포장2." hidden="1">{#N/A,#N/A,FALSE,"포장2"}</definedName>
    <definedName name="wrn.표준공종단가."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1" hidden="1">{#N/A,#N/A,FALSE,"표지"}</definedName>
    <definedName name="wrn.표지." hidden="1">{#N/A,#N/A,FALSE,"표지"}</definedName>
    <definedName name="wrn.표지목차." localSheetId="1" hidden="1">{#N/A,#N/A,FALSE,"표지목차"}</definedName>
    <definedName name="wrn.표지목차." hidden="1">{#N/A,#N/A,FALSE,"표지목차"}</definedName>
    <definedName name="wrn.혼합골재." localSheetId="1" hidden="1">{#N/A,#N/A,FALSE,"혼합골재"}</definedName>
    <definedName name="wrn.혼합골재." hidden="1">{#N/A,#N/A,FALSE,"혼합골재"}</definedName>
    <definedName name="wrn.회선임차현황." localSheetId="1" hidden="1">{#N/A,#N/A,FALSE,"회선임차현황"}</definedName>
    <definedName name="wrn.회선임차현황." hidden="1">{#N/A,#N/A,FALSE,"회선임차현황"}</definedName>
    <definedName name="wrty" localSheetId="1" hidden="1">{"'용역비'!$A$4:$C$8"}</definedName>
    <definedName name="wrty" hidden="1">{"'용역비'!$A$4:$C$8"}</definedName>
    <definedName name="wrtyrtyrt" localSheetId="1" hidden="1">{"'용역비'!$A$4:$C$8"}</definedName>
    <definedName name="wrtyrtyrt" hidden="1">{"'용역비'!$A$4:$C$8"}</definedName>
    <definedName name="wrtywrtywr" localSheetId="1" hidden="1">{"'용역비'!$A$4:$C$8"}</definedName>
    <definedName name="wrtywrtywr" hidden="1">{"'용역비'!$A$4:$C$8"}</definedName>
    <definedName name="wte" localSheetId="1" hidden="1">{#N/A,#N/A,FALSE,"ALM-ASISC"}</definedName>
    <definedName name="wte" hidden="1">{#N/A,#N/A,FALSE,"ALM-ASISC"}</definedName>
    <definedName name="wuy" localSheetId="1" hidden="1">{"'용역비'!$A$4:$C$8"}</definedName>
    <definedName name="wuy" hidden="1">{"'용역비'!$A$4:$C$8"}</definedName>
    <definedName name="WW" localSheetId="1" hidden="1">{#N/A,#N/A,FALSE,"전력간선"}</definedName>
    <definedName name="WW" hidden="1">{#N/A,#N/A,FALSE,"전력간선"}</definedName>
    <definedName name="wwee">#REF!</definedName>
    <definedName name="WWW"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ww" localSheetId="1" hidden="1">{"'자리배치도'!$AG$1:$CI$28"}</definedName>
    <definedName name="wwwwww" hidden="1">{"'자리배치도'!$AG$1:$CI$28"}</definedName>
    <definedName name="X" hidden="1">'[45]도체종-상수표'!$Q$45:$AT$45</definedName>
    <definedName name="x17dnc">#REF!</definedName>
    <definedName name="x17dvl">#REF!</definedName>
    <definedName name="x17knc">#REF!</definedName>
    <definedName name="x17kvl">#REF!</definedName>
    <definedName name="X1pFCOnc">#REF!</definedName>
    <definedName name="X1pFCOvc">#REF!</definedName>
    <definedName name="X1pFCOvl">#REF!</definedName>
    <definedName name="x1pignc">#REF!</definedName>
    <definedName name="X1pIGvc">#REF!</definedName>
    <definedName name="x1pigvl">#REF!</definedName>
    <definedName name="x1pind">#REF!</definedName>
    <definedName name="x1pindnc">#REF!</definedName>
    <definedName name="x1pindvl">#REF!</definedName>
    <definedName name="x1ping">#REF!</definedName>
    <definedName name="x1pingnc">#REF!</definedName>
    <definedName name="x1pingvl">#REF!</definedName>
    <definedName name="x1pint">#REF!</definedName>
    <definedName name="x1pintnc">#REF!</definedName>
    <definedName name="X1pINTvc">#REF!</definedName>
    <definedName name="x1pintvl">#REF!</definedName>
    <definedName name="x1pitnc">#REF!</definedName>
    <definedName name="X1pITvc">#REF!</definedName>
    <definedName name="x1pitvl">#REF!</definedName>
    <definedName name="x20knc">#REF!</definedName>
    <definedName name="x20kvl">#REF!</definedName>
    <definedName name="x22knc">#REF!</definedName>
    <definedName name="x22kvl">#REF!</definedName>
    <definedName name="x2mig1nc">#REF!</definedName>
    <definedName name="x2mig1vl">#REF!</definedName>
    <definedName name="x2min1nc">#REF!</definedName>
    <definedName name="x2min1vl">#REF!</definedName>
    <definedName name="x2mit1vl">#REF!</definedName>
    <definedName name="x2mitnc">#REF!</definedName>
    <definedName name="X9701D_일위대가_List">#REF!</definedName>
    <definedName name="XC" localSheetId="1" hidden="1">{"'광피스표'!$A$3:$N$54"}</definedName>
    <definedName name="XC" hidden="1">{"'광피스표'!$A$3:$N$54"}</definedName>
    <definedName name="XCCFD" localSheetId="1" hidden="1">{"'광피스표'!$A$3:$N$54"}</definedName>
    <definedName name="XCCFD" hidden="1">{"'광피스표'!$A$3:$N$54"}</definedName>
    <definedName name="XCCT">0.5</definedName>
    <definedName name="XCX">#REF!</definedName>
    <definedName name="xdsnc">#REF!</definedName>
    <definedName name="xdsvl">#REF!</definedName>
    <definedName name="xfco">#REF!</definedName>
    <definedName name="xfco3p">#REF!</definedName>
    <definedName name="xfconc">#REF!</definedName>
    <definedName name="xfconc3p">#REF!</definedName>
    <definedName name="xfcotnc">#REF!</definedName>
    <definedName name="xfcotvl">#REF!</definedName>
    <definedName name="xfcovl">#REF!</definedName>
    <definedName name="xfcovl3p">#REF!</definedName>
    <definedName name="xfnc">#REF!</definedName>
    <definedName name="xfvl">#REF!</definedName>
    <definedName name="xhn">#REF!</definedName>
    <definedName name="xhnnc">#REF!</definedName>
    <definedName name="xhnvl">#REF!</definedName>
    <definedName name="xig">#REF!</definedName>
    <definedName name="xig1">#REF!</definedName>
    <definedName name="xig1nc">#REF!</definedName>
    <definedName name="xig1p">#REF!</definedName>
    <definedName name="xig1pnc">#REF!</definedName>
    <definedName name="xig1pvl">#REF!</definedName>
    <definedName name="xig1vl">#REF!</definedName>
    <definedName name="xig2nc">#REF!</definedName>
    <definedName name="xig2vl">#REF!</definedName>
    <definedName name="xig3p">#REF!</definedName>
    <definedName name="xiggnc">#REF!</definedName>
    <definedName name="xiggvl">#REF!</definedName>
    <definedName name="xignc">#REF!</definedName>
    <definedName name="xignc3p">#REF!</definedName>
    <definedName name="xigvl">#REF!</definedName>
    <definedName name="xigvl3p">#REF!</definedName>
    <definedName name="xin">#REF!</definedName>
    <definedName name="xin190">#REF!</definedName>
    <definedName name="xin1903p">#REF!</definedName>
    <definedName name="xin190nc">#REF!</definedName>
    <definedName name="xin190nc3p">#REF!</definedName>
    <definedName name="xin190vl">#REF!</definedName>
    <definedName name="xin190vl3p">#REF!</definedName>
    <definedName name="xin2903p">#REF!</definedName>
    <definedName name="xin290nc3p">#REF!</definedName>
    <definedName name="xin290vl3p">#REF!</definedName>
    <definedName name="xin3p">#REF!</definedName>
    <definedName name="xin901nc">#REF!</definedName>
    <definedName name="xin901vl">#REF!</definedName>
    <definedName name="xind">#REF!</definedName>
    <definedName name="xind1p">#REF!</definedName>
    <definedName name="xind1pnc">#REF!</definedName>
    <definedName name="xind1pvl">#REF!</definedName>
    <definedName name="xind3p">#REF!</definedName>
    <definedName name="xindnc">#REF!</definedName>
    <definedName name="xindnc1p">#REF!</definedName>
    <definedName name="xindnc3p">#REF!</definedName>
    <definedName name="xindvl">#REF!</definedName>
    <definedName name="xindvl1p">#REF!</definedName>
    <definedName name="xindvl3p">#REF!</definedName>
    <definedName name="xing1p">#REF!</definedName>
    <definedName name="xing1pnc">#REF!</definedName>
    <definedName name="xing1pvl">#REF!</definedName>
    <definedName name="xingnc1p">#REF!</definedName>
    <definedName name="xingvl1p">#REF!</definedName>
    <definedName name="xinnc">#REF!</definedName>
    <definedName name="xinnc3p">#REF!</definedName>
    <definedName name="xint1p">#REF!</definedName>
    <definedName name="xinvl">#REF!</definedName>
    <definedName name="xinvl3p">#REF!</definedName>
    <definedName name="xit">#REF!</definedName>
    <definedName name="xit1">#REF!</definedName>
    <definedName name="xit1nc">#REF!</definedName>
    <definedName name="xit1p">#REF!</definedName>
    <definedName name="xit1pnc">#REF!</definedName>
    <definedName name="xit1pvl">#REF!</definedName>
    <definedName name="xit1vl">#REF!</definedName>
    <definedName name="xit2nc">#REF!</definedName>
    <definedName name="xit2nc3p">#REF!</definedName>
    <definedName name="xit2vl">#REF!</definedName>
    <definedName name="xit2vl3p">#REF!</definedName>
    <definedName name="xit3p">#REF!</definedName>
    <definedName name="xitnc">#REF!</definedName>
    <definedName name="xitnc3p">#REF!</definedName>
    <definedName name="xittnc">#REF!</definedName>
    <definedName name="xittvl">#REF!</definedName>
    <definedName name="xitvl">#REF!</definedName>
    <definedName name="xitvl3p">#REF!</definedName>
    <definedName name="xm">#REF!</definedName>
    <definedName name="xr1nc">#REF!</definedName>
    <definedName name="xr1vl">#REF!</definedName>
    <definedName name="xtr3pnc">#REF!</definedName>
    <definedName name="xtr3pvl">#REF!</definedName>
    <definedName name="XX">#REF!</definedName>
    <definedName name="XXX">#REF!</definedName>
    <definedName name="XXXX">#REF!</definedName>
    <definedName name="XXXXXX" localSheetId="1" hidden="1">{"'공사부문'!$A$6:$A$32"}</definedName>
    <definedName name="XXXXXX" hidden="1">{"'공사부문'!$A$6:$A$32"}</definedName>
    <definedName name="y" localSheetId="1" hidden="1">{"'용역비'!$A$4:$C$8"}</definedName>
    <definedName name="y" hidden="1">{"'용역비'!$A$4:$C$8"}</definedName>
    <definedName name="YBG견적서통" localSheetId="1" hidden="1">{#N/A,#N/A,TRUE,"손익보고"}</definedName>
    <definedName name="YBG견적서통" hidden="1">{#N/A,#N/A,TRUE,"손익보고"}</definedName>
    <definedName name="YD">#REF!</definedName>
    <definedName name="YFU" localSheetId="1" hidden="1">{"'용역비'!$A$4:$C$8"}</definedName>
    <definedName name="YFU" hidden="1">{"'용역비'!$A$4:$C$8"}</definedName>
    <definedName name="YL" localSheetId="1" hidden="1">{"'용역비'!$A$4:$C$8"}</definedName>
    <definedName name="YL" hidden="1">{"'용역비'!$A$4:$C$8"}</definedName>
    <definedName name="YOUNG">[4]Sheet3!$B$1:$L$65536</definedName>
    <definedName name="YRE" hidden="1">[23]Sheet13!$O$272:$O$341</definedName>
    <definedName name="YTE" hidden="1">[23]Sheet13!$S$48:$AV$48</definedName>
    <definedName name="yu" localSheetId="1" hidden="1">{"'용역비'!$A$4:$C$8"}</definedName>
    <definedName name="yu" hidden="1">{"'용역비'!$A$4:$C$8"}</definedName>
    <definedName name="YUJJJ">[46]기초자료입력!$B$5</definedName>
    <definedName name="YUK" localSheetId="1" hidden="1">{"'용역비'!$A$4:$C$8"}</definedName>
    <definedName name="YUK" hidden="1">{"'용역비'!$A$4:$C$8"}</definedName>
    <definedName name="YUKOI" localSheetId="1" hidden="1">{"'용역비'!$A$4:$C$8"}</definedName>
    <definedName name="YUKOI" hidden="1">{"'용역비'!$A$4:$C$8"}</definedName>
    <definedName name="yyy" hidden="1">[47]수량산출!$A$1:$A$8561</definedName>
    <definedName name="yyyyyy" localSheetId="1" hidden="1">{"'자리배치도'!$AG$1:$CI$28"}</definedName>
    <definedName name="yyyyyy" hidden="1">{"'자리배치도'!$AG$1:$CI$28"}</definedName>
    <definedName name="Z">#REF!</definedName>
    <definedName name="ZA" localSheetId="1" hidden="1">{"'광피스표'!$A$3:$N$54"}</definedName>
    <definedName name="ZA" hidden="1">{"'광피스표'!$A$3:$N$54"}</definedName>
    <definedName name="ZP">#REF!</definedName>
    <definedName name="ZXZ">#REF!</definedName>
    <definedName name="ZYX">#REF!</definedName>
    <definedName name="zz">#REF!</definedName>
    <definedName name="ZZZ">#REF!</definedName>
    <definedName name="ㄱ" localSheetId="1" hidden="1">{#N/A,#N/A,TRUE,"토적및재료집계";#N/A,#N/A,TRUE,"토적및재료집계";#N/A,#N/A,TRUE,"단위량"}</definedName>
    <definedName name="ㄱ" hidden="1">{#N/A,#N/A,TRUE,"토적및재료집계";#N/A,#N/A,TRUE,"토적및재료집계";#N/A,#N/A,TRUE,"단위량"}</definedName>
    <definedName name="ㄱ.">#REF!</definedName>
    <definedName name="ㄱㄷㄱㄷ" hidden="1">[23]Sheet13!$N$131:$N$201</definedName>
    <definedName name="ㄱㄷㄷ" hidden="1">[23]Sheet13!$S$48:$AV$48</definedName>
    <definedName name="ㄱㅎㄷㄱㅎ" localSheetId="1" hidden="1">{#N/A,#N/A,FALSE,"ALM-ASISC"}</definedName>
    <definedName name="ㄱㅎㄷㄱㅎ" hidden="1">{#N/A,#N/A,FALSE,"ALM-ASISC"}</definedName>
    <definedName name="가" localSheetId="1" hidden="1">{"'자리배치도'!$AG$1:$CI$28"}</definedName>
    <definedName name="가" hidden="1">{"'자리배치도'!$AG$1:$CI$28"}</definedName>
    <definedName name="가S_O" localSheetId="1" hidden="1">{#N/A,#N/A,FALSE,"DAOCM 2차 검토"}</definedName>
    <definedName name="가S_O" hidden="1">{#N/A,#N/A,FALSE,"DAOCM 2차 검토"}</definedName>
    <definedName name="가가" localSheetId="1">BlankMacro1</definedName>
    <definedName name="가가">BlankMacro1</definedName>
    <definedName name="가격표">#REF!</definedName>
    <definedName name="가나다" hidden="1">#REF!</definedName>
    <definedName name="가라">#REF!</definedName>
    <definedName name="가로등부표1">#REF!</definedName>
    <definedName name="가로등부표2">#REF!,#REF!</definedName>
    <definedName name="가설공사">#REF!</definedName>
    <definedName name="가설공사비">#REF!</definedName>
    <definedName name="가설비">#REF!</definedName>
    <definedName name="가시설나머지">#REF!</definedName>
    <definedName name="가아" hidden="1">[48]수량산출!#REF!</definedName>
    <definedName name="각종함">#REF!</definedName>
    <definedName name="간노">#REF!</definedName>
    <definedName name="간노율">#N/A</definedName>
    <definedName name="간선계산서">#REF!</definedName>
    <definedName name="간접노무비">#REF!</definedName>
    <definedName name="간접재료비">#REF!</definedName>
    <definedName name="간지">#REF!</definedName>
    <definedName name="감리" localSheetId="1">BlankMacro1</definedName>
    <definedName name="감리">BlankMacro1</definedName>
    <definedName name="감시장치후배치도" localSheetId="1" hidden="1">{#N/A,#N/A,FALSE,"회선임차현황"}</definedName>
    <definedName name="감시장치후배치도" hidden="1">{#N/A,#N/A,FALSE,"회선임차현황"}</definedName>
    <definedName name="갑지">[4]Sheet3!#REF!</definedName>
    <definedName name="갑지1">[4]Sheet3!#REF!</definedName>
    <definedName name="강가딘">[4]Sheet3!#REF!</definedName>
    <definedName name="강아지" hidden="1">#REF!</definedName>
    <definedName name="강의">#REF!</definedName>
    <definedName name="강호" localSheetId="1" hidden="1">{#N/A,#N/A,TRUE,"토적및재료집계";#N/A,#N/A,TRUE,"토적및재료집계";#N/A,#N/A,TRUE,"단위량"}</definedName>
    <definedName name="강호" hidden="1">{#N/A,#N/A,TRUE,"토적및재료집계";#N/A,#N/A,TRUE,"토적및재료집계";#N/A,#N/A,TRUE,"단위량"}</definedName>
    <definedName name="개산급">#REF!</definedName>
    <definedName name="개산분">#REF!</definedName>
    <definedName name="개소">#REF!</definedName>
    <definedName name="거">[4]Sheet3!$A$1:$AY$2764</definedName>
    <definedName name="거ㅏ" hidden="1">[49]수량산출!$A$3:$H$8539</definedName>
    <definedName name="건축원가" hidden="1">[50]전기!$B$4:$B$163</definedName>
    <definedName name="건축집계분임">#REF!</definedName>
    <definedName name="겉장">[4]Sheet3!#REF!</definedName>
    <definedName name="겨산">#REF!</definedName>
    <definedName name="겨울">#REF!</definedName>
    <definedName name="견적" hidden="1">'[51]내역서1999.8최종'!$A$1:$A$2438</definedName>
    <definedName name="견적단가">#REF!</definedName>
    <definedName name="견적사항요약">[4]!견적사항요약</definedName>
    <definedName name="견적조건" localSheetId="1" hidden="1">{#N/A,#N/A,FALSE,"CCTV"}</definedName>
    <definedName name="견적조건" hidden="1">{#N/A,#N/A,FALSE,"CCTV"}</definedName>
    <definedName name="견적조건8" localSheetId="1" hidden="1">{#N/A,#N/A,FALSE,"CCTV"}</definedName>
    <definedName name="견적조건8" hidden="1">{#N/A,#N/A,FALSE,"CCTV"}</definedName>
    <definedName name="견적탱크">#REF!</definedName>
    <definedName name="결과">[4]!결과</definedName>
    <definedName name="결정치">#REF!</definedName>
    <definedName name="경비">#REF!</definedName>
    <definedName name="經費">#REF!</definedName>
    <definedName name="경비1">#REF!</definedName>
    <definedName name="경비배부">#REF!</definedName>
    <definedName name="경비배부율">#REF!</definedName>
    <definedName name="경비율">#REF!</definedName>
    <definedName name="경상비1">#REF!</definedName>
    <definedName name="계">#REF!</definedName>
    <definedName name="계룡산">#REF!</definedName>
    <definedName name="계산서2" localSheetId="1">설계설명서!계산서2</definedName>
    <definedName name="계산서2">[0]!계산서2</definedName>
    <definedName name="계산조건">#REF!,#REF!</definedName>
    <definedName name="계산조건1">#REF!</definedName>
    <definedName name="계약방법">#REF!</definedName>
    <definedName name="계약일">[4]Sheet3!#REF!</definedName>
    <definedName name="계장">#REF!</definedName>
    <definedName name="계측기기"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압">#REF!</definedName>
    <definedName name="고압1">#REF!</definedName>
    <definedName name="고압2">#REF!</definedName>
    <definedName name="고용보험료">[52]총괄내역서!#REF!</definedName>
    <definedName name="고용보험료_산식">[52]총괄내역서!#REF!</definedName>
    <definedName name="고재">#REF!</definedName>
    <definedName name="고창" localSheetId="1" hidden="1">{#N/A,#N/A,FALSE,"회선임차현황"}</definedName>
    <definedName name="고창" hidden="1">{#N/A,#N/A,FALSE,"회선임차현황"}</definedName>
    <definedName name="고창배치도" localSheetId="1" hidden="1">{#N/A,#N/A,FALSE,"회선임차현황"}</definedName>
    <definedName name="고창배치도" hidden="1">{#N/A,#N/A,FALSE,"회선임차현황"}</definedName>
    <definedName name="고케">#REF!</definedName>
    <definedName name="골재사용료">[52]총괄내역서!#REF!</definedName>
    <definedName name="공9501">[4]Sheet3!#REF!</definedName>
    <definedName name="공가원가VMS\" localSheetId="1" hidden="1">{#N/A,#N/A,TRUE,"토적및재료집계";#N/A,#N/A,TRUE,"토적및재료집계";#N/A,#N/A,TRUE,"단위량"}</definedName>
    <definedName name="공가원가VMS\" hidden="1">{#N/A,#N/A,TRUE,"토적및재료집계";#N/A,#N/A,TRUE,"토적및재료집계";#N/A,#N/A,TRUE,"단위량"}</definedName>
    <definedName name="공간노">#N/A</definedName>
    <definedName name="공공도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손료">#REF!</definedName>
    <definedName name="공급가액">#REF!</definedName>
    <definedName name="공기산출">#N/A</definedName>
    <definedName name="공노단">[53]직재!#REF!</definedName>
    <definedName name="공량1">#REF!</definedName>
    <definedName name="공량2">#REF!</definedName>
    <definedName name="공량3">#REF!</definedName>
    <definedName name="공량4">#REF!</definedName>
    <definedName name="공명">#REF!</definedName>
    <definedName name="공법계획시">#REF!</definedName>
    <definedName name="공비">#REF!</definedName>
    <definedName name="공사감독자">#REF!</definedName>
    <definedName name="공사개요">#REF!</definedName>
    <definedName name="공사금액">#REF!</definedName>
    <definedName name="공사기간">#REF!</definedName>
    <definedName name="공사명">#REF!</definedName>
    <definedName name="공사비">[54]설계서!#REF!</definedName>
    <definedName name="공사비산출">#REF!</definedName>
    <definedName name="공사비산출근거" localSheetId="1">설계설명서!공사비산출근거</definedName>
    <definedName name="공사비산출근거">[0]!공사비산출근거</definedName>
    <definedName name="공사비집계표">[4]!공사비집계표</definedName>
    <definedName name="공사설명서" localSheetId="1" hidden="1">{#N/A,#N/A,FALSE,"ALM-ASISC"}</definedName>
    <definedName name="공사설명서" hidden="1">{#N/A,#N/A,FALSE,"ALM-ASISC"}</definedName>
    <definedName name="공사원가">[55]견적대비!#REF!</definedName>
    <definedName name="공사원가계산서경비소계">#REF!</definedName>
    <definedName name="공사원가계산서노무비">#REF!</definedName>
    <definedName name="공사원가계산서재료비">#REF!</definedName>
    <definedName name="공사책임자">#REF!</definedName>
    <definedName name="공수1">[4]Sheet3!$I$8:$L$23</definedName>
    <definedName name="공압축3.5간재">'[56]기계경비(시간당)'!$H$248</definedName>
    <definedName name="공압축3.5노무">'[56]기계경비(시간당)'!$H$244</definedName>
    <definedName name="공압축3.5노무야간">'[56]기계경비(시간당)'!$H$245</definedName>
    <definedName name="공압축3.5손료">'[56]기계경비(시간당)'!$H$243</definedName>
    <definedName name="공압축7.1간재">'[56]기계경비(시간당)'!$H$256</definedName>
    <definedName name="공압축7.1노무">'[56]기계경비(시간당)'!$H$252</definedName>
    <definedName name="공압축7.1노무야간">'[56]기계경비(시간당)'!$H$253</definedName>
    <definedName name="공압축7.1손료">'[56]기계경비(시간당)'!$H$251</definedName>
    <definedName name="공원">#REF!</definedName>
    <definedName name="공원등관로">#REF!</definedName>
    <definedName name="공정산출근거" localSheetId="1" hidden="1">{#N/A,#N/A,TRUE,"토적및재료집계";#N/A,#N/A,TRUE,"토적및재료집계";#N/A,#N/A,TRUE,"단위량"}</definedName>
    <definedName name="공정산출근거" hidden="1">{#N/A,#N/A,TRUE,"토적및재료집계";#N/A,#N/A,TRUE,"토적및재료집계";#N/A,#N/A,TRUE,"단위량"}</definedName>
    <definedName name="공정집계표1" hidden="1">#REF!</definedName>
    <definedName name="공정집계표1111" hidden="1">#REF!</definedName>
    <definedName name="공정표">[4]!공정표</definedName>
    <definedName name="공종">#REF!</definedName>
    <definedName name="공종10">#REF!</definedName>
    <definedName name="공통">#REF!</definedName>
    <definedName name="관급">#REF!,#REF!,#REF!</definedName>
    <definedName name="관급자재">#REF!,#REF!,#REF!</definedName>
    <definedName name="관급자재비">#REF!</definedName>
    <definedName name="관리">#REF!</definedName>
    <definedName name="관산" localSheetId="1" hidden="1">{"'광피스표'!$A$3:$N$54"}</definedName>
    <definedName name="관산" hidden="1">{"'광피스표'!$A$3:$N$54"}</definedName>
    <definedName name="관세">#REF!</definedName>
    <definedName name="관세1">#REF!</definedName>
    <definedName name="괄">#REF!</definedName>
    <definedName name="광" localSheetId="1" hidden="1">{#N/A,#N/A,TRUE,"토적및재료집계";#N/A,#N/A,TRUE,"토적및재료집계";#N/A,#N/A,TRUE,"단위량"}</definedName>
    <definedName name="광" hidden="1">{#N/A,#N/A,TRUE,"토적및재료집계";#N/A,#N/A,TRUE,"토적및재료집계";#N/A,#N/A,TRUE,"단위량"}</definedName>
    <definedName name="광도">#REF!</definedName>
    <definedName name="광명">#REF!</definedName>
    <definedName name="광케">#REF!</definedName>
    <definedName name="광케입블">#REF!</definedName>
    <definedName name="교량">#REF!</definedName>
    <definedName name="교량2">#REF!</definedName>
    <definedName name="교육내용">#REF!</definedName>
    <definedName name="구룡" localSheetId="1">설계설명서!구룡</definedName>
    <definedName name="구룡">[0]!구룡</definedName>
    <definedName name="구산갑지" hidden="1">'[57]#REF'!#REF!</definedName>
    <definedName name="구조물공">#REF!</definedName>
    <definedName name="구조물공사" localSheetId="1" hidden="1">{#N/A,#N/A,TRUE,"토적및재료집계";#N/A,#N/A,TRUE,"토적및재료집계";#N/A,#N/A,TRUE,"단위량"}</definedName>
    <definedName name="구조물공사" hidden="1">{#N/A,#N/A,TRUE,"토적및재료집계";#N/A,#N/A,TRUE,"토적및재료집계";#N/A,#N/A,TRUE,"단위량"}</definedName>
    <definedName name="구조토적1">[4]Sheet3!$A:$IV</definedName>
    <definedName name="국유지">#REF!</definedName>
    <definedName name="궁">#REF!</definedName>
    <definedName name="권리내용">#REF!</definedName>
    <definedName name="권리성명">#REF!</definedName>
    <definedName name="권리주소">#REF!</definedName>
    <definedName name="규격">#REF!</definedName>
    <definedName name="그림" localSheetId="1" hidden="1">{#N/A,#N/A,FALSE,"전력간선"}</definedName>
    <definedName name="그림" hidden="1">{#N/A,#N/A,FALSE,"전력간선"}</definedName>
    <definedName name="근01">#REF!</definedName>
    <definedName name="근거1">#REF!</definedName>
    <definedName name="근거자료2" localSheetId="1" hidden="1">{#N/A,#N/A,FALSE,"ALM-ASISC"}</definedName>
    <definedName name="근거자료2" hidden="1">{#N/A,#N/A,FALSE,"ALM-ASISC"}</definedName>
    <definedName name="금년계">#REF!</definedName>
    <definedName name="금속">#REF!</definedName>
    <definedName name="금액합계">#REF!</definedName>
    <definedName name="급여" localSheetId="1">BlankMacro1</definedName>
    <definedName name="급여">BlankMacro1</definedName>
    <definedName name="급전용통신회선" localSheetId="1" hidden="1">{#N/A,#N/A,FALSE,"회선임차현황"}</definedName>
    <definedName name="급전용통신회선" hidden="1">{#N/A,#N/A,FALSE,"회선임차현황"}</definedName>
    <definedName name="기">[4]Sheet3!#REF!</definedName>
    <definedName name="기1997">#REF!</definedName>
    <definedName name="기96083">#REF!</definedName>
    <definedName name="기96091">#REF!</definedName>
    <definedName name="기96093">#REF!</definedName>
    <definedName name="기96101">#REF!</definedName>
    <definedName name="기96103">#REF!</definedName>
    <definedName name="기96111">#REF!</definedName>
    <definedName name="기96113">#REF!</definedName>
    <definedName name="기96121">#REF!</definedName>
    <definedName name="기96123">#REF!</definedName>
    <definedName name="기97011">#REF!</definedName>
    <definedName name="기97013">#REF!</definedName>
    <definedName name="기계">#REF!</definedName>
    <definedName name="기계경비">#REF!</definedName>
    <definedName name="기계경비1">[4]Sheet3!$A:$IV</definedName>
    <definedName name="기계경비산출">#REF!</definedName>
    <definedName name="기계공">#REF!</definedName>
    <definedName name="기계설치" localSheetId="1" hidden="1">{#N/A,#N/A,FALSE,"Sheet1"}</definedName>
    <definedName name="기계설치" hidden="1">{#N/A,#N/A,FALSE,"Sheet1"}</definedName>
    <definedName name="기계실행" localSheetId="1" hidden="1">{#N/A,#N/A,FALSE,"CCTV"}</definedName>
    <definedName name="기계실행" hidden="1">{#N/A,#N/A,FALSE,"CCTV"}</definedName>
    <definedName name="기계운전사">#REF!</definedName>
    <definedName name="기기">#REF!</definedName>
    <definedName name="기기신설">[4]Sheet3!$A$1:$M$828</definedName>
    <definedName name="기기철거">[4]Sheet3!$A$1:$M$303</definedName>
    <definedName name="기단위">#REF!</definedName>
    <definedName name="기본">#REF!</definedName>
    <definedName name="기본출구형광조도기여">#REF!</definedName>
    <definedName name="기본출구형광휘도기여">#REF!</definedName>
    <definedName name="기본형광휘도기여">#REF!</definedName>
    <definedName name="기설">#REF!</definedName>
    <definedName name="기성3" localSheetId="1" hidden="1">{#N/A,#N/A,FALSE,"CCTV"}</definedName>
    <definedName name="기성3" hidden="1">{#N/A,#N/A,FALSE,"CCTV"}</definedName>
    <definedName name="기술3" localSheetId="1" hidden="1">{#N/A,#N/A,TRUE,"손익보고"}</definedName>
    <definedName name="기술3" hidden="1">{#N/A,#N/A,TRUE,"손익보고"}</definedName>
    <definedName name="기억이" localSheetId="1">설계설명서!기억이</definedName>
    <definedName name="기억이">[0]!기억이</definedName>
    <definedName name="기준">#REF!</definedName>
    <definedName name="기준일">[4]Sheet3!#REF!</definedName>
    <definedName name="기초">'[58]9509'!$A$3:$Y$665</definedName>
    <definedName name="기타">#REF!</definedName>
    <definedName name="기타경비" localSheetId="1" hidden="1">{#N/A,#N/A,TRUE,"토적및재료집계";#N/A,#N/A,TRUE,"토적및재료집계";#N/A,#N/A,TRUE,"단위량"}</definedName>
    <definedName name="기타경비" hidden="1">{#N/A,#N/A,TRUE,"토적및재료집계";#N/A,#N/A,TRUE,"토적및재료집계";#N/A,#N/A,TRUE,"단위량"}</definedName>
    <definedName name="기타비목">#REF!</definedName>
    <definedName name="긴급전화" localSheetId="1" hidden="1">{#N/A,#N/A,TRUE,"토적및재료집계";#N/A,#N/A,TRUE,"토적및재료집계";#N/A,#N/A,TRUE,"단위량"}</definedName>
    <definedName name="긴급전화" hidden="1">{#N/A,#N/A,TRUE,"토적및재료집계";#N/A,#N/A,TRUE,"토적및재료집계";#N/A,#N/A,TRUE,"단위량"}</definedName>
    <definedName name="김">'[59]9811'!$A$3:$AD$1530</definedName>
    <definedName name="김치원" localSheetId="1">BlankMacro1</definedName>
    <definedName name="김치원">BlankMacro1</definedName>
    <definedName name="ㄳㄳㄳㄳ" localSheetId="1" hidden="1">{"'용역비'!$A$4:$C$8"}</definedName>
    <definedName name="ㄳㄳㄳㄳ" hidden="1">{"'용역비'!$A$4:$C$8"}</definedName>
    <definedName name="ㄴ">'[60]단가 '!$B$3:$N$134</definedName>
    <definedName name="ㄴ.">#REF!</definedName>
    <definedName name="ㄴㄴ">[4]Sheet3!$A$334:$S$434</definedName>
    <definedName name="ㄴㄴㄴ" hidden="1">#REF!</definedName>
    <definedName name="ㄴㄴㄴㄴ" hidden="1">#REF!</definedName>
    <definedName name="ㄴㄴㄴㄴㄴ" hidden="1">#REF!</definedName>
    <definedName name="ㄴㄹ" localSheetId="1" hidden="1">{#N/A,#N/A,FALSE,"ALM-ASISC"}</definedName>
    <definedName name="ㄴㄹ" hidden="1">{#N/A,#N/A,FALSE,"ALM-ASISC"}</definedName>
    <definedName name="ㄴㅁㄹㅈㄹ" hidden="1">#REF!</definedName>
    <definedName name="ㄴㅇㄹ">#REF!</definedName>
    <definedName name="ㄴㅇㄹㄴㅇㄹㄴㄹ" localSheetId="1" hidden="1">{#N/A,#N/A,FALSE,"CCTV"}</definedName>
    <definedName name="ㄴㅇㄹㄴㅇㄹㄴㄹ" hidden="1">{#N/A,#N/A,FALSE,"CCTV"}</definedName>
    <definedName name="ㄴㅇㅇ" hidden="1">[23]Sheet13!$S$48:$AV$48</definedName>
    <definedName name="ㄴ이라ㅓ">#REF!</definedName>
    <definedName name="ㄴㅌㄴㅌ" localSheetId="1" hidden="1">{#N/A,#N/A,FALSE,"CCTV"}</definedName>
    <definedName name="ㄴㅌㄴㅌ" hidden="1">{#N/A,#N/A,FALSE,"CCTV"}</definedName>
    <definedName name="나" localSheetId="1" hidden="1">{"'자리배치도'!$AG$1:$CI$28"}</definedName>
    <definedName name="나" hidden="1">{"'자리배치도'!$AG$1:$CI$28"}</definedName>
    <definedName name="나나나" localSheetId="1">설계설명서!나나나</definedName>
    <definedName name="나나나">[0]!나나나</definedName>
    <definedName name="나나나나나" localSheetId="1">설계설명서!나나나나나</definedName>
    <definedName name="나나나나나">[0]!나나나나나</definedName>
    <definedName name="나트륨등이용율">#REF!</definedName>
    <definedName name="나트륨폭반">#REF!</definedName>
    <definedName name="나ㅏㅓ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날개벽수량">#REF!</definedName>
    <definedName name="날짜">#REF!</definedName>
    <definedName name="남">#REF!</definedName>
    <definedName name="남남" hidden="1">#REF!</definedName>
    <definedName name="남덕" localSheetId="1">BlankMacro1</definedName>
    <definedName name="남덕">BlankMacro1</definedName>
    <definedName name="남산" localSheetId="1">설계설명서!남산</definedName>
    <definedName name="남산">[0]!남산</definedName>
    <definedName name="내선">#REF!</definedName>
    <definedName name="내선전공">#REF!</definedName>
    <definedName name="내선전공일당">#REF!</definedName>
    <definedName name="내역" localSheetId="1" hidden="1">{#N/A,#N/A,FALSE,"CCTV"}</definedName>
    <definedName name="내역" hidden="1">{#N/A,#N/A,FALSE,"CCTV"}</definedName>
    <definedName name="내역00년">[4]Sheet3!#REF!</definedName>
    <definedName name="내역서" localSheetId="1" hidden="1">{#N/A,#N/A,FALSE,"전력간선"}</definedName>
    <definedName name="내역서" hidden="1">{#N/A,#N/A,FALSE,"전력간선"}</definedName>
    <definedName name="내역서1">[4]Sheet3!$B$2:$N$157</definedName>
    <definedName name="내역서입니다" localSheetId="1" hidden="1">{#N/A,#N/A,TRUE,"1";#N/A,#N/A,TRUE,"2";#N/A,#N/A,TRUE,"3";#N/A,#N/A,TRUE,"4";#N/A,#N/A,TRUE,"5";#N/A,#N/A,TRUE,"6";#N/A,#N/A,TRUE,"7"}</definedName>
    <definedName name="내역서입니다" hidden="1">{#N/A,#N/A,TRUE,"1";#N/A,#N/A,TRUE,"2";#N/A,#N/A,TRUE,"3";#N/A,#N/A,TRUE,"4";#N/A,#N/A,TRUE,"5";#N/A,#N/A,TRUE,"6";#N/A,#N/A,TRUE,"7"}</definedName>
    <definedName name="내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전">#REF!</definedName>
    <definedName name="너" localSheetId="1" hidden="1">{"'자리배치도'!$AG$1:$CI$28"}</definedName>
    <definedName name="너" hidden="1">{"'자리배치도'!$AG$1:$CI$28"}</definedName>
    <definedName name="노9502">[4]Sheet3!#REF!</definedName>
    <definedName name="노경">#REF!</definedName>
    <definedName name="노무비">#REF!</definedName>
    <definedName name="勞務費">#REF!</definedName>
    <definedName name="노무비1">#REF!</definedName>
    <definedName name="노무비단가산출서" hidden="1">#REF!</definedName>
    <definedName name="노부비">#REF!</definedName>
    <definedName name="노원문화"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'[61]11-1.노임'!#REF!</definedName>
    <definedName name="노임1">#REF!</definedName>
    <definedName name="노임단가">[62]노임단가!$B$5:$E$111</definedName>
    <definedName name="노임단가1">[4]Sheet3!$A$1:$D$152</definedName>
    <definedName name="노임단가수정완료" localSheetId="1">설계설명서!노임단가수정완료</definedName>
    <definedName name="노임단가수정완료">[0]!노임단가수정완료</definedName>
    <definedName name="노출직부">#REF!</definedName>
    <definedName name="노출형">[40]DATA!$E$50:$F$59</definedName>
    <definedName name="노후">#REF!</definedName>
    <definedName name="높이">#REF!</definedName>
    <definedName name="뉴일위대가">#REF!</definedName>
    <definedName name="ㄷ" localSheetId="1" hidden="1">{#N/A,#N/A,TRUE,"토적및재료집계";#N/A,#N/A,TRUE,"토적및재료집계";#N/A,#N/A,TRUE,"단위량"}</definedName>
    <definedName name="ㄷ" hidden="1">{#N/A,#N/A,TRUE,"토적및재료집계";#N/A,#N/A,TRUE,"토적및재료집계";#N/A,#N/A,TRUE,"단위량"}</definedName>
    <definedName name="ㄷ6ㅓ" localSheetId="1" hidden="1">{"'용역비'!$A$4:$C$8"}</definedName>
    <definedName name="ㄷ6ㅓ" hidden="1">{"'용역비'!$A$4:$C$8"}</definedName>
    <definedName name="ㄷ85">#REF!</definedName>
    <definedName name="ㄷㄱ" hidden="1">'[25]P-J'!$M$201:$M$270</definedName>
    <definedName name="ㄷㄱㄱ">#REF!</definedName>
    <definedName name="ㄷㄱㄷ" localSheetId="1" hidden="1">{#N/A,#N/A,FALSE,"전력간선"}</definedName>
    <definedName name="ㄷㄱㄷ" hidden="1">{#N/A,#N/A,FALSE,"전력간선"}</definedName>
    <definedName name="ㄷ가" localSheetId="1" hidden="1">{#N/A,#N/A,FALSE,"ALM-ASISC"}</definedName>
    <definedName name="ㄷ가" hidden="1">{#N/A,#N/A,FALSE,"ALM-ASISC"}</definedName>
    <definedName name="ㄷㄳ" hidden="1">'[63]P-J'!$M$61:$M$130</definedName>
    <definedName name="ㄷㄷ" hidden="1">#REF!</definedName>
    <definedName name="ㄷㄷㄷ" hidden="1">[64]Sheet13!$S$48:$AV$48</definedName>
    <definedName name="ㄷㅈㅂㄱㄷㅈ" hidden="1">[23]Sheet13!$S$48:$AV$48</definedName>
    <definedName name="ㄷㅈㅇㄹㅇ" hidden="1">[23]Sheet13!$N$202:$N$271</definedName>
    <definedName name="ㄷㅍㅂ" localSheetId="1" hidden="1">{"'용역비'!$A$4:$C$8"}</definedName>
    <definedName name="ㄷㅍㅂ" hidden="1">{"'용역비'!$A$4:$C$8"}</definedName>
    <definedName name="ㄷㅎㄹㅇ" hidden="1">#REF!</definedName>
    <definedName name="다" localSheetId="1" hidden="1">{"'자리배치도'!$AG$1:$CI$28"}</definedName>
    <definedName name="다" hidden="1">{"'자리배치도'!$AG$1:$CI$28"}</definedName>
    <definedName name="다목">#REF!</definedName>
    <definedName name="닥트">#REF!</definedName>
    <definedName name="단_가">#REF!</definedName>
    <definedName name="단_가2">#REF!</definedName>
    <definedName name="단_가3">#REF!</definedName>
    <definedName name="단_가4">#REF!</definedName>
    <definedName name="단_가5">#REF!</definedName>
    <definedName name="단_가6">#REF!</definedName>
    <definedName name="단가">#REF!,#REF!</definedName>
    <definedName name="단가대비">#REF!</definedName>
    <definedName name="단가비교표">#REF!,#REF!</definedName>
    <definedName name="단가조사자료"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테이블">'[56]기계경비(시간당)'!$C$1:$F$58</definedName>
    <definedName name="단가표">#REF!</definedName>
    <definedName name="단가표지">#REF!</definedName>
    <definedName name="단같">#N/A</definedName>
    <definedName name="단같1">#N/A</definedName>
    <definedName name="단같2">#N/A</definedName>
    <definedName name="단같3">#N/A</definedName>
    <definedName name="단같4">#N/A</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[65]일위대가!#REF!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구간">#REF!</definedName>
    <definedName name="단위구간면적">#REF!</definedName>
    <definedName name="달러DC율">#REF!</definedName>
    <definedName name="당">[4]Sheet3!#REF!</definedName>
    <definedName name="당경">#REF!</definedName>
    <definedName name="당계">#REF!</definedName>
    <definedName name="당노">#REF!</definedName>
    <definedName name="당단">#REF!</definedName>
    <definedName name="당수">#REF!</definedName>
    <definedName name="당재">#REF!</definedName>
    <definedName name="대">[35]일위대가목록!#REF!</definedName>
    <definedName name="대가">[4]Sheet3!#REF!</definedName>
    <definedName name="대구공항"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전">#REF!</definedName>
    <definedName name="대표자">#REF!</definedName>
    <definedName name="대학" localSheetId="1">BlankMacro1</definedName>
    <definedName name="대학">BlankMacro1</definedName>
    <definedName name="더" localSheetId="1" hidden="1">{"'자리배치도'!$AG$1:$CI$28"}</definedName>
    <definedName name="더" hidden="1">{"'자리배치도'!$AG$1:$CI$28"}</definedName>
    <definedName name="더하기" localSheetId="1">설계설명서!더하기</definedName>
    <definedName name="더하기">[0]!더하기</definedName>
    <definedName name="덕트">#REF!</definedName>
    <definedName name="도급">#REF!</definedName>
    <definedName name="도급경비">#REF!</definedName>
    <definedName name="도급공사">#REF!</definedName>
    <definedName name="도급공사비">#REF!</definedName>
    <definedName name="도급공사비계">#REF!</definedName>
    <definedName name="도급노후">#REF!</definedName>
    <definedName name="도급예산내역서총괄표공구손료">#REF!</definedName>
    <definedName name="도급예산내역서총괄표공비">#REF!</definedName>
    <definedName name="도급예산내역서총괄표재료비">#REF!</definedName>
    <definedName name="도급예산액">#REF!</definedName>
    <definedName name="도급예상액">#REF!</definedName>
    <definedName name="도급재료비">#REF!</definedName>
    <definedName name="도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장">#REF!</definedName>
    <definedName name="돌아가기">[4]!돌아가기</definedName>
    <definedName name="동국대불교병원">#REF!</definedName>
    <definedName name="동별내역">#REF!</definedName>
    <definedName name="동별설계">#REF!</definedName>
    <definedName name="동원">[4]Sheet3!$A$4:$AY$97</definedName>
    <definedName name="동원1">[4]Sheet3!$B$2:$AX$93</definedName>
    <definedName name="두께">#REF!</definedName>
    <definedName name="두지" localSheetId="1" hidden="1">{#N/A,#N/A,FALSE,"ALM-ASISC"}</definedName>
    <definedName name="두지" hidden="1">{#N/A,#N/A,FALSE,"ALM-ASISC"}</definedName>
    <definedName name="둑ㅈ" localSheetId="1" hidden="1">{#N/A,#N/A,FALSE,"ALM-ASISC"}</definedName>
    <definedName name="둑ㅈ" hidden="1">{#N/A,#N/A,FALSE,"ALM-ASISC"}</definedName>
    <definedName name="둘틈">#REF!</definedName>
    <definedName name="등가거리">#REF!</definedName>
    <definedName name="ㄹ" localSheetId="1" hidden="1">{#N/A,#N/A,TRUE,"토적및재료집계";#N/A,#N/A,TRUE,"토적및재료집계";#N/A,#N/A,TRUE,"단위량"}</definedName>
    <definedName name="ㄹ" hidden="1">{#N/A,#N/A,TRUE,"토적및재료집계";#N/A,#N/A,TRUE,"토적및재료집계";#N/A,#N/A,TRUE,"단위량"}</definedName>
    <definedName name="ㄹ120">[4]Sheet3!#REF!</definedName>
    <definedName name="ㄹㄴㄹ" localSheetId="1">BlankMacro1</definedName>
    <definedName name="ㄹㄴㄹ">BlankMacro1</definedName>
    <definedName name="ㄹㄷㅁㄷ" hidden="1">[23]Sheet14!$M$61:$M$130</definedName>
    <definedName name="ㄹㄹ" hidden="1">#REF!</definedName>
    <definedName name="ㄹㄹ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 hidden="1">[64]Sheet13!$O$64:$O$131</definedName>
    <definedName name="ㄹㅇ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ㄶ" hidden="1">#REF!</definedName>
    <definedName name="ㄹㅇㄶ옿" hidden="1">'[66]N賃率-職'!$I$5:$I$30</definedName>
    <definedName name="ㄹㅇㄹㅇ" hidden="1">#REF!</definedName>
    <definedName name="ㄹㅇㅁㄴㄹ" localSheetId="1" hidden="1">{#N/A,#N/A,FALSE,"3가";#N/A,#N/A,FALSE,"3나";#N/A,#N/A,FALSE,"3다"}</definedName>
    <definedName name="ㄹㅇㅁㄴㄹ" hidden="1">{#N/A,#N/A,FALSE,"3가";#N/A,#N/A,FALSE,"3나";#N/A,#N/A,FALSE,"3다"}</definedName>
    <definedName name="라" localSheetId="1" hidden="1">{"'자리배치도'!$AG$1:$CI$28"}</definedName>
    <definedName name="라" hidden="1">{"'자리배치도'!$AG$1:$CI$28"}</definedName>
    <definedName name="라ㅓ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램머Q간재">[56]램머!$D$20</definedName>
    <definedName name="램머Q간재10">[56]램머!$F$20</definedName>
    <definedName name="램머Q간재야간">[56]램머!$J$20</definedName>
    <definedName name="램머Q노무">[56]램머!$D$21</definedName>
    <definedName name="램머Q노무10">[56]램머!$F$21</definedName>
    <definedName name="램머Q노무야간">[56]램머!$J$21</definedName>
    <definedName name="램머Q손료">[56]램머!$D$22</definedName>
    <definedName name="램머Q손료10">[56]램머!$F$22</definedName>
    <definedName name="램머Q손료야간">[56]램머!$J$22</definedName>
    <definedName name="램머간재">'[56]기계경비(시간당)'!$H$170</definedName>
    <definedName name="램머노무">'[56]기계경비(시간당)'!$H$166</definedName>
    <definedName name="램머노무야간">'[56]기계경비(시간당)'!$H$167</definedName>
    <definedName name="램머손료">'[56]기계경비(시간당)'!$H$165</definedName>
    <definedName name="램프">#REF!</definedName>
    <definedName name="러" localSheetId="1" hidden="1">{"'자리배치도'!$AG$1:$CI$28"}</definedName>
    <definedName name="러" hidden="1">{"'자리배치도'!$AG$1:$CI$28"}</definedName>
    <definedName name="러ㅏㄹ">#REF!</definedName>
    <definedName name="러ㅗㄴ머ㅏㄹ">#REF!</definedName>
    <definedName name="료" localSheetId="1" hidden="1">{"'용역비'!$A$4:$C$8"}</definedName>
    <definedName name="료" hidden="1">{"'용역비'!$A$4:$C$8"}</definedName>
    <definedName name="ㄻㄹ" localSheetId="1" hidden="1">{#N/A,#N/A,FALSE,"3가";#N/A,#N/A,FALSE,"3나";#N/A,#N/A,FALSE,"3다"}</definedName>
    <definedName name="ㄻㄹ" hidden="1">{#N/A,#N/A,FALSE,"3가";#N/A,#N/A,FALSE,"3나";#N/A,#N/A,FALSE,"3다"}</definedName>
    <definedName name="ㅀ허" localSheetId="1" hidden="1">{#N/A,#N/A,FALSE,"CCTV"}</definedName>
    <definedName name="ㅀ허" hidden="1">{#N/A,#N/A,FALSE,"CCTV"}</definedName>
    <definedName name="ㅁ" hidden="1">#REF!</definedName>
    <definedName name="ㅁ1">#REF!</definedName>
    <definedName name="ㅁ101">[4]Sheet3!#REF!</definedName>
    <definedName name="ㅁ1122">#REF!</definedName>
    <definedName name="ㅁ1144">#REF!</definedName>
    <definedName name="ㅁ134">#REF!</definedName>
    <definedName name="ㅁ2">[67]경산!#REF!</definedName>
    <definedName name="ㅁ2004">[4]Sheet3!#REF!</definedName>
    <definedName name="ㅁ201">[4]Sheet3!#REF!</definedName>
    <definedName name="ㅁ3000">#REF!</definedName>
    <definedName name="ㅁ331">#REF!</definedName>
    <definedName name="ㅁ332">#REF!</definedName>
    <definedName name="ㅁ384K5">[4]Sheet3!#REF!</definedName>
    <definedName name="ㅁ450">#REF!</definedName>
    <definedName name="ㅁ500">[68]Baby일위대가!#REF!</definedName>
    <definedName name="ㅁ545">[69]일위대가!#REF!</definedName>
    <definedName name="ㅁ60">[70]직노!#REF!</definedName>
    <definedName name="ㅁ602">#REF!</definedName>
    <definedName name="ㅁ62">#REF!</definedName>
    <definedName name="ㅁ63">#REF!</definedName>
    <definedName name="ㅁ636">[4]Sheet3!$D$1643</definedName>
    <definedName name="ㅁ808">#REF!</definedName>
    <definedName name="ㅁ8529">#REF!</definedName>
    <definedName name="ㅁ886">#REF!</definedName>
    <definedName name="ㅁㄴㅇㄻㄴㅇㄻㄴㄹ" localSheetId="1" hidden="1">{#N/A,#N/A,FALSE,"명세표"}</definedName>
    <definedName name="ㅁㄴㅇㄻㄴㅇㄻㄴㄹ" hidden="1">{#N/A,#N/A,FALSE,"명세표"}</definedName>
    <definedName name="ㅁㄴㅇㅁ" localSheetId="1" hidden="1">{"'용역비'!$A$4:$C$8"}</definedName>
    <definedName name="ㅁㄴㅇㅁ" hidden="1">{"'용역비'!$A$4:$C$8"}</definedName>
    <definedName name="ㅁㄴㅌㄴ" localSheetId="1" hidden="1">{"'자리배치도'!$AG$1:$CI$28"}</definedName>
    <definedName name="ㅁㄴㅌㄴ" hidden="1">{"'자리배치도'!$AG$1:$CI$28"}</definedName>
    <definedName name="ㅁㄹ홍ㄴ">#REF!</definedName>
    <definedName name="ㅁㄻㄴㄹ" localSheetId="1" hidden="1">{#N/A,#N/A,FALSE,"3가";#N/A,#N/A,FALSE,"3나";#N/A,#N/A,FALSE,"3다"}</definedName>
    <definedName name="ㅁㄻㄴㄹ" hidden="1">{#N/A,#N/A,FALSE,"3가";#N/A,#N/A,FALSE,"3나";#N/A,#N/A,FALSE,"3다"}</definedName>
    <definedName name="ㅁㅁ" hidden="1">#REF!</definedName>
    <definedName name="ㅁㅁ158">#REF!</definedName>
    <definedName name="ㅁㅁㅁ">#REF!</definedName>
    <definedName name="ㅁㅁㅁㅁㅁ" localSheetId="1" hidden="1">{"'용역비'!$A$4:$C$8"}</definedName>
    <definedName name="ㅁㅁㅁㅁㅁ" hidden="1">{"'용역비'!$A$4:$C$8"}</definedName>
    <definedName name="ㅁㅁㅁㅁㅁㅁ">#REF!</definedName>
    <definedName name="ㅁㅅㅅㅁㄱㅈ"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ㄻㅇㄹ">#REF!</definedName>
    <definedName name="ㅁㅈㄴ" localSheetId="1" hidden="1">{#N/A,#N/A,FALSE,"CCTV"}</definedName>
    <definedName name="ㅁㅈㄴ" hidden="1">{#N/A,#N/A,FALSE,"CCTV"}</definedName>
    <definedName name="마">#REF!</definedName>
    <definedName name="마음">#REF!,#REF!</definedName>
    <definedName name="마지막">[4]Sheet3!#REF!</definedName>
    <definedName name="만" localSheetId="1" hidden="1">{"'자리배치도'!$AG$1:$CI$28"}</definedName>
    <definedName name="만" hidden="1">{"'자리배치도'!$AG$1:$CI$28"}</definedName>
    <definedName name="매입개방">[40]DATA!$E$6:$F$15</definedName>
    <definedName name="매크로2">#REF!</definedName>
    <definedName name="머" localSheetId="1" hidden="1">{"'자리배치도'!$AG$1:$CI$28"}</definedName>
    <definedName name="머" hidden="1">{"'자리배치도'!$AG$1:$CI$28"}</definedName>
    <definedName name="머릿말">[4]!머릿말</definedName>
    <definedName name="메1">#REF!</definedName>
    <definedName name="면벽" localSheetId="1">BlankMacro1</definedName>
    <definedName name="면벽">BlankMacro1</definedName>
    <definedName name="명암">#REF!</definedName>
    <definedName name="명암2">#REF!</definedName>
    <definedName name="명칭">[4]Sheet3!#REF!</definedName>
    <definedName name="명칭1">#REF!</definedName>
    <definedName name="명칭2">#REF!</definedName>
    <definedName name="명칭3">#REF!</definedName>
    <definedName name="명칭4">#REF!</definedName>
    <definedName name="모">#REF!</definedName>
    <definedName name="모형01">[4]Sheet3!#REF!</definedName>
    <definedName name="목도">#REF!</definedName>
    <definedName name="목재료1">[4]Sheet3!$K$7:$P$18</definedName>
    <definedName name="목재료2">[4]Sheet3!$K$19:$P$30</definedName>
    <definedName name="목차1">[4]Sheet3!$A:$IV</definedName>
    <definedName name="목차2">[4]Sheet3!$A:$IV</definedName>
    <definedName name="목차3">[4]Sheet3!$A:$IV</definedName>
    <definedName name="목표실행">[4]!목표실행</definedName>
    <definedName name="목표원가율품의서">[4]!목표원가율품의서</definedName>
    <definedName name="몰라" localSheetId="1" hidden="1">{#N/A,#N/A,FALSE,"명세표"}</definedName>
    <definedName name="몰라" hidden="1">{#N/A,#N/A,FALSE,"명세표"}</definedName>
    <definedName name="무선안">#REF!</definedName>
    <definedName name="무선안테나">#REF!</definedName>
    <definedName name="문서의_처음">[4]Sheet3!#REF!</definedName>
    <definedName name="문화1">[71]원가계산서!#REF!</definedName>
    <definedName name="문화A">[71]원가계산서!#REF!</definedName>
    <definedName name="문화정보1">[72]원가계산서!#REF!</definedName>
    <definedName name="문화정보표지">[71]원가계산서!#REF!</definedName>
    <definedName name="물가">#REF!</definedName>
    <definedName name="물가변동내역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자료">#REF!</definedName>
    <definedName name="물량범위">#REF!</definedName>
    <definedName name="뮻" localSheetId="1" hidden="1">{"'자리배치도'!$AG$1:$CI$28"}</definedName>
    <definedName name="뮻" hidden="1">{"'자리배치도'!$AG$1:$CI$28"}</definedName>
    <definedName name="미"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리보기" localSheetId="1">설계설명서!미리보기</definedName>
    <definedName name="미리보기">[0]!미리보기</definedName>
    <definedName name="미장">#REF!</definedName>
    <definedName name="ㅂ" localSheetId="1" hidden="1">{#N/A,#N/A,FALSE,"DAOCM 2차 검토"}</definedName>
    <definedName name="ㅂ" hidden="1">{#N/A,#N/A,FALSE,"DAOCM 2차 검토"}</definedName>
    <definedName name="ㅂㅂ" localSheetId="1" hidden="1">{#N/A,#N/A,TRUE,"토적및재료집계";#N/A,#N/A,TRUE,"토적및재료집계";#N/A,#N/A,TRUE,"단위량"}</definedName>
    <definedName name="ㅂㅂ" hidden="1">{#N/A,#N/A,TRUE,"토적및재료집계";#N/A,#N/A,TRUE,"토적및재료집계";#N/A,#N/A,TRUE,"단위량"}</definedName>
    <definedName name="ㅂㅂㅂ" localSheetId="1" hidden="1">{#N/A,#N/A,TRUE,"토적및재료집계";#N/A,#N/A,TRUE,"토적및재료집계";#N/A,#N/A,TRUE,"단위량"}</definedName>
    <definedName name="ㅂㅂㅂ" hidden="1">{#N/A,#N/A,TRUE,"토적및재료집계";#N/A,#N/A,TRUE,"토적및재료집계";#N/A,#N/A,TRUE,"단위량"}</definedName>
    <definedName name="ㅂㅂㅂㅂㅂㅂ" localSheetId="1" hidden="1">{"'용역비'!$A$4:$C$8"}</definedName>
    <definedName name="ㅂㅂㅂㅂㅂㅂ" hidden="1">{"'용역비'!$A$4:$C$8"}</definedName>
    <definedName name="바" localSheetId="1" hidden="1">{"'자리배치도'!$AG$1:$CI$28"}</definedName>
    <definedName name="바" hidden="1">{"'자리배치도'!$AG$1:$CI$28"}</definedName>
    <definedName name="바보" hidden="1">[63]Sheet13!$O$272:$O$341</definedName>
    <definedName name="박상운">#REF!</definedName>
    <definedName name="반구간">#REF!</definedName>
    <definedName name="반영">#REF!</definedName>
    <definedName name="반영근">#REF!</definedName>
    <definedName name="반영근1">#REF!</definedName>
    <definedName name="반자동1기" localSheetId="1" hidden="1">{#N/A,#N/A,FALSE,"전력간선"}</definedName>
    <definedName name="반자동1기" hidden="1">{#N/A,#N/A,FALSE,"전력간선"}</definedName>
    <definedName name="반토압도">#REF!</definedName>
    <definedName name="반토압콘">#REF!</definedName>
    <definedName name="발전기용량계산서">#REF!</definedName>
    <definedName name="방">#REF!</definedName>
    <definedName name="방송공량">#REF!</definedName>
    <definedName name="방송설비">[4]Sheet3!$A$193:$AB$317</definedName>
    <definedName name="방수">#REF!</definedName>
    <definedName name="배관">#REF!</definedName>
    <definedName name="배관공수율" hidden="1">'[72]N賃率-職'!$I$5:$I$30</definedName>
    <definedName name="배관및굴착" localSheetId="1" hidden="1">{"'자리배치도'!$AG$1:$CI$28"}</definedName>
    <definedName name="배관및굴착" hidden="1">{"'자리배치도'!$AG$1:$CI$28"}</definedName>
    <definedName name="배수공및터널공사">#REF!</definedName>
    <definedName name="배수관1">[4]Sheet3!$A:$IV</definedName>
    <definedName name="배열계수">#REF!</definedName>
    <definedName name="배전">#REF!</definedName>
    <definedName name="배전반" hidden="1">[73]Sheet13!$S$50:$AV$50</definedName>
    <definedName name="배전반1">#REF!</definedName>
    <definedName name="배전전공">#REF!</definedName>
    <definedName name="백02간재">'[56]기계경비(시간당)'!$H$161</definedName>
    <definedName name="백02간재티스제외">'[56]기계경비(시간당)'!$H$162</definedName>
    <definedName name="백02노무">'[56]기계경비(시간당)'!$H$153</definedName>
    <definedName name="백02노무야간">'[56]기계경비(시간당)'!$H$157</definedName>
    <definedName name="백02손료">'[56]기계경비(시간당)'!$H$149</definedName>
    <definedName name="백04간재">'[56]기계경비(시간당)'!$H$145</definedName>
    <definedName name="백04간재티스제외">'[56]기계경비(시간당)'!$H$146</definedName>
    <definedName name="백04노무">'[56]기계경비(시간당)'!$H$137</definedName>
    <definedName name="백04노무야간">'[56]기계경비(시간당)'!$H$141</definedName>
    <definedName name="백04손료">'[56]기계경비(시간당)'!$H$133</definedName>
    <definedName name="백07간재">'[56]기계경비(시간당)'!$H$129</definedName>
    <definedName name="백07노무">'[56]기계경비(시간당)'!$H$121</definedName>
    <definedName name="백07손료">'[56]기계경비(시간당)'!$H$117</definedName>
    <definedName name="번호">#REF!</definedName>
    <definedName name="범위">#REF!</definedName>
    <definedName name="변경">#REF!</definedName>
    <definedName name="변경내역" localSheetId="1" hidden="1">{#N/A,#N/A,FALSE,"3가";#N/A,#N/A,FALSE,"3나";#N/A,#N/A,FALSE,"3다"}</definedName>
    <definedName name="변경내역" hidden="1">{#N/A,#N/A,FALSE,"3가";#N/A,#N/A,FALSE,"3나";#N/A,#N/A,FALSE,"3다"}</definedName>
    <definedName name="변경분" localSheetId="1" hidden="1">{"'선로집계'!$A$1:$G$68"}</definedName>
    <definedName name="변경분" hidden="1">{"'선로집계'!$A$1:$G$68"}</definedName>
    <definedName name="변계">#REF!</definedName>
    <definedName name="변노">#REF!</definedName>
    <definedName name="변동" localSheetId="1" hidden="1">{"'선로집계'!$A$1:$G$68"}</definedName>
    <definedName name="변동" hidden="1">{"'선로집계'!$A$1:$G$68"}</definedName>
    <definedName name="변수">#REF!</definedName>
    <definedName name="변압기1">#REF!</definedName>
    <definedName name="변압기용량계산서">#REF!</definedName>
    <definedName name="변재">#REF!</definedName>
    <definedName name="보">#REF!</definedName>
    <definedName name="보오링그라우팅"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완자료복사">#REF!</definedName>
    <definedName name="보인">#REF!</definedName>
    <definedName name="보중" localSheetId="1" hidden="1">{#N/A,#N/A,FALSE,"전력간선"}</definedName>
    <definedName name="보중" hidden="1">{#N/A,#N/A,FALSE,"전력간선"}</definedName>
    <definedName name="보통인부">'[56]기계경비(시간당)'!$D$2</definedName>
    <definedName name="보할공정표">[4]!보할공정표</definedName>
    <definedName name="보험">#REF!</definedName>
    <definedName name="보험1">#REF!</definedName>
    <definedName name="보험2">#REF!</definedName>
    <definedName name="복리후생비">#REF!</definedName>
    <definedName name="봄가을">#REF!</definedName>
    <definedName name="부가">#REF!</definedName>
    <definedName name="부가1">#REF!</definedName>
    <definedName name="부가2">#REF!</definedName>
    <definedName name="부가가치세">#REF!</definedName>
    <definedName name="附加價値稅">#REF!</definedName>
    <definedName name="부가세">#REF!</definedName>
    <definedName name="부대">#REF!</definedName>
    <definedName name="부대1">#REF!</definedName>
    <definedName name="부대2">#REF!</definedName>
    <definedName name="부대별약칭" localSheetId="1" hidden="1">{#N/A,#N/A,TRUE,"토적및재료집계";#N/A,#N/A,TRUE,"토적및재료집계";#N/A,#N/A,TRUE,"단위량"}</definedName>
    <definedName name="부대별약칭" hidden="1">{#N/A,#N/A,TRUE,"토적및재료집계";#N/A,#N/A,TRUE,"토적및재료집계";#N/A,#N/A,TRUE,"단위량"}</definedName>
    <definedName name="부대입찰품의서">[4]!부대입찰품의서</definedName>
    <definedName name="부산2">#REF!</definedName>
    <definedName name="부산hw">[4]Sheet3!#REF!</definedName>
    <definedName name="부산주경기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서">#REF!</definedName>
    <definedName name="부하계산서">#REF!</definedName>
    <definedName name="분">#REF!</definedName>
    <definedName name="분야"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반" localSheetId="1">BlankMacro1</definedName>
    <definedName name="분전반">BlankMacro1</definedName>
    <definedName name="분전반철거후" localSheetId="1" hidden="1">{#N/A,#N/A,FALSE,"회선임차현황"}</definedName>
    <definedName name="분전반철거후" hidden="1">{#N/A,#N/A,FALSE,"회선임차현황"}</definedName>
    <definedName name="분전함신설합계">#REF!</definedName>
    <definedName name="브02간재구조물">'[56]기계경비(시간당)'!$H$112</definedName>
    <definedName name="브02노무">'[56]기계경비(시간당)'!$H$110</definedName>
    <definedName name="브02노무야간">'[56]기계경비(시간당)'!$H$111</definedName>
    <definedName name="브02손료">'[56]기계경비(시간당)'!$H$109</definedName>
    <definedName name="브04간재구조물">'[56]기계경비(시간당)'!$H$105</definedName>
    <definedName name="브04노무">'[56]기계경비(시간당)'!$H$103</definedName>
    <definedName name="브04노무야간">'[56]기계경비(시간당)'!$H$104</definedName>
    <definedName name="브04손료">'[56]기계경비(시간당)'!$H$102</definedName>
    <definedName name="브레이드">'[56]기계경비(시간당)'!$D$28</definedName>
    <definedName name="블" hidden="1">"D:\qa팀\전상태\엑셀\설계\예술의 전당 앞 광케이블 이설공사.mdb"</definedName>
    <definedName name="블리" hidden="1">"D:\qa팀\전상태\엑셀\설계\예술의 전당 앞 광케이블 이설공사.mdb"</definedName>
    <definedName name="비계">#REF!</definedName>
    <definedName name="비고">#REF!</definedName>
    <definedName name="비교">#REF!,#REF!</definedName>
    <definedName name="비교표" localSheetId="1">설계설명서!비교표</definedName>
    <definedName name="비교표">[0]!비교표</definedName>
    <definedName name="비교표1">[4]Sheet3!$A:$IV</definedName>
    <definedName name="비교표2">[4]Sheet3!$A:$IV</definedName>
    <definedName name="비목1">#REF!</definedName>
    <definedName name="비목2">#REF!</definedName>
    <definedName name="비목3">#REF!</definedName>
    <definedName name="비목4">#REF!</definedName>
    <definedName name="비목군분류표">[4]Sheet3!$A$6:$IV$30</definedName>
    <definedName name="비목분개">#REF!</definedName>
    <definedName name="비목출력">#REF!</definedName>
    <definedName name="비율">#REF!</definedName>
    <definedName name="빔제작단가개정표준도적용" localSheetId="1" hidden="1">{"'자리배치도'!$AG$1:$CI$28"}</definedName>
    <definedName name="빔제작단가개정표준도적용" hidden="1">{"'자리배치도'!$AG$1:$CI$28"}</definedName>
    <definedName name="빼기" localSheetId="1">설계설명서!빼기</definedName>
    <definedName name="빼기">[0]!빼기</definedName>
    <definedName name="ㅅ" localSheetId="1" hidden="1">{#N/A,#N/A,TRUE,"토적및재료집계";#N/A,#N/A,TRUE,"토적및재료집계";#N/A,#N/A,TRUE,"단위량"}</definedName>
    <definedName name="ㅅ" hidden="1">{#N/A,#N/A,TRUE,"토적및재료집계";#N/A,#N/A,TRUE,"토적및재료집계";#N/A,#N/A,TRUE,"단위량"}</definedName>
    <definedName name="ㅅㄱㄷ" hidden="1">[23]Sheet13!$N$131:$N$201</definedName>
    <definedName name="ㅅㄱㄷ쇼" hidden="1">[23]Sheet13!$N$272:$N$341</definedName>
    <definedName name="ㅅㄱ됴ㅛ" hidden="1">[23]Sheet13!$N$202:$N$271</definedName>
    <definedName name="ㅅㅅ" localSheetId="1" hidden="1">{#N/A,#N/A,FALSE,"전력간선"}</definedName>
    <definedName name="ㅅㅅ" hidden="1">{#N/A,#N/A,FALSE,"전력간선"}</definedName>
    <definedName name="ㅅㅅㄱ">#REF!</definedName>
    <definedName name="ㅅㅅㅅ" localSheetId="1" hidden="1">{#N/A,#N/A,FALSE,"전력간선"}</definedName>
    <definedName name="ㅅㅅㅅ" hidden="1">{#N/A,#N/A,FALSE,"전력간선"}</definedName>
    <definedName name="사" localSheetId="1" hidden="1">{"'자리배치도'!$AG$1:$CI$28"}</definedName>
    <definedName name="사" hidden="1">{"'자리배치도'!$AG$1:$CI$28"}</definedName>
    <definedName name="사국유지">#REF!</definedName>
    <definedName name="사급">#REF!</definedName>
    <definedName name="사급경비">#REF!</definedName>
    <definedName name="사급재료비">#REF!</definedName>
    <definedName name="사용등기구">#REF!</definedName>
    <definedName name="사인">#REF!</definedName>
    <definedName name="사인내역">[4]Sheet3!$A$1:$F$25</definedName>
    <definedName name="사하중">#REF!</definedName>
    <definedName name="사하중도">#REF!</definedName>
    <definedName name="사하중콘">#REF!</definedName>
    <definedName name="산근">#REF!</definedName>
    <definedName name="산안">#REF!</definedName>
    <definedName name="산재">#REF!</definedName>
    <definedName name="산재보험료">#REF!</definedName>
    <definedName name="산출">#REF!</definedName>
    <definedName name="산출1">[4]Sheet3!$D$6:$L$116</definedName>
    <definedName name="산출근거1">#REF!</definedName>
    <definedName name="산출금양">[4]Sheet3!$AB$2:$AR$143</definedName>
    <definedName name="산출내역">#REF!</definedName>
    <definedName name="삼각지_동력부하_List">#REF!</definedName>
    <definedName name="상호">#REF!</definedName>
    <definedName name="새모형">[4]Sheet3!#REF!</definedName>
    <definedName name="색인">[4]Sheet3!#REF!</definedName>
    <definedName name="서비스">#REF!</definedName>
    <definedName name="서비스DC율">#REF!</definedName>
    <definedName name="서카니">#REF!</definedName>
    <definedName name="석축1">[4]Sheet3!$A:$IV</definedName>
    <definedName name="선관">#REF!</definedName>
    <definedName name="선로신설">[4]Sheet3!$A$1:$L$55</definedName>
    <definedName name="선로철거">[4]Sheet3!$A$1:$M$828</definedName>
    <definedName name="선테ㄷ">#REF!</definedName>
    <definedName name="설계">#REF!</definedName>
    <definedName name="설계내역">[4]Sheet3!$A$1:$N$157</definedName>
    <definedName name="설비" localSheetId="1" hidden="1">{#N/A,#N/A,TRUE,"토적및재료집계";#N/A,#N/A,TRUE,"토적및재료집계";#N/A,#N/A,TRUE,"단위량"}</definedName>
    <definedName name="설비" hidden="1">{#N/A,#N/A,TRUE,"토적및재료집계";#N/A,#N/A,TRUE,"토적및재료집계";#N/A,#N/A,TRUE,"단위량"}</definedName>
    <definedName name="설원가2000">[4]Sheet3!$A$5:$H$140</definedName>
    <definedName name="설집">#REF!</definedName>
    <definedName name="설치">[4]Sheet3!$A$5:$H$115</definedName>
    <definedName name="설치자재">[4]Sheet3!$A$6:$I$72</definedName>
    <definedName name="설치자재2">[4]Sheet3!$A$6:$I$72</definedName>
    <definedName name="설치장소">#REF!</definedName>
    <definedName name="섬진강배치도" localSheetId="1" hidden="1">{#N/A,#N/A,FALSE,"회선임차현황"}</definedName>
    <definedName name="섬진강배치도" hidden="1">{#N/A,#N/A,FALSE,"회선임차현황"}</definedName>
    <definedName name="성토">#REF!</definedName>
    <definedName name="세금과공과">#REF!</definedName>
    <definedName name="세부내역서_박" localSheetId="1" hidden="1">{"'자리배치도'!$AG$1:$CI$28"}</definedName>
    <definedName name="세부내역서_박" hidden="1">{"'자리배치도'!$AG$1:$CI$28"}</definedName>
    <definedName name="세액합계">#REF!</definedName>
    <definedName name="센터수량">#REF!</definedName>
    <definedName name="셋틈">#REF!</definedName>
    <definedName name="셔갸9" localSheetId="1">BlankMacro1</definedName>
    <definedName name="셔갸9">BlankMacro1</definedName>
    <definedName name="소모품비">#REF!</definedName>
    <definedName name="소방">#REF!</definedName>
    <definedName name="소방공량산출서" localSheetId="1">BlankMacro1</definedName>
    <definedName name="소방공량산출서">BlankMacro1</definedName>
    <definedName name="소유자성명">#REF!</definedName>
    <definedName name="소유자주소">#REF!</definedName>
    <definedName name="소재지">#REF!</definedName>
    <definedName name="소트">#REF!</definedName>
    <definedName name="소형B손료">'[56]기계경비(시간당)'!$H$240</definedName>
    <definedName name="소화갑지" localSheetId="1" hidden="1">{#N/A,#N/A,FALSE,"CCTV"}</definedName>
    <definedName name="소화갑지" hidden="1">{#N/A,#N/A,FALSE,"CCTV"}</definedName>
    <definedName name="송전">#REF!</definedName>
    <definedName name="쇼" localSheetId="1">BlankMacro1</definedName>
    <definedName name="쇼">BlankMacro1</definedName>
    <definedName name="쇼트변경">#REF!</definedName>
    <definedName name="쇼트변경암">#REF!</definedName>
    <definedName name="숏" hidden="1">[23]Sheet13!$N$64:$N$131</definedName>
    <definedName name="수">#REF!</definedName>
    <definedName name="수2" localSheetId="1" hidden="1">{#N/A,#N/A,TRUE,"토적및재료집계";#N/A,#N/A,TRUE,"토적및재료집계";#N/A,#N/A,TRUE,"단위량"}</definedName>
    <definedName name="수2" hidden="1">{#N/A,#N/A,TRUE,"토적및재료집계";#N/A,#N/A,TRUE,"토적및재료집계";#N/A,#N/A,TRUE,"단위량"}</definedName>
    <definedName name="수3" localSheetId="1" hidden="1">{#N/A,#N/A,TRUE,"토적및재료집계";#N/A,#N/A,TRUE,"토적및재료집계";#N/A,#N/A,TRUE,"단위량"}</definedName>
    <definedName name="수3" hidden="1">{#N/A,#N/A,TRUE,"토적및재료집계";#N/A,#N/A,TRUE,"토적및재료집계";#N/A,#N/A,TRUE,"단위량"}</definedName>
    <definedName name="수급">[4]Sheet3!#REF!</definedName>
    <definedName name="수급인상호">#REF!</definedName>
    <definedName name="수급인성명">#REF!</definedName>
    <definedName name="수급인주소">#REF!</definedName>
    <definedName name="수량">#REF!</definedName>
    <definedName name="수량계산">[4]Sheet3!$A$2:$L$102</definedName>
    <definedName name="수량노후">#REF!</definedName>
    <definedName name="수량산출">[4]Sheet3!$A$2:$AB$611</definedName>
    <definedName name="수량산출서">[74]단가산출!#REF!</definedName>
    <definedName name="수은등기구품">#REF!</definedName>
    <definedName name="수정" localSheetId="1" hidden="1">{"'선로집계'!$A$1:$G$68"}</definedName>
    <definedName name="수정" hidden="1">{"'선로집계'!$A$1:$G$68"}</definedName>
    <definedName name="수정1" localSheetId="1" hidden="1">{#N/A,#N/A,FALSE,"ALM-ASISC"}</definedName>
    <definedName name="수정1" hidden="1">{#N/A,#N/A,FALSE,"ALM-ASISC"}</definedName>
    <definedName name="수정2" localSheetId="1" hidden="1">{#N/A,#N/A,FALSE,"ALM-ASISC"}</definedName>
    <definedName name="수정2" hidden="1">{#N/A,#N/A,FALSE,"ALM-ASISC"}</definedName>
    <definedName name="수정3" localSheetId="1" hidden="1">{#N/A,#N/A,FALSE,"ALM-ASISC"}</definedName>
    <definedName name="수정3" hidden="1">{#N/A,#N/A,FALSE,"ALM-ASISC"}</definedName>
    <definedName name="수정4" localSheetId="1" hidden="1">{#N/A,#N/A,FALSE,"ALM-ASISC"}</definedName>
    <definedName name="수정4" hidden="1">{#N/A,#N/A,FALSE,"ALM-ASISC"}</definedName>
    <definedName name="수정5" localSheetId="1" hidden="1">{#N/A,#N/A,FALSE,"ALM-ASISC"}</definedName>
    <definedName name="수정5" hidden="1">{#N/A,#N/A,FALSE,"ALM-ASISC"}</definedName>
    <definedName name="수정6" localSheetId="1" hidden="1">{#N/A,#N/A,FALSE,"ALM-ASISC"}</definedName>
    <definedName name="수정6" hidden="1">{#N/A,#N/A,FALSE,"ALM-ASISC"}</definedName>
    <definedName name="순공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집"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#REF!</definedName>
    <definedName name="純工事原價">#REF!</definedName>
    <definedName name="숨기기" localSheetId="1">설계설명서!숨기기</definedName>
    <definedName name="숨기기">[0]!숨기기</definedName>
    <definedName name="숨기지않기" localSheetId="1">설계설명서!숨기지않기</definedName>
    <definedName name="숨기지않기">[0]!숨기지않기</definedName>
    <definedName name="시행청">#REF!</definedName>
    <definedName name="신고서" localSheetId="1">BlankMacro1</definedName>
    <definedName name="신고서">BlankMacro1</definedName>
    <definedName name="신설변경" localSheetId="1" hidden="1">{#N/A,#N/A,FALSE,"3가";#N/A,#N/A,FALSE,"3나";#N/A,#N/A,FALSE,"3다"}</definedName>
    <definedName name="신설변경" hidden="1">{#N/A,#N/A,FALSE,"3가";#N/A,#N/A,FALSE,"3나";#N/A,#N/A,FALSE,"3다"}</definedName>
    <definedName name="신성" localSheetId="1" hidden="1">{#N/A,#N/A,TRUE,"손익보고"}</definedName>
    <definedName name="신성" hidden="1">{#N/A,#N/A,TRUE,"손익보고"}</definedName>
    <definedName name="신태진">#REF!</definedName>
    <definedName name="신호">#REF!</definedName>
    <definedName name="신호공">#REF!</definedName>
    <definedName name="실경상">#REF!</definedName>
    <definedName name="실적">#REF!</definedName>
    <definedName name="실제" localSheetId="1">설계설명서!실제</definedName>
    <definedName name="실제">[0]!실제</definedName>
    <definedName name="실행">#REF!</definedName>
    <definedName name="실행75.5" localSheetId="1">설계설명서!실행75.5</definedName>
    <definedName name="실행75.5">[0]!실행75.5</definedName>
    <definedName name="실행공사비추정대비표">[4]!실행공사비추정대비표</definedName>
    <definedName name="실행총괄" localSheetId="1">설계설명서!실행총괄</definedName>
    <definedName name="실행총괄">[0]!실행총괄</definedName>
    <definedName name="실행품" hidden="1">#REF!</definedName>
    <definedName name="썰치">[4]Sheet3!$J$5:$K$140</definedName>
    <definedName name="ㅇ" hidden="1">[64]Sheet13!$S$47:$AV$47</definedName>
    <definedName name="ㅇㄴㄹ">[4]Sheet3!#REF!</definedName>
    <definedName name="ㅇㄴㄹㅇㄴ" hidden="1">[23]Sheet13!$S$48:$AV$48</definedName>
    <definedName name="ㅇㄴㄻㅇㄻㄴㄹㅇㅁㄴㅇㄹ" localSheetId="1" hidden="1">{"'용역비'!$A$4:$C$8"}</definedName>
    <definedName name="ㅇㄴㄻㅇㄻㄴㄹㅇㅁㄴㅇㄹ" hidden="1">{"'용역비'!$A$4:$C$8"}</definedName>
    <definedName name="ㅇㄴㅇ" localSheetId="1" hidden="1">{"'자리배치도'!$AG$1:$CI$28"}</definedName>
    <definedName name="ㅇㄴㅇ" hidden="1">{"'자리배치도'!$AG$1:$CI$28"}</definedName>
    <definedName name="ㅇㄴㅇㄴ" localSheetId="1" hidden="1">{#N/A,#N/A,FALSE,"CCTV"}</definedName>
    <definedName name="ㅇㄴㅇㄴ" hidden="1">{#N/A,#N/A,FALSE,"CCTV"}</definedName>
    <definedName name="ㅇㄴㅇㄹ" hidden="1">[23]Sheet13!$O$64:$O$131</definedName>
    <definedName name="ㅇㄴㅇㄹㄴㅁ" hidden="1">[23]Sheet13!$N$202:$N$271</definedName>
    <definedName name="ㅇㄴㅇㅇ" hidden="1">[23]Sheet13!$N$272:$N$341</definedName>
    <definedName name="ㅇㄴㅊ" hidden="1">[23]Sheet14!$M$61:$M$130</definedName>
    <definedName name="ㅇ나닐ㄷ" localSheetId="1" hidden="1">{#N/A,#N/A,FALSE,"ALM-ASISC"}</definedName>
    <definedName name="ㅇ나닐ㄷ" hidden="1">{#N/A,#N/A,FALSE,"ALM-ASISC"}</definedName>
    <definedName name="ㅇㄹ">[4]Sheet3!#REF!</definedName>
    <definedName name="ㅇㄹㄴㄹ" hidden="1">[23]Sheet13!$O$131:$O$201</definedName>
    <definedName name="ㅇㄹㄴㅁㅇㄹ" hidden="1">[23]Sheet13!$O$202:$O$271</definedName>
    <definedName name="ㅇㄹㄹ" hidden="1">'[75]N賃率-職'!$I$5:$I$30</definedName>
    <definedName name="ㅇㄹㅇ" localSheetId="1" hidden="1">{#N/A,#N/A,FALSE,"3가";#N/A,#N/A,FALSE,"3나";#N/A,#N/A,FALSE,"3다"}</definedName>
    <definedName name="ㅇㄹㅇ" hidden="1">{#N/A,#N/A,FALSE,"3가";#N/A,#N/A,FALSE,"3나";#N/A,#N/A,FALSE,"3다"}</definedName>
    <definedName name="ㅇㄹㅇㄴㄹ" localSheetId="1">BlankMacro1</definedName>
    <definedName name="ㅇㄹㅇㄴㄹ">BlankMacro1</definedName>
    <definedName name="ㅇㄹㅇㄹ" hidden="1">#REF!</definedName>
    <definedName name="ㅇㄹㅇㅁㄴㄹㅇ" hidden="1">[23]Sheet13!$N$131:$N$201</definedName>
    <definedName name="ㅇㄹㅈㄷ" localSheetId="1" hidden="1">{#N/A,#N/A,FALSE,"ALM-ASISC"}</definedName>
    <definedName name="ㅇㄹㅈㄷ" hidden="1">{#N/A,#N/A,FALSE,"ALM-ASISC"}</definedName>
    <definedName name="ㅇ라ㅓㅏㅗ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ㅀㅇㅁㄹ" localSheetId="1" hidden="1">{#N/A,#N/A,FALSE,"3가";#N/A,#N/A,FALSE,"3나";#N/A,#N/A,FALSE,"3다"}</definedName>
    <definedName name="ㅇㅀㅇㅁㄹ" hidden="1">{#N/A,#N/A,FALSE,"3가";#N/A,#N/A,FALSE,"3나";#N/A,#N/A,FALSE,"3다"}</definedName>
    <definedName name="ㅇㅁㄴㄹ" localSheetId="1" hidden="1">{#N/A,#N/A,TRUE,"토적및재료집계";#N/A,#N/A,TRUE,"토적및재료집계";#N/A,#N/A,TRUE,"단위량"}</definedName>
    <definedName name="ㅇㅁㄴㄹ" hidden="1">{#N/A,#N/A,TRUE,"토적및재료집계";#N/A,#N/A,TRUE,"토적및재료집계";#N/A,#N/A,TRUE,"단위량"}</definedName>
    <definedName name="ㅇㅁㄴㄹㅇ" hidden="1">[23]Sheet13!$O$272:$O$341</definedName>
    <definedName name="ㅇㅇ" hidden="1">[64]Sheet13!$N$64:$N$131</definedName>
    <definedName name="ㅇㅇㄴㄴㅇㄹ" hidden="1">[23]Sheet13!$O$131:$O$201</definedName>
    <definedName name="ㅇㅇㄴㅇㄴ" hidden="1">[23]Sheet14!$L$61:$L$130</definedName>
    <definedName name="ㅇㅇㄴㅇㅁㅇㄴㄹ" hidden="1">[23]Sheet14!$M$201:$M$270</definedName>
    <definedName name="ㅇㅇㄹ" localSheetId="1" hidden="1">{#N/A,#N/A,TRUE,"토적및재료집계";#N/A,#N/A,TRUE,"토적및재료집계";#N/A,#N/A,TRUE,"단위량"}</definedName>
    <definedName name="ㅇㅇㄹ" hidden="1">{#N/A,#N/A,TRUE,"토적및재료집계";#N/A,#N/A,TRUE,"토적및재료집계";#N/A,#N/A,TRUE,"단위량"}</definedName>
    <definedName name="ㅇㅇㄹㄹㅇ" hidden="1">[23]Sheet14!$M$201:$M$270</definedName>
    <definedName name="ㅇㅇㄹㄹㅇㄹ" hidden="1">[23]Sheet14!$Q$48:$AT$48</definedName>
    <definedName name="ㅇㅇㄹㅈㅈ" localSheetId="1" hidden="1">{#N/A,#N/A,FALSE,"ALM-ASISC"}</definedName>
    <definedName name="ㅇㅇㄹㅈㅈ" hidden="1">{#N/A,#N/A,FALSE,"ALM-ASISC"}</definedName>
    <definedName name="ㅇㅇㅇ" hidden="1">#REF!</definedName>
    <definedName name="ㅇㅇㅇㄴ" hidden="1">[23]Sheet13!$O$272:$O$341</definedName>
    <definedName name="ㅇㅇㅇㅇ" hidden="1">#REF!</definedName>
    <definedName name="ㅇ아" localSheetId="1" hidden="1">{#N/A,#N/A,FALSE,"3가";#N/A,#N/A,FALSE,"3나";#N/A,#N/A,FALSE,"3다"}</definedName>
    <definedName name="ㅇ아" hidden="1">{#N/A,#N/A,FALSE,"3가";#N/A,#N/A,FALSE,"3나";#N/A,#N/A,FALSE,"3다"}</definedName>
    <definedName name="ㅇ호" localSheetId="1" hidden="1">{"'용역비'!$A$4:$C$8"}</definedName>
    <definedName name="ㅇ호" hidden="1">{"'용역비'!$A$4:$C$8"}</definedName>
    <definedName name="ㅇ호ㅓ" localSheetId="1" hidden="1">{"'용역비'!$A$4:$C$8"}</definedName>
    <definedName name="ㅇ호ㅓ" hidden="1">{"'용역비'!$A$4:$C$8"}</definedName>
    <definedName name="ㅇ호ㅓㅇㅎ" localSheetId="1" hidden="1">{"'용역비'!$A$4:$C$8"}</definedName>
    <definedName name="ㅇ호ㅓㅇㅎ" hidden="1">{"'용역비'!$A$4:$C$8"}</definedName>
    <definedName name="ㅇ호ㅓㅇ호ㅓ" localSheetId="1" hidden="1">{"'용역비'!$A$4:$C$8"}</definedName>
    <definedName name="ㅇ호ㅓㅇ호ㅓ" hidden="1">{"'용역비'!$A$4:$C$8"}</definedName>
    <definedName name="ㅇ호ㅓㅎ" localSheetId="1" hidden="1">{"'용역비'!$A$4:$C$8"}</definedName>
    <definedName name="ㅇ호ㅓㅎ" hidden="1">{"'용역비'!$A$4:$C$8"}</definedName>
    <definedName name="ㅇ호ㅓ호ㅓ" localSheetId="1" hidden="1">{"'용역비'!$A$4:$C$8"}</definedName>
    <definedName name="ㅇ호ㅓ호ㅓ" hidden="1">{"'용역비'!$A$4:$C$8"}</definedName>
    <definedName name="아" localSheetId="1" hidden="1">{"'자리배치도'!$AG$1:$CI$28"}</definedName>
    <definedName name="아" hidden="1">{"'자리배치도'!$AG$1:$CI$28"}</definedName>
    <definedName name="아래">[4]!아래</definedName>
    <definedName name="아래1">[4]!아래1</definedName>
    <definedName name="아사꾸라방식">[4]!아사꾸라방식</definedName>
    <definedName name="아ㅏㅓ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ㄹ" localSheetId="1" hidden="1">{#N/A,#N/A,FALSE,"ALM-ASISC"}</definedName>
    <definedName name="아ㅓㄹ" hidden="1">{#N/A,#N/A,FALSE,"ALM-ASISC"}</definedName>
    <definedName name="아ㅓㄹ지" localSheetId="1" hidden="1">{#N/A,#N/A,FALSE,"ALM-ASISC"}</definedName>
    <definedName name="아ㅓㄹ지" hidden="1">{#N/A,#N/A,FALSE,"ALM-ASISC"}</definedName>
    <definedName name="아ㅓㅈ" localSheetId="1" hidden="1">{#N/A,#N/A,FALSE,"ALM-ASISC"}</definedName>
    <definedName name="아ㅓㅈ" hidden="1">{#N/A,#N/A,FALSE,"ALM-ASISC"}</definedName>
    <definedName name="아ㅓㅗㄹ" localSheetId="1" hidden="1">{#N/A,#N/A,FALSE,"ALM-ASISC"}</definedName>
    <definedName name="아ㅓㅗㄹ" hidden="1">{#N/A,#N/A,FALSE,"ALM-ASISC"}</definedName>
    <definedName name="아ㅣㅈ" localSheetId="1" hidden="1">{#N/A,#N/A,FALSE,"ALM-ASISC"}</definedName>
    <definedName name="아ㅣㅈ" hidden="1">{#N/A,#N/A,FALSE,"ALM-ASISC"}</definedName>
    <definedName name="아ㅣㅈㅂ" localSheetId="1" hidden="1">{#N/A,#N/A,FALSE,"ALM-ASISC"}</definedName>
    <definedName name="아ㅣㅈㅂ" hidden="1">{#N/A,#N/A,FALSE,"ALM-ASISC"}</definedName>
    <definedName name="안">#REF!</definedName>
    <definedName name="안내">#REF!</definedName>
    <definedName name="안재범">[4]Sheet3!$A$1:$F$25</definedName>
    <definedName name="안전">#REF!</definedName>
    <definedName name="안전관리비">#REF!</definedName>
    <definedName name="안전기초">#REF!</definedName>
    <definedName name="앙앙">[76]견적대비!#REF!</definedName>
    <definedName name="앤" hidden="1">[23]Sheet14!$L$61:$L$130</definedName>
    <definedName name="야외휘도">#REF!</definedName>
    <definedName name="양식" localSheetId="1" hidden="1">{#N/A,#N/A,FALSE,"전력간선"}</definedName>
    <definedName name="양식" hidden="1">{#N/A,#N/A,FALSE,"전력간선"}</definedName>
    <definedName name="어" localSheetId="1" hidden="1">{"'용역비'!$A$4:$C$8"}</definedName>
    <definedName name="어" hidden="1">{"'용역비'!$A$4:$C$8"}</definedName>
    <definedName name="어ㅓㅓ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무협력비" hidden="1">[7]합천내역!#REF!</definedName>
    <definedName name="업체단가">#REF!</definedName>
    <definedName name="여과지동">[77]여과지동!$F$3:$AS$80</definedName>
    <definedName name="여름">#REF!</definedName>
    <definedName name="여비교통비">#REF!</definedName>
    <definedName name="연간">#REF!</definedName>
    <definedName name="연락처">[78]개인연락처!$A$1:$C$73</definedName>
    <definedName name="연번">#REF!</definedName>
    <definedName name="연습9">#REF!</definedName>
    <definedName name="연습99">#REF!</definedName>
    <definedName name="연장">#REF!</definedName>
    <definedName name="염색기술3" localSheetId="1" hidden="1">{#N/A,#N/A,TRUE,"손익보고"}</definedName>
    <definedName name="염색기술3" hidden="1">{#N/A,#N/A,TRUE,"손익보고"}</definedName>
    <definedName name="영역">#REF!</definedName>
    <definedName name="예산" localSheetId="1" hidden="1">{#N/A,#N/A,TRUE,"손익보고"}</definedName>
    <definedName name="예산" hidden="1">{#N/A,#N/A,TRUE,"손익보고"}</definedName>
    <definedName name="예상도급내역" localSheetId="1" hidden="1">{#N/A,#N/A,FALSE,"CCTV"}</definedName>
    <definedName name="예상도급내역" hidden="1">{#N/A,#N/A,FALSE,"CCTV"}</definedName>
    <definedName name="예외1">[4]Sheet3!#REF!</definedName>
    <definedName name="예외2">[4]Sheet3!#REF!</definedName>
    <definedName name="예외3">[4]Sheet3!#REF!</definedName>
    <definedName name="예외4">[4]Sheet3!#REF!</definedName>
    <definedName name="예정공정표">#REF!</definedName>
    <definedName name="오" hidden="1">[64]Sheet14!$M$61:$M$130</definedName>
    <definedName name="오금석" localSheetId="1">BlankMacro1</definedName>
    <definedName name="오금석">BlankMacro1</definedName>
    <definedName name="옥">#REF!</definedName>
    <definedName name="옥외등철거공구손료">#REF!</definedName>
    <definedName name="옥외등철거공비">#REF!</definedName>
    <definedName name="옹벽1">[4]Sheet3!$A:$IV</definedName>
    <definedName name="옹벽연장집계">#REF!</definedName>
    <definedName name="완공3" hidden="1">#REF!</definedName>
    <definedName name="외주견적대비">[4]!외주견적대비</definedName>
    <definedName name="외주견적의뢰">[4]!외주견적의뢰</definedName>
    <definedName name="외주견적의뢰2">[4]!외주견적의뢰2</definedName>
    <definedName name="외주산출" localSheetId="1" hidden="1">{"'용역비'!$A$4:$C$8"}</definedName>
    <definedName name="외주산출" hidden="1">{"'용역비'!$A$4:$C$8"}</definedName>
    <definedName name="외주집계" localSheetId="1" hidden="1">{"'용역비'!$A$4:$C$8"}</definedName>
    <definedName name="외주집계" hidden="1">{"'용역비'!$A$4:$C$8"}</definedName>
    <definedName name="요율">#REF!</definedName>
    <definedName name="요율인쇄">#REF!</definedName>
    <definedName name="용량">#REF!</definedName>
    <definedName name="용접">#REF!</definedName>
    <definedName name="용접공">'[56]기계경비(시간당)'!$D$13</definedName>
    <definedName name="우리">"AutoShape 49"</definedName>
    <definedName name="운">#REF!</definedName>
    <definedName name="운반">#REF!</definedName>
    <definedName name="운반2">[4]Sheet3!#REF!</definedName>
    <definedName name="운반구간">#REF!</definedName>
    <definedName name="운반비">#REF!</definedName>
    <definedName name="운송">#REF!</definedName>
    <definedName name="운송1">#REF!</definedName>
    <definedName name="운송2">#REF!</definedName>
    <definedName name="운잔">[4]Sheet3!#REF!</definedName>
    <definedName name="운전">#REF!</definedName>
    <definedName name="운전기사">#REF!</definedName>
    <definedName name="운전사">#REF!</definedName>
    <definedName name="운전사_운반">'[56]기계경비(시간당)'!$D$7</definedName>
    <definedName name="운전조">#REF!</definedName>
    <definedName name="운전조수">#REF!</definedName>
    <definedName name="울">[4]Sheet3!#REF!</definedName>
    <definedName name="원">#REF!</definedName>
    <definedName name="원가">[4]Sheet3!$A$1:$F$25</definedName>
    <definedName name="원가1">[4]Sheet3!#REF!</definedName>
    <definedName name="원가계">#REF!</definedName>
    <definedName name="원가계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[4]Sheet3!$A$1:$F$25</definedName>
    <definedName name="원가계산1">[4]Sheet3!#REF!</definedName>
    <definedName name="원가계산19"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서">[4]Sheet3!$B$4:$N$20</definedName>
    <definedName name="원가분석" localSheetId="1" hidden="1">{#N/A,#N/A,FALSE,"손익표지";#N/A,#N/A,FALSE,"손익계산";#N/A,#N/A,FALSE,"일반관리비";#N/A,#N/A,FALSE,"영업외수익";#N/A,#N/A,FALSE,"영업외비용";#N/A,#N/A,FALSE,"매출액";#N/A,#N/A,FALSE,"요약손익";#N/A,#N/A,FALSE,"요약대차";#N/A,#N/A,FALSE,"매출채권현황";#N/A,#N/A,FALSE,"매출채권명세"}</definedName>
    <definedName name="원가분석" hidden="1">{#N/A,#N/A,FALSE,"손익표지";#N/A,#N/A,FALSE,"손익계산";#N/A,#N/A,FALSE,"일반관리비";#N/A,#N/A,FALSE,"영업외수익";#N/A,#N/A,FALSE,"영업외비용";#N/A,#N/A,FALSE,"매출액";#N/A,#N/A,FALSE,"요약손익";#N/A,#N/A,FALSE,"요약대차";#N/A,#N/A,FALSE,"매출채권현황";#N/A,#N/A,FALSE,"매출채권명세"}</definedName>
    <definedName name="원가표지2">#REF!</definedName>
    <definedName name="원가합계">#REF!</definedName>
    <definedName name="원각"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위치">#REF!</definedName>
    <definedName name="원화DC율">#REF!</definedName>
    <definedName name="위">#REF!</definedName>
    <definedName name="위1">#REF!</definedName>
    <definedName name="위치조서">#REF!</definedName>
    <definedName name="율">#REF!</definedName>
    <definedName name="은비">#REF!</definedName>
    <definedName name="을부담품목별중량계">#REF!</definedName>
    <definedName name="이" localSheetId="1" hidden="1">{#N/A,#N/A,TRUE,"토적및재료집계";#N/A,#N/A,TRUE,"토적및재료집계";#N/A,#N/A,TRUE,"단위량"}</definedName>
    <definedName name="이" hidden="1">{#N/A,#N/A,TRUE,"토적및재료집계";#N/A,#N/A,TRUE,"토적및재료집계";#N/A,#N/A,TRUE,"단위량"}</definedName>
    <definedName name="이동">[4]!외주견적의뢰</definedName>
    <definedName name="이름">[79]일위!#REF!</definedName>
    <definedName name="이름표" localSheetId="1" hidden="1">{#N/A,#N/A,FALSE,"단가표지"}</definedName>
    <definedName name="이름표" hidden="1">{#N/A,#N/A,FALSE,"단가표지"}</definedName>
    <definedName name="이릉" hidden="1">#REF!</definedName>
    <definedName name="이상">#REF!</definedName>
    <definedName name="이윤">#REF!</definedName>
    <definedName name="利潤">#REF!</definedName>
    <definedName name="이읍" localSheetId="1">설계설명서!이읍</definedName>
    <definedName name="이읍">[0]!이읍</definedName>
    <definedName name="이전화면">[4]!이전화면</definedName>
    <definedName name="이전화면1">[4]!이전화면1</definedName>
    <definedName name="이종훈" hidden="1">[50]전기!$A$4:$A$163</definedName>
    <definedName name="이철우">[4]Sheet3!#REF!</definedName>
    <definedName name="이현욱" localSheetId="1" hidden="1">{#N/A,#N/A,FALSE,"Sheet1"}</definedName>
    <definedName name="이현욱" hidden="1">{#N/A,#N/A,FALSE,"Sheet1"}</definedName>
    <definedName name="인가번호">#REF!</definedName>
    <definedName name="인건비">#REF!</definedName>
    <definedName name="인쇄양식" localSheetId="1">설계설명서!인쇄양식</definedName>
    <definedName name="인쇄양식">[0]!인쇄양식</definedName>
    <definedName name="인쇄하기" localSheetId="1">설계설명서!인쇄하기</definedName>
    <definedName name="인쇄하기">[0]!인쇄하기</definedName>
    <definedName name="인입">#REF!</definedName>
    <definedName name="인천지검"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hidden="1">#REF!</definedName>
    <definedName name="일관이윤" localSheetId="1" hidden="1">{#N/A,#N/A,FALSE,"회선임차현황"}</definedName>
    <definedName name="일관이윤" hidden="1">{#N/A,#N/A,FALSE,"회선임차현황"}</definedName>
    <definedName name="일기">[80]!Macro13</definedName>
    <definedName name="일대">#REF!</definedName>
    <definedName name="일반">#REF!</definedName>
    <definedName name="일반관리비">#REF!</definedName>
    <definedName name="一般管理費">#REF!</definedName>
    <definedName name="일반통신설비">[4]Sheet3!$A$4:$AB$191</definedName>
    <definedName name="일위">#REF!,#REF!</definedName>
    <definedName name="일위1">#REF!</definedName>
    <definedName name="일위대가">[62]일위대가!$A$2:$M$243</definedName>
    <definedName name="일위대가_1">#REF!</definedName>
    <definedName name="일위대가_2">#REF!</definedName>
    <definedName name="일위대가1">[4]Sheet3!$A$3:$I$1731</definedName>
    <definedName name="일위댓가" localSheetId="1" hidden="1">{#N/A,#N/A,FALSE,"전력간선"}</definedName>
    <definedName name="일위댓가" hidden="1">{#N/A,#N/A,FALSE,"전력간선"}</definedName>
    <definedName name="일위댓가301" localSheetId="1" hidden="1">{#N/A,#N/A,FALSE,"전력간선"}</definedName>
    <definedName name="일위댓가301" hidden="1">{#N/A,#N/A,FALSE,"전력간선"}</definedName>
    <definedName name="일위산출">[4]Sheet3!$A$1:$AI$152</definedName>
    <definedName name="일위산출1">[4]Sheet3!$B$2:$AI$152</definedName>
    <definedName name="일위표">[81]일위총괄표!$A$1:$L$23</definedName>
    <definedName name="일위호표">#REF!</definedName>
    <definedName name="일의01">[70]직노!#REF!</definedName>
    <definedName name="임">#REF!</definedName>
    <definedName name="임대부대공사">#REF!</definedName>
    <definedName name="임대상가">#REF!</definedName>
    <definedName name="임직" hidden="1">#REF!</definedName>
    <definedName name="입구250NH조도기여">#REF!</definedName>
    <definedName name="입구400NH조도기여">#REF!</definedName>
    <definedName name="입구NH조도기여">#REF!</definedName>
    <definedName name="입구NH휘도기여">#REF!</definedName>
    <definedName name="입구형광조도기여">#REF!</definedName>
    <definedName name="입구형광휘도기여">#REF!</definedName>
    <definedName name="입력현황1" localSheetId="1" hidden="1">{#N/A,#N/A,FALSE,"DAOCM 2차 검토"}</definedName>
    <definedName name="입력현황1" hidden="1">{#N/A,#N/A,FALSE,"DAOCM 2차 검토"}</definedName>
    <definedName name="입찰견적초청현황">[4]!입찰견적초청현황</definedName>
    <definedName name="입찰내역">#REF!</definedName>
    <definedName name="입출단위구간">#REF!</definedName>
    <definedName name="잊" localSheetId="1" hidden="1">{#N/A,#N/A,FALSE,"ALM-ASISC"}</definedName>
    <definedName name="잊" hidden="1">{#N/A,#N/A,FALSE,"ALM-ASISC"}</definedName>
    <definedName name="ㅈ" localSheetId="1" hidden="1">{#N/A,#N/A,TRUE,"토적및재료집계";#N/A,#N/A,TRUE,"토적및재료집계";#N/A,#N/A,TRUE,"단위량"}</definedName>
    <definedName name="ㅈ" hidden="1">{#N/A,#N/A,TRUE,"토적및재료집계";#N/A,#N/A,TRUE,"토적및재료집계";#N/A,#N/A,TRUE,"단위량"}</definedName>
    <definedName name="ㅈ56ㅕ" localSheetId="1" hidden="1">{"'용역비'!$A$4:$C$8"}</definedName>
    <definedName name="ㅈ56ㅕ" hidden="1">{"'용역비'!$A$4:$C$8"}</definedName>
    <definedName name="ㅈ770">#REF!</definedName>
    <definedName name="ㅈㄷㄱㄷㄱㄷ" localSheetId="1" hidden="1">{"'용역비'!$A$4:$C$8"}</definedName>
    <definedName name="ㅈㄷㄱㄷㄱㄷ" hidden="1">{"'용역비'!$A$4:$C$8"}</definedName>
    <definedName name="ㅈㅂㄷㅈㅂㄷ" localSheetId="1" hidden="1">{#N/A,#N/A,FALSE,"ALM-ASISC"}</definedName>
    <definedName name="ㅈㅂㄷㅈㅂㄷ" hidden="1">{#N/A,#N/A,FALSE,"ALM-ASISC"}</definedName>
    <definedName name="ㅈㅇ" localSheetId="1" hidden="1">{"'용역비'!$A$4:$C$8"}</definedName>
    <definedName name="ㅈㅇ" hidden="1">{"'용역비'!$A$4:$C$8"}</definedName>
    <definedName name="ㅈㅈ">#REF!</definedName>
    <definedName name="ㅈㅈㅈ" localSheetId="1" hidden="1">{#N/A,#N/A,TRUE,"토적및재료집계";#N/A,#N/A,TRUE,"토적및재료집계";#N/A,#N/A,TRUE,"단위량"}</definedName>
    <definedName name="ㅈㅈㅈ" hidden="1">{#N/A,#N/A,TRUE,"토적및재료집계";#N/A,#N/A,TRUE,"토적및재료집계";#N/A,#N/A,TRUE,"단위량"}</definedName>
    <definedName name="ㅈㅈㅈㅈㅈㅈ" localSheetId="1">BlankMacro1</definedName>
    <definedName name="ㅈㅈㅈㅈㅈㅈ">BlankMacro1</definedName>
    <definedName name="자" localSheetId="1" hidden="1">{"'자리배치도'!$AG$1:$CI$28"}</definedName>
    <definedName name="자" hidden="1">{"'자리배치도'!$AG$1:$CI$28"}</definedName>
    <definedName name="자동" localSheetId="1" hidden="1">{#N/A,#N/A,FALSE,"전력간선"}</definedName>
    <definedName name="자동" hidden="1">{#N/A,#N/A,FALSE,"전력간선"}</definedName>
    <definedName name="자동화재탐지설비">[4]Sheet3!$A$466:$AB$548</definedName>
    <definedName name="자료">[77]기초자료!$A$3:$X$80</definedName>
    <definedName name="자료1">#REF!</definedName>
    <definedName name="자료2">#REF!</definedName>
    <definedName name="자재단가">[82]노임!$B$3:$C$105</definedName>
    <definedName name="자재단가수정완료" localSheetId="1">설계설명서!자재단가수정완료</definedName>
    <definedName name="자재단가수정완료">[0]!자재단가수정완료</definedName>
    <definedName name="자재단가표">[4]Sheet3!$A$4:$N$127</definedName>
    <definedName name="자ㅓㄷ" localSheetId="1" hidden="1">{#N/A,#N/A,FALSE,"ALM-ASISC"}</definedName>
    <definedName name="자ㅓㄷ" hidden="1">{#N/A,#N/A,FALSE,"ALM-ASISC"}</definedName>
    <definedName name="작성자">#REF!</definedName>
    <definedName name="작업">#REF!</definedName>
    <definedName name="작업반장">#REF!</definedName>
    <definedName name="작업설부산물">#REF!</definedName>
    <definedName name="잔">#REF!</definedName>
    <definedName name="잡재료비">#REF!</definedName>
    <definedName name="장비내역" hidden="1">#REF!</definedName>
    <definedName name="장산교">#REF!</definedName>
    <definedName name="재">#REF!</definedName>
    <definedName name="재료">#REF!</definedName>
    <definedName name="재료비">#REF!</definedName>
    <definedName name="材料費">#REF!</definedName>
    <definedName name="재료집계3">#REF!</definedName>
    <definedName name="재질">#REF!</definedName>
    <definedName name="저라">#REF!</definedName>
    <definedName name="저압케이블전공">#REF!</definedName>
    <definedName name="저케">#REF!</definedName>
    <definedName name="적용거리">#REF!</definedName>
    <definedName name="적용단가">#REF!</definedName>
    <definedName name="적용대가산출표">#REF!</definedName>
    <definedName name="적용도급공사비">#REF!</definedName>
    <definedName name="적용물량프린트범위">#REF!</definedName>
    <definedName name="적용속도">#REF!</definedName>
    <definedName name="적용총공사비">#REF!</definedName>
    <definedName name="적용톤수">#REF!</definedName>
    <definedName name="전">#REF!</definedName>
    <definedName name="전공2급">#REF!</definedName>
    <definedName name="전기1" hidden="1">[83]갑지!#REF!</definedName>
    <definedName name="전기내역" localSheetId="1" hidden="1">{#N/A,#N/A,FALSE,"CCTV"}</definedName>
    <definedName name="전기내역" hidden="1">{#N/A,#N/A,FALSE,"CCTV"}</definedName>
    <definedName name="전기마감" hidden="1">[83]갑지!#REF!</definedName>
    <definedName name="전등공량">#REF!</definedName>
    <definedName name="전등신설">[4]Sheet3!$A$1:$M$203</definedName>
    <definedName name="전석" localSheetId="1">BlankMacro1</definedName>
    <definedName name="전석">BlankMacro1</definedName>
    <definedName name="전압웅동" localSheetId="1" hidden="1">{#N/A,#N/A,FALSE,"전력간선"}</definedName>
    <definedName name="전압웅동" hidden="1">{#N/A,#N/A,FALSE,"전력간선"}</definedName>
    <definedName name="전열공량">#REF!</definedName>
    <definedName name="전원차단장치_내역서_03월06일_미아6동배수지_List">#REF!</definedName>
    <definedName name="전체">#REF!</definedName>
    <definedName name="전토압도">#REF!</definedName>
    <definedName name="전토압콘">#REF!</definedName>
    <definedName name="전화">#REF!</definedName>
    <definedName name="전화회선수">#REF!</definedName>
    <definedName name="절취">#REF!</definedName>
    <definedName name="점수표">[4]Sheet3!#REF!</definedName>
    <definedName name="접지">#REF!</definedName>
    <definedName name="접지1종합계">#REF!</definedName>
    <definedName name="접지수량">#REF!</definedName>
    <definedName name="접지장치">#REF!</definedName>
    <definedName name="정" localSheetId="1" hidden="1">{#N/A,#N/A,FALSE,"ALM-ASISC"}</definedName>
    <definedName name="정" hidden="1">{#N/A,#N/A,FALSE,"ALM-ASISC"}</definedName>
    <definedName name="정근호" localSheetId="1" hidden="1">{#N/A,#N/A,TRUE,"토적및재료집계";#N/A,#N/A,TRUE,"토적및재료집계";#N/A,#N/A,TRUE,"단위량"}</definedName>
    <definedName name="정근호" hidden="1">{#N/A,#N/A,TRUE,"토적및재료집계";#N/A,#N/A,TRUE,"토적및재료집계";#N/A,#N/A,TRUE,"단위량"}</definedName>
    <definedName name="정렬범위">#REF!</definedName>
    <definedName name="정웅하" localSheetId="1" hidden="1">{"'광피스표'!$A$3:$N$54"}</definedName>
    <definedName name="정웅하" hidden="1">{"'광피스표'!$A$3:$N$54"}</definedName>
    <definedName name="제1호표">#REF!</definedName>
    <definedName name="제5호표">#REF!</definedName>
    <definedName name="제목">#REF!</definedName>
    <definedName name="제안DC">#REF!</definedName>
    <definedName name="제잡비">#REF!</definedName>
    <definedName name="제조3"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노임">'[84]N賃率-職'!#REF!</definedName>
    <definedName name="제주추가종합수정안" localSheetId="1" hidden="1">{#N/A,#N/A,FALSE,"3가";#N/A,#N/A,FALSE,"3나";#N/A,#N/A,FALSE,"3다"}</definedName>
    <definedName name="제주추가종합수정안" hidden="1">{#N/A,#N/A,FALSE,"3가";#N/A,#N/A,FALSE,"3나";#N/A,#N/A,FALSE,"3다"}</definedName>
    <definedName name="조달수수료">#REF!</definedName>
    <definedName name="조도">#REF!</definedName>
    <definedName name="조도1">#REF!</definedName>
    <definedName name="조도2">#REF!</definedName>
    <definedName name="조도계산" localSheetId="1">설계설명서!조도계산</definedName>
    <definedName name="조도계산">[0]!조도계산</definedName>
    <definedName name="조도계산2" localSheetId="1">설계설명서!조도계산2</definedName>
    <definedName name="조도계산2">[0]!조도계산2</definedName>
    <definedName name="조도계산3" localSheetId="1">설계설명서!조도계산3</definedName>
    <definedName name="조도계산3">[0]!조도계산3</definedName>
    <definedName name="조도계산서">#REF!</definedName>
    <definedName name="조도계산서1" localSheetId="1">설계설명서!조도계산서1</definedName>
    <definedName name="조도계산서1">[0]!조도계산서1</definedName>
    <definedName name="조명율표">#REF!</definedName>
    <definedName name="조사가" hidden="1">#REF!</definedName>
    <definedName name="조장">#REF!</definedName>
    <definedName name="조차장" localSheetId="1" hidden="1">{#N/A,#N/A,FALSE,"명세표"}</definedName>
    <definedName name="조차장" hidden="1">{#N/A,#N/A,FALSE,"명세표"}</definedName>
    <definedName name="종합청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 hidden="1">"E:\내 문서\요금\KT과금거리 지역좌표_970827.mdb"</definedName>
    <definedName name="주소">#REF!</definedName>
    <definedName name="주영">#REF!</definedName>
    <definedName name="주영이">#REF!,#REF!,#REF!</definedName>
    <definedName name="주요자재대">#REF!</definedName>
    <definedName name="준" hidden="1">"E:\내 문서\요금\KT과금거리 지역좌표_970827.mdb"</definedName>
    <definedName name="준공년월일">#REF!</definedName>
    <definedName name="중기단가">[85]노임!$B$3:$C$105</definedName>
    <definedName name="중기운">#REF!</definedName>
    <definedName name="중기운전기사">'[56]기계경비(시간당)'!$D$4</definedName>
    <definedName name="중기조">#REF!</definedName>
    <definedName name="중흥부두2">#REF!</definedName>
    <definedName name="증감대비">#REF!</definedName>
    <definedName name="증경">#REF!</definedName>
    <definedName name="증계">#REF!</definedName>
    <definedName name="증노">#REF!</definedName>
    <definedName name="증수">#REF!</definedName>
    <definedName name="증재">#REF!</definedName>
    <definedName name="지">[4]Sheet3!$A$4:$AY$97</definedName>
    <definedName name="지더" localSheetId="1" hidden="1">{#N/A,#N/A,FALSE,"ALM-ASISC"}</definedName>
    <definedName name="지더" hidden="1">{#N/A,#N/A,FALSE,"ALM-ASISC"}</definedName>
    <definedName name="지두" localSheetId="1" hidden="1">{#N/A,#N/A,FALSE,"ALM-ASISC"}</definedName>
    <definedName name="지두" hidden="1">{#N/A,#N/A,FALSE,"ALM-ASISC"}</definedName>
    <definedName name="지목">#REF!</definedName>
    <definedName name="지번">#REF!</definedName>
    <definedName name="지수1">#REF!</definedName>
    <definedName name="지수표">#REF!</definedName>
    <definedName name="지역">#REF!</definedName>
    <definedName name="지역본부" localSheetId="1" hidden="1">{#N/A,#N/A,FALSE,"DAOCM 2차 검토"}</definedName>
    <definedName name="지역본부" hidden="1">{#N/A,#N/A,FALSE,"DAOCM 2차 검토"}</definedName>
    <definedName name="지입자재" localSheetId="1">설계설명서!지입자재</definedName>
    <definedName name="지입자재">[0]!지입자재</definedName>
    <definedName name="지입재료비">#REF!</definedName>
    <definedName name="지적">#REF!</definedName>
    <definedName name="지적편입면적">#REF!</definedName>
    <definedName name="지정">[79]일위!#REF!</definedName>
    <definedName name="직노">#REF!</definedName>
    <definedName name="직매54P" localSheetId="1" hidden="1">{#N/A,#N/A,TRUE,"토적및재료집계";#N/A,#N/A,TRUE,"토적및재료집계";#N/A,#N/A,TRUE,"단위량"}</definedName>
    <definedName name="직매54P" hidden="1">{#N/A,#N/A,TRUE,"토적및재료집계";#N/A,#N/A,TRUE,"토적및재료집계";#N/A,#N/A,TRUE,"단위량"}</definedName>
    <definedName name="직접경비">#REF!</definedName>
    <definedName name="직접노무비">#REF!</definedName>
    <definedName name="直接人件費">#REF!</definedName>
    <definedName name="직접재료비">[4]Sheet3!#REF!</definedName>
    <definedName name="진석">#REF!,#REF!</definedName>
    <definedName name="집계">#REF!</definedName>
    <definedName name="집계1">#REF!</definedName>
    <definedName name="집계2">#REF!</definedName>
    <definedName name="집계표">#REF!</definedName>
    <definedName name="짝당중">[4]Sheet3!$C$18:$P$27</definedName>
    <definedName name="ㅊ1555">[69]일위대가!#REF!</definedName>
    <definedName name="ㅊ모">#REF!</definedName>
    <definedName name="차" localSheetId="1" hidden="1">{"'자리배치도'!$AG$1:$CI$28"}</definedName>
    <definedName name="차" hidden="1">{"'자리배치도'!$AG$1:$CI$28"}</definedName>
    <definedName name="차량가격">#REF!</definedName>
    <definedName name="차로폭">#REF!</definedName>
    <definedName name="착공기한">#REF!</definedName>
    <definedName name="착공년월일">#REF!</definedName>
    <definedName name="착공일">#REF!</definedName>
    <definedName name="착암공">'[56]기계경비(시간당)'!$D$12</definedName>
    <definedName name="찰샇기" hidden="1">#REF!</definedName>
    <definedName name="창공">#REF!</definedName>
    <definedName name="창호">#REF!</definedName>
    <definedName name="챠01">#REF!</definedName>
    <definedName name="챠02">#REF!</definedName>
    <definedName name="챠트4">[4]Sheet3!#REF!</definedName>
    <definedName name="천">#REF!</definedName>
    <definedName name="철거자재">[4]Sheet3!$A$334:$S$434</definedName>
    <definedName name="철공">#REF!</definedName>
    <definedName name="철근">#REF!</definedName>
    <definedName name="철근자료" hidden="1">#REF!</definedName>
    <definedName name="철주신설공구손료">#REF!</definedName>
    <definedName name="철주신설공비">#REF!</definedName>
    <definedName name="철주신설재료비">#REF!</definedName>
    <definedName name="청">#REF!</definedName>
    <definedName name="청마총괄">[86]직노!#REF!</definedName>
    <definedName name="청암">#REF!</definedName>
    <definedName name="청주원주합침" localSheetId="1" hidden="1">{"'선로집계'!$A$1:$G$68"}</definedName>
    <definedName name="청주원주합침" hidden="1">{"'선로집계'!$A$1:$G$68"}</definedName>
    <definedName name="초기화면">[4]!초기화면</definedName>
    <definedName name="총_원_가">[87]손익분석!#REF!</definedName>
    <definedName name="총골집계">#REF!</definedName>
    <definedName name="총공사비">#REF!</definedName>
    <definedName name="총괄" localSheetId="1" hidden="1">{#N/A,#N/A,FALSE,"전력간선"}</definedName>
    <definedName name="총괄" hidden="1">{#N/A,#N/A,FALSE,"전력간선"}</definedName>
    <definedName name="총괄11" localSheetId="1" hidden="1">{#N/A,#N/A,FALSE,"3가";#N/A,#N/A,FALSE,"3나";#N/A,#N/A,FALSE,"3다"}</definedName>
    <definedName name="총괄11" hidden="1">{#N/A,#N/A,FALSE,"3가";#N/A,#N/A,FALSE,"3나";#N/A,#N/A,FALSE,"3다"}</definedName>
    <definedName name="총괄도급">#REF!</definedName>
    <definedName name="총괄도급노후">#REF!</definedName>
    <definedName name="총괄사급">#REF!</definedName>
    <definedName name="총괄표">[86]직노!#REF!</definedName>
    <definedName name="총원가">#REF!</definedName>
    <definedName name="總原價">#REF!</definedName>
    <definedName name="총원가2">#REF!</definedName>
    <definedName name="총원가격">#REF!</definedName>
    <definedName name="총집계">#REF!</definedName>
    <definedName name="총토탈">#REF!</definedName>
    <definedName name="총토탈1">#REF!</definedName>
    <definedName name="총토탈2">#REF!</definedName>
    <definedName name="추가">#REF!</definedName>
    <definedName name="출" hidden="1">[87]합천내역!#REF!</definedName>
    <definedName name="출구NH조도기여">#REF!</definedName>
    <definedName name="출구NH휘도기여">#REF!</definedName>
    <definedName name="출구형광휘도기여">#REF!</definedName>
    <definedName name="측구1">[4]Sheet3!$A:$IV</definedName>
    <definedName name="측구2">[4]Sheet3!$A:$IV</definedName>
    <definedName name="친구" localSheetId="1">BlankMacro1</definedName>
    <definedName name="친구">BlankMacro1</definedName>
    <definedName name="칠곡" localSheetId="1" hidden="1">{#N/A,#N/A,TRUE,"손익보고"}</definedName>
    <definedName name="칠곡" hidden="1">{#N/A,#N/A,TRUE,"손익보고"}</definedName>
    <definedName name="칤" hidden="1">[23]Sheet14!$Q$45:$AT$45</definedName>
    <definedName name="ㅋ" localSheetId="1" hidden="1">{#N/A,#N/A,TRUE,"토적및재료집계";#N/A,#N/A,TRUE,"토적및재료집계";#N/A,#N/A,TRUE,"단위량"}</definedName>
    <definedName name="ㅋ" hidden="1">{#N/A,#N/A,TRUE,"토적및재료집계";#N/A,#N/A,TRUE,"토적및재료집계";#N/A,#N/A,TRUE,"단위량"}</definedName>
    <definedName name="ㅋㅇㅁㅇ" localSheetId="1" hidden="1">{"'공사부문'!$A$6:$A$32"}</definedName>
    <definedName name="ㅋㅇㅁㅇ" hidden="1">{"'공사부문'!$A$6:$A$32"}</definedName>
    <definedName name="ㅋㅋ" localSheetId="1">BlankMacro1</definedName>
    <definedName name="ㅋㅋ">BlankMacro1</definedName>
    <definedName name="ㅋㅋㅋ" localSheetId="1" hidden="1">{#N/A,#N/A,FALSE,"단가표지"}</definedName>
    <definedName name="ㅋㅋㅋ" hidden="1">{#N/A,#N/A,FALSE,"단가표지"}</definedName>
    <definedName name="카" localSheetId="1" hidden="1">{"'자리배치도'!$AG$1:$CI$28"}</definedName>
    <definedName name="카" hidden="1">{"'자리배치도'!$AG$1:$CI$28"}</definedName>
    <definedName name="카비">[88]!Macro10</definedName>
    <definedName name="카빋">[88]!Macro12</definedName>
    <definedName name="캇타간재">'[56]기계경비(시간당)'!$H$92</definedName>
    <definedName name="캇타노무">'[56]기계경비(시간당)'!$H$88</definedName>
    <definedName name="캇타손료">'[56]기계경비(시간당)'!$H$87</definedName>
    <definedName name="케이블_1">#REF!</definedName>
    <definedName name="케이블간지" localSheetId="1" hidden="1">{#N/A,#N/A,TRUE,"토적및재료집계";#N/A,#N/A,TRUE,"토적및재료집계";#N/A,#N/A,TRUE,"단위량"}</definedName>
    <definedName name="케이블간지" hidden="1">{#N/A,#N/A,TRUE,"토적및재료집계";#N/A,#N/A,TRUE,"토적및재료집계";#N/A,#N/A,TRUE,"단위량"}</definedName>
    <definedName name="코">#REF!</definedName>
    <definedName name="콘주철거공구손료">#REF!</definedName>
    <definedName name="콘주철거공비">#REF!</definedName>
    <definedName name="콘주철거합계">#REF!</definedName>
    <definedName name="콘크">#REF!</definedName>
    <definedName name="콘크리트">#REF!</definedName>
    <definedName name="콘크리트2" hidden="1">#REF!</definedName>
    <definedName name="콘크리트단위수량">#REF!</definedName>
    <definedName name="ㅌㅁㅋ" hidden="1">[23]Sheet13!$N$64:$N$131</definedName>
    <definedName name="ㅌㅌ" hidden="1">[23]Sheet14!$Q$45:$AT$45</definedName>
    <definedName name="타" localSheetId="1" hidden="1">{"'자리배치도'!$AG$1:$CI$28"}</definedName>
    <definedName name="타" hidden="1">{"'자리배치도'!$AG$1:$CI$28"}</definedName>
    <definedName name="타이틀">#REF!,#REF!</definedName>
    <definedName name="태림내역" localSheetId="1" hidden="1">{#N/A,#N/A,FALSE,"손익표지";#N/A,#N/A,FALSE,"손익계산";#N/A,#N/A,FALSE,"일반관리비";#N/A,#N/A,FALSE,"영업외수익";#N/A,#N/A,FALSE,"영업외비용";#N/A,#N/A,FALSE,"매출액";#N/A,#N/A,FALSE,"요약손익";#N/A,#N/A,FALSE,"요약대차";#N/A,#N/A,FALSE,"매출채권현황";#N/A,#N/A,FALSE,"매출채권명세"}</definedName>
    <definedName name="태림내역" hidden="1">{#N/A,#N/A,FALSE,"손익표지";#N/A,#N/A,FALSE,"손익계산";#N/A,#N/A,FALSE,"일반관리비";#N/A,#N/A,FALSE,"영업외수익";#N/A,#N/A,FALSE,"영업외비용";#N/A,#N/A,FALSE,"매출액";#N/A,#N/A,FALSE,"요약손익";#N/A,#N/A,FALSE,"요약대차";#N/A,#N/A,FALSE,"매출채권현황";#N/A,#N/A,FALSE,"매출채권명세"}</definedName>
    <definedName name="터널" localSheetId="1">설계설명서!터널</definedName>
    <definedName name="터널">[0]!터널</definedName>
    <definedName name="터널총길이">#REF!</definedName>
    <definedName name="템플리트모듈1" localSheetId="1">BlankMacro1</definedName>
    <definedName name="템플리트모듈1">BlankMacro1</definedName>
    <definedName name="템플리트모듈2" localSheetId="1">BlankMacro1</definedName>
    <definedName name="템플리트모듈2">BlankMacro1</definedName>
    <definedName name="템플리트모듈3" localSheetId="1">BlankMacro1</definedName>
    <definedName name="템플리트모듈3">BlankMacro1</definedName>
    <definedName name="템플리트모듈4" localSheetId="1">BlankMacro1</definedName>
    <definedName name="템플리트모듈4">BlankMacro1</definedName>
    <definedName name="템플리트모듈5" localSheetId="1">BlankMacro1</definedName>
    <definedName name="템플리트모듈5">BlankMacro1</definedName>
    <definedName name="템플리트모듈6" localSheetId="1">BlankMacro1</definedName>
    <definedName name="템플리트모듈6">BlankMacro1</definedName>
    <definedName name="토" localSheetId="1" hidden="1">{#N/A,#N/A,TRUE,"토적및재료집계";#N/A,#N/A,TRUE,"토적및재료집계";#N/A,#N/A,TRUE,"단위량"}</definedName>
    <definedName name="토" hidden="1">{#N/A,#N/A,TRUE,"토적및재료집계";#N/A,#N/A,TRUE,"토적및재료집계";#N/A,#N/A,TRUE,"단위량"}</definedName>
    <definedName name="토공사">#REF!</definedName>
    <definedName name="토공사현장설명서">[4]!토공사현장설명서</definedName>
    <definedName name="토공수량단면">#REF!</definedName>
    <definedName name="토공집계">#REF!</definedName>
    <definedName name="토목내역">#REF!</definedName>
    <definedName name="토목설계" localSheetId="1" hidden="1">{#N/A,#N/A,FALSE,"골재소요량";#N/A,#N/A,FALSE,"골재소요량"}</definedName>
    <definedName name="토목설계" hidden="1">{#N/A,#N/A,FALSE,"골재소요량";#N/A,#N/A,FALSE,"골재소요량"}</definedName>
    <definedName name="토목점검">[55]견적대비!#REF!</definedName>
    <definedName name="토목집계">#REF!</definedName>
    <definedName name="토적1">[4]Sheet3!$A:$IV</definedName>
    <definedName name="토적집계1" localSheetId="1" hidden="1">{#N/A,#N/A,TRUE,"토적및재료집계";#N/A,#N/A,TRUE,"토적및재료집계";#N/A,#N/A,TRUE,"단위량"}</definedName>
    <definedName name="토적집계1" hidden="1">{#N/A,#N/A,TRUE,"토적및재료집계";#N/A,#N/A,TRUE,"토적및재료집계";#N/A,#N/A,TRUE,"단위량"}</definedName>
    <definedName name="토적표1">[4]Sheet3!$A:$IV</definedName>
    <definedName name="토피고">#REF!</definedName>
    <definedName name="통">#REF!</definedName>
    <definedName name="통관비">#REF!</definedName>
    <definedName name="통내">#REF!</definedName>
    <definedName name="통설">#REF!</definedName>
    <definedName name="통신" localSheetId="1">BlankMacro1</definedName>
    <definedName name="통신">BlankMacro1</definedName>
    <definedName name="통신기사">#REF!</definedName>
    <definedName name="통신내">#REF!</definedName>
    <definedName name="통신내선">#REF!</definedName>
    <definedName name="통신내선공">#REF!</definedName>
    <definedName name="통신설">#REF!</definedName>
    <definedName name="통신설비">#REF!</definedName>
    <definedName name="통신설비공">#REF!</definedName>
    <definedName name="통신외선공">#REF!</definedName>
    <definedName name="통신집계" localSheetId="1">BlankMacro1</definedName>
    <definedName name="통신집계">BlankMacro1</definedName>
    <definedName name="통신케이블공">#REF!</definedName>
    <definedName name="통외">#REF!</definedName>
    <definedName name="통장2" localSheetId="1">BlankMacro1</definedName>
    <definedName name="통장2">BlankMacro1</definedName>
    <definedName name="통케">#REF!</definedName>
    <definedName name="퇴직부금비">[52]총괄내역서!#REF!</definedName>
    <definedName name="퇴직부금비_산식">[52]총괄내역서!#REF!</definedName>
    <definedName name="투입">#REF!</definedName>
    <definedName name="특고">#REF!</definedName>
    <definedName name="특별">#REF!</definedName>
    <definedName name="특별시방서1" localSheetId="1" hidden="1">{#N/A,#N/A,FALSE,"ALM-ASISC"}</definedName>
    <definedName name="특별시방서1" hidden="1">{#N/A,#N/A,FALSE,"ALM-ASISC"}</definedName>
    <definedName name="특별인부">'[56]기계경비(시간당)'!$D$9</definedName>
    <definedName name="특인">#REF!</definedName>
    <definedName name="특케">#REF!</definedName>
    <definedName name="틀공">#REF!</definedName>
    <definedName name="틀단중">[4]Sheet3!$C$7:$P$17</definedName>
    <definedName name="ㅍ" hidden="1">'[25]P-J'!$S$50:$AV$50</definedName>
    <definedName name="ㅍㄴㄹ" hidden="1">[23]Sheet9!$J$44</definedName>
    <definedName name="ㅍㅊㅊㅍㅊㅍㅍㅊㅊㅍ" hidden="1">[23]Sheet13!$S$48:$AV$48</definedName>
    <definedName name="ㅍㅊㅊㅍㅍㅊㅊㅍ" hidden="1">[23]Sheet13!$S$48:$AV$48</definedName>
    <definedName name="ㅍㅊㅌ" hidden="1">[23]Sheet13!$S$48:$AV$48</definedName>
    <definedName name="ㅍㅊㅍㅊ" hidden="1">[23]Sheet13!$O$272:$O$341</definedName>
    <definedName name="ㅍㅊㅍㅍㅊㅊ" hidden="1">[23]Sheet13!$S$48:$AV$48</definedName>
    <definedName name="ㅍㅍ" hidden="1">'[25]P-J'!$S$51:$AV$51</definedName>
    <definedName name="ㅍㅍㅍ" hidden="1">[23]Sheet13!$O$64:$O$131</definedName>
    <definedName name="ㅍㅍㅍㅍ" hidden="1">[23]Sheet13!$O$131:$O$201</definedName>
    <definedName name="ㅍㅍㅍㅍㅍ" hidden="1">[23]Sheet13!$O$202:$O$271</definedName>
    <definedName name="ㅍㅍㅍㅍㅍㅍ" hidden="1">'[25]P-J'!$O$202:$O$271</definedName>
    <definedName name="ㅍㅍㅍㅍㅍㅍㅍ" hidden="1">'[25]P-J'!$O$272:$O$341</definedName>
    <definedName name="파" localSheetId="1" hidden="1">{"'자리배치도'!$AG$1:$CI$28"}</definedName>
    <definedName name="파" hidden="1">{"'자리배치도'!$AG$1:$CI$28"}</definedName>
    <definedName name="파이프펜던트">[40]DATA!$E$17:$F$26</definedName>
    <definedName name="파일" hidden="1">#REF!</definedName>
    <definedName name="평균H">#REF!</definedName>
    <definedName name="평균H2">#REF!</definedName>
    <definedName name="폐기물수수료">[52]총괄내역서!#REF!</definedName>
    <definedName name="포장">[4]Sheet3!$A:$IV</definedName>
    <definedName name="포장층_높이">#REF!</definedName>
    <definedName name="폭">#REF!</definedName>
    <definedName name="폼">#REF!</definedName>
    <definedName name="표"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표"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표복사">[4]Sheet3!#REF!</definedName>
    <definedName name="표지"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품_통신_6_13">[35]일위대가목록!#REF!</definedName>
    <definedName name="품" localSheetId="1">설계설명서!품</definedName>
    <definedName name="품">[0]!품</definedName>
    <definedName name="품목">[89]품목!$A$1:$E$89</definedName>
    <definedName name="품신">#REF!</definedName>
    <definedName name="품의서" localSheetId="1">설계설명서!품의서</definedName>
    <definedName name="품의서">[0]!품의서</definedName>
    <definedName name="풍전2" localSheetId="1" hidden="1">{#N/A,#N/A,TRUE,"손익보고"}</definedName>
    <definedName name="풍전2" hidden="1">{#N/A,#N/A,TRUE,"손익보고"}</definedName>
    <definedName name="프랜트">#REF!</definedName>
    <definedName name="플랜">#REF!</definedName>
    <definedName name="플랜트">#REF!</definedName>
    <definedName name="ㅎ" hidden="1">'[24]P-J'!$N$272:$N$341</definedName>
    <definedName name="ㅎ314">#REF!</definedName>
    <definedName name="ㅎㄴ" hidden="1">'[66]N賃率-職'!$I$5:$I$30</definedName>
    <definedName name="ㅎㄷ" hidden="1">[23]Sheet13!$O$202:$O$271</definedName>
    <definedName name="ㅎㅀㅀㅀㅀㄹ" localSheetId="1" hidden="1">{#N/A,#N/A,FALSE,"CCTV"}</definedName>
    <definedName name="ㅎㅀㅀㅀㅀㄹ" hidden="1">{#N/A,#N/A,FALSE,"CCTV"}</definedName>
    <definedName name="ㅎㅇ">[60]노임!$A$2:$B$27</definedName>
    <definedName name="ㅎㅇㄶㅇㄴ" hidden="1">[23]Sheet14!$Q$45:$AT$45</definedName>
    <definedName name="ㅎ오" localSheetId="1" hidden="1">{"'용역비'!$A$4:$C$8"}</definedName>
    <definedName name="ㅎ오" hidden="1">{"'용역비'!$A$4:$C$8"}</definedName>
    <definedName name="ㅎㅎ">#REF!</definedName>
    <definedName name="ㅎㅎㅎ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 localSheetId="1" hidden="1">{"'자리배치도'!$AG$1:$CI$28"}</definedName>
    <definedName name="하" hidden="1">{"'자리배치도'!$AG$1:$CI$28"}</definedName>
    <definedName name="하나틈">#REF!</definedName>
    <definedName name="하늘1" localSheetId="1" hidden="1">{#N/A,#N/A,FALSE,"전력간선"}</definedName>
    <definedName name="하늘1" hidden="1">{#N/A,#N/A,FALSE,"전력간선"}</definedName>
    <definedName name="하도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아드">[4]Sheet3!#REF!</definedName>
    <definedName name="하자보수공종1">OFFSET(#REF!,0,0,COUNTA(#REF!),1)</definedName>
    <definedName name="하하">#REF!</definedName>
    <definedName name="하하하" localSheetId="1" hidden="1">{#N/A,#N/A,FALSE,"단가표지"}</definedName>
    <definedName name="하하하" hidden="1">{#N/A,#N/A,FALSE,"단가표지"}</definedName>
    <definedName name="학교" localSheetId="1" hidden="1">{#N/A,#N/A,FALSE,"전력간선"}</definedName>
    <definedName name="학교" hidden="1">{#N/A,#N/A,FALSE,"전력간선"}</definedName>
    <definedName name="한" localSheetId="1" hidden="1">{#N/A,#N/A,FALSE,"3가";#N/A,#N/A,FALSE,"3나";#N/A,#N/A,FALSE,"3다"}</definedName>
    <definedName name="한" hidden="1">{#N/A,#N/A,FALSE,"3가";#N/A,#N/A,FALSE,"3나";#N/A,#N/A,FALSE,"3다"}</definedName>
    <definedName name="한전">#REF!</definedName>
    <definedName name="한전공사비">#REF!,#REF!</definedName>
    <definedName name="한전수탁비">#REF!</definedName>
    <definedName name="함">#REF!</definedName>
    <definedName name="합계">#REF!</definedName>
    <definedName name="행">#REF!</definedName>
    <definedName name="행삭제">#REF!</definedName>
    <definedName name="행선안내게시기설비">[4]Sheet3!$A$403:$AB$464</definedName>
    <definedName name="행열변환_1.행열변환_1">#REF!</definedName>
    <definedName name="행열변환_2.행열변환_2">#REF!</definedName>
    <definedName name="행열변환_3.행열변환_3">#REF!</definedName>
    <definedName name="행열변환_4.행열변환_4">#REF!</definedName>
    <definedName name="허용전류">#REF!</definedName>
    <definedName name="허용전류표">#REF!</definedName>
    <definedName name="현장대리인">#REF!</definedName>
    <definedName name="현장명">[4]!현장명</definedName>
    <definedName name="현장설명청취보고서">[4]!현장설명청취보고서</definedName>
    <definedName name="현조" hidden="1">#REF!</definedName>
    <definedName name="협력업체목록">[4]!협력업체목록</definedName>
    <definedName name="형">#REF!</definedName>
    <definedName name="형1">#REF!</definedName>
    <definedName name="형2">#REF!</definedName>
    <definedName name="형광기구품">#REF!</definedName>
    <definedName name="형광등이용율">#REF!</definedName>
    <definedName name="형광등조명율">#REF!</definedName>
    <definedName name="형틀">#REF!</definedName>
    <definedName name="형틀목공">#REF!</definedName>
    <definedName name="호박">#REF!</definedName>
    <definedName name="호선" localSheetId="1" hidden="1">{"'자리배치도'!$AG$1:$CI$28"}</definedName>
    <definedName name="호선" hidden="1">{"'자리배치도'!$AG$1:$CI$28"}</definedName>
    <definedName name="호표">[4]Sheet3!$C$2:$I$21</definedName>
    <definedName name="호ㅓ" localSheetId="1" hidden="1">{"'용역비'!$A$4:$C$8"}</definedName>
    <definedName name="호ㅓ" hidden="1">{"'용역비'!$A$4:$C$8"}</definedName>
    <definedName name="홍">#REF!</definedName>
    <definedName name="홍ㅇ호" localSheetId="1" hidden="1">{"'용역비'!$A$4:$C$8"}</definedName>
    <definedName name="홍ㅇ호" hidden="1">{"'용역비'!$A$4:$C$8"}</definedName>
    <definedName name="홎ㅅㄱ도" localSheetId="1" hidden="1">{#N/A,#N/A,FALSE,"ALM-ASISC"}</definedName>
    <definedName name="홎ㅅㄱ도" hidden="1">{#N/A,#N/A,FALSE,"ALM-ASISC"}</definedName>
    <definedName name="화">#REF!</definedName>
    <definedName name="환율">'[56]기계경비(시간당)'!$D$21</definedName>
    <definedName name="환율1">#REF!</definedName>
    <definedName name="환율2">#REF!</definedName>
    <definedName name="활하중">#REF!</definedName>
    <definedName name="활하중도">#REF!</definedName>
    <definedName name="활하중콘">#REF!</definedName>
    <definedName name="회사분계">#REF!</definedName>
    <definedName name="후렉시블" localSheetId="1" hidden="1">{"'자리배치도'!$AG$1:$CI$28"}</definedName>
    <definedName name="후렉시블" hidden="1">{"'자리배치도'!$AG$1:$CI$28"}</definedName>
    <definedName name="후배치도" localSheetId="1" hidden="1">{#N/A,#N/A,FALSE,"회선임차현황"}</definedName>
    <definedName name="후배치도" hidden="1">{#N/A,#N/A,FALSE,"회선임차현황"}</definedName>
    <definedName name="흙막이및토공사견적대비표">[4]!흙막이및토공사견적대비표</definedName>
    <definedName name="ㅏ">#REF!</definedName>
    <definedName name="ㅏ1150">#REF!</definedName>
    <definedName name="ㅏ576">#REF!</definedName>
    <definedName name="ㅏ61">#REF!</definedName>
    <definedName name="ㅏ776">[4]Sheet3!$A$702</definedName>
    <definedName name="ㅏ89">#REF!</definedName>
    <definedName name="ㅏㄷ" localSheetId="1" hidden="1">{#N/A,#N/A,FALSE,"ALM-ASISC"}</definedName>
    <definedName name="ㅏㄷ" hidden="1">{#N/A,#N/A,FALSE,"ALM-ASISC"}</definedName>
    <definedName name="ㅏ딪" localSheetId="1" hidden="1">{#N/A,#N/A,FALSE,"ALM-ASISC"}</definedName>
    <definedName name="ㅏ딪" hidden="1">{#N/A,#N/A,FALSE,"ALM-ASISC"}</definedName>
    <definedName name="ㅏㅇ" localSheetId="1" hidden="1">{#N/A,#N/A,FALSE,"ALM-ASISC"}</definedName>
    <definedName name="ㅏㅇ" hidden="1">{#N/A,#N/A,FALSE,"ALM-ASISC"}</definedName>
    <definedName name="ㅏ얼">[4]Sheet3!#REF!</definedName>
    <definedName name="ㅏ잊" localSheetId="1" hidden="1">{#N/A,#N/A,FALSE,"ALM-ASISC"}</definedName>
    <definedName name="ㅏ잊" hidden="1">{#N/A,#N/A,FALSE,"ALM-ASISC"}</definedName>
    <definedName name="ㅏ짇" localSheetId="1" hidden="1">{#N/A,#N/A,FALSE,"ALM-ASISC"}</definedName>
    <definedName name="ㅏ짇" hidden="1">{#N/A,#N/A,FALSE,"ALM-ASISC"}</definedName>
    <definedName name="ㅏㅏㅏ"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ㅕ라ㅕ" hidden="1">[31]Sheet14!$Q$48:$AT$48</definedName>
    <definedName name="ㅏㅣㄴ" localSheetId="1" hidden="1">{#N/A,#N/A,FALSE,"ALM-ASISC"}</definedName>
    <definedName name="ㅏㅣㄴ" hidden="1">{#N/A,#N/A,FALSE,"ALM-ASISC"}</definedName>
    <definedName name="ㅏㅣㄷ" localSheetId="1" hidden="1">{#N/A,#N/A,FALSE,"ALM-ASISC"}</definedName>
    <definedName name="ㅏㅣㄷ" hidden="1">{#N/A,#N/A,FALSE,"ALM-ASISC"}</definedName>
    <definedName name="ㅑ15">#REF!</definedName>
    <definedName name="ㅑㅑㅑ"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ㅕㅑ" localSheetId="1" hidden="1">{#N/A,#N/A,FALSE,"전력간선"}</definedName>
    <definedName name="ㅑㅕㅑ" hidden="1">{#N/A,#N/A,FALSE,"전력간선"}</definedName>
    <definedName name="ㅓ" localSheetId="1" hidden="1">{"'자리배치도'!$AG$1:$CI$28"}</definedName>
    <definedName name="ㅓ" hidden="1">{"'자리배치도'!$AG$1:$CI$28"}</definedName>
    <definedName name="ㅓ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아ㅣㄷ" localSheetId="1" hidden="1">{#N/A,#N/A,FALSE,"ALM-ASISC"}</definedName>
    <definedName name="ㅓ아ㅣㄷ" hidden="1">{#N/A,#N/A,FALSE,"ALM-ASISC"}</definedName>
    <definedName name="ㅓㅓ"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localSheetId="1" hidden="1">{#N/A,#N/A,FALSE,"전력간선"}</definedName>
    <definedName name="ㅓㅓㅓ" hidden="1">{#N/A,#N/A,FALSE,"전력간선"}</definedName>
    <definedName name="ㅓㅓㅓ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ㅔㅔㅔ" localSheetId="1" hidden="1">{#N/A,#N/A,TRUE,"토적및재료집계";#N/A,#N/A,TRUE,"토적및재료집계";#N/A,#N/A,TRUE,"단위량"}</definedName>
    <definedName name="ㅔㅔㅔ" hidden="1">{#N/A,#N/A,TRUE,"토적및재료집계";#N/A,#N/A,TRUE,"토적및재료집계";#N/A,#N/A,TRUE,"단위량"}</definedName>
    <definedName name="ㅔㅔㅔㅔㅔ" hidden="1">'[25]P-J'!$Q$45:$AT$45</definedName>
    <definedName name="ㅕ" hidden="1">'[25]P-J'!$Q$48:$AT$48</definedName>
    <definedName name="ㅕ168">#REF!</definedName>
    <definedName name="ㅕㅕㅑ" hidden="1">[23]Sheet14!$L$61:$L$130</definedName>
    <definedName name="ㅕㅕㅕ" hidden="1">'[25]P-J'!$L$61:$L$130</definedName>
    <definedName name="ㅗ1019">[4]Sheet3!$G$1132</definedName>
    <definedName name="ㅗ50">#REF!</definedName>
    <definedName name="ㅗ마ㅓ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ㅎㅅ" localSheetId="1" hidden="1">{"'공사부문'!$A$6:$A$32"}</definedName>
    <definedName name="ㅗㅎㅅ" hidden="1">{"'공사부문'!$A$6:$A$32"}</definedName>
    <definedName name="ㅗㅗ" localSheetId="1" hidden="1">{#N/A,#N/A,TRUE,"토적및재료집계";#N/A,#N/A,TRUE,"토적및재료집계";#N/A,#N/A,TRUE,"단위량"}</definedName>
    <definedName name="ㅗㅗ" hidden="1">{#N/A,#N/A,TRUE,"토적및재료집계";#N/A,#N/A,TRUE,"토적및재료집계";#N/A,#N/A,TRUE,"단위량"}</definedName>
    <definedName name="ㅗㅗㅗ"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#REF!</definedName>
    <definedName name="ㅛㅕㅑ" hidden="1">'[75]N賃率-職'!$I$5:$I$30</definedName>
    <definedName name="ㅛㅛㅛㅛ" hidden="1">[47]수량산출!$A$1:$A$8561</definedName>
    <definedName name="ㅜ" hidden="1">[49]수량산출!#REF!</definedName>
    <definedName name="ㅜ다" localSheetId="1" hidden="1">{#N/A,#N/A,FALSE,"ALM-ASISC"}</definedName>
    <definedName name="ㅜ다" hidden="1">{#N/A,#N/A,FALSE,"ALM-ASISC"}</definedName>
    <definedName name="ㅜㅈ다" localSheetId="1" hidden="1">{#N/A,#N/A,FALSE,"ALM-ASISC"}</definedName>
    <definedName name="ㅜㅈ다" hidden="1">{#N/A,#N/A,FALSE,"ALM-ASISC"}</definedName>
    <definedName name="ㅜ자ㅣㅂ" localSheetId="1" hidden="1">{#N/A,#N/A,FALSE,"ALM-ASISC"}</definedName>
    <definedName name="ㅜ자ㅣㅂ" hidden="1">{#N/A,#N/A,FALSE,"ALM-ASISC"}</definedName>
    <definedName name="ㅜㅜ" localSheetId="1">BlankMacro1</definedName>
    <definedName name="ㅜㅜ">BlankMacro1</definedName>
    <definedName name="ㅜㅜㅜㅜㅜㅜㅜㅜㅜㅜㅜㅜㅜㅜㅜㅜㅜㅜㅜㅜㅜㅜㅜㅜㅜㅜㅜㅜㅜㅜㅜㅜㅜㅜㅜㅜㅜㅜㅜㅜㅜㅜ" localSheetId="1" hidden="1">{#N/A,#N/A,FALSE,"CCTV"}</definedName>
    <definedName name="ㅜㅜㅜㅜㅜㅜㅜㅜㅜㅜㅜㅜㅜㅜㅜㅜㅜㅜㅜㅜㅜㅜㅜㅜㅜㅜㅜㅜㅜㅜㅜㅜㅜㅜㅜㅜㅜㅜㅜㅜㅜㅜ" hidden="1">{#N/A,#N/A,FALSE,"CCTV"}</definedName>
    <definedName name="ㅠ" hidden="1">'[25]P-J'!$S$48:$AV$48</definedName>
    <definedName name="ㅠ203">#REF!</definedName>
    <definedName name="ㅠㄱ" localSheetId="1" hidden="1">{"'용역비'!$A$4:$C$8"}</definedName>
    <definedName name="ㅠㄱ" hidden="1">{"'용역비'!$A$4:$C$8"}</definedName>
    <definedName name="ㅠㄱㅇ" hidden="1">[23]Sheet13!$N$272:$N$341</definedName>
    <definedName name="ㅠㄴㅀㅎ" hidden="1">[31]Sheet13!$N$131:$N$201</definedName>
    <definedName name="ㅠㄷㅁㄴ" hidden="1">[23]Sheet14!$L$61:$L$130</definedName>
    <definedName name="ㅠㅁㄹㅇㄹ" hidden="1">[31]Sheet13!$N$272:$N$341</definedName>
    <definedName name="ㅠ뮤ㅐ" hidden="1">#REF!</definedName>
    <definedName name="ㅠㅇㅁㄹㅇㅁ" hidden="1">[31]Sheet13!$N$202:$N$271</definedName>
    <definedName name="ㅠㅊㅌ큐" hidden="1">[23]Sheet14!$Q$48:$AT$48</definedName>
    <definedName name="ㅠㅍㄷㄴ" hidden="1">[23]Sheet14!$Q$48:$AT$48</definedName>
    <definedName name="ㅠㅠ" hidden="1">[23]Sheet13!$S$51:$AV$51</definedName>
    <definedName name="ㅠㅠㅠ" hidden="1">[31]Sheet13!$S$48:$AV$48</definedName>
    <definedName name="ㅠㅠㅠㅠ" hidden="1">'[25]P-J'!$N$64:$N$131</definedName>
    <definedName name="ㅠㅠㅠㅠㅠ" hidden="1">'[25]P-J'!$N$131:$N$201</definedName>
    <definedName name="ㅠㅠㅠㅠㅠㅠ" hidden="1">'[25]P-J'!$N$202:$N$271</definedName>
    <definedName name="ㅡ" hidden="1">'[25]P-J'!$M$61:$M$130</definedName>
    <definedName name="ㅡ873">#REF!</definedName>
    <definedName name="ㅡㅁㅊ개14">#REF!</definedName>
    <definedName name="ㅡㅡ" hidden="1">'[63]P-J'!$M$201:$M$270</definedName>
    <definedName name="ㅣ">#REF!</definedName>
    <definedName name="ㅣ1413">[4]Sheet3!#REF!</definedName>
    <definedName name="ㅣ144">#REF!</definedName>
    <definedName name="ㅣ146">#REF!</definedName>
    <definedName name="ㅣ15">#REF!</definedName>
    <definedName name="ㅣ6">#REF!</definedName>
    <definedName name="ㅣ830">#REF!</definedName>
    <definedName name="ㅣ닺" localSheetId="1" hidden="1">{#N/A,#N/A,FALSE,"ALM-ASISC"}</definedName>
    <definedName name="ㅣ닺" hidden="1">{#N/A,#N/A,FALSE,"ALM-ASISC"}</definedName>
    <definedName name="ㅣㅇ" localSheetId="1" hidden="1">{#N/A,#N/A,FALSE,"ALM-ASISC"}</definedName>
    <definedName name="ㅣㅇ" hidden="1">{#N/A,#N/A,FALSE,"ALM-ASISC"}</definedName>
    <definedName name="ㅣㅈ다" localSheetId="1" hidden="1">{#N/A,#N/A,FALSE,"ALM-ASISC"}</definedName>
    <definedName name="ㅣㅈ다" hidden="1">{#N/A,#N/A,FALSE,"ALM-ASISC"}</definedName>
    <definedName name="ㅣ잗" localSheetId="1" hidden="1">{#N/A,#N/A,FALSE,"ALM-ASISC"}</definedName>
    <definedName name="ㅣ잗" hidden="1">{#N/A,#N/A,FALSE,"ALM-ASISC"}</definedName>
    <definedName name="ㅣ젇" localSheetId="1" hidden="1">{#N/A,#N/A,FALSE,"ALM-ASISC"}</definedName>
    <definedName name="ㅣ젇" hidden="1">{#N/A,#N/A,FALSE,"ALM-ASISC"}</definedName>
    <definedName name="ㅣㅏ아ㅓ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ㅚㅗㅓ" hidden="1">[31]Sheet14!$L$61:$L$130</definedName>
    <definedName name="ㅣㅑㅑ" localSheetId="1" hidden="1">{#N/A,#N/A,FALSE,"단가표지"}</definedName>
    <definedName name="ㅣㅑㅑ" hidden="1">{#N/A,#N/A,FALSE,"단가표지"}</definedName>
    <definedName name="ㅣㅣ">#REF!</definedName>
    <definedName name="ㅣㅣㅣ"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13" i="14" l="1"/>
  <c r="B11" i="14"/>
  <c r="D20" i="7" l="1"/>
  <c r="D29" i="7" l="1"/>
  <c r="G11" i="8" l="1"/>
  <c r="G12" i="8" l="1"/>
  <c r="G14" i="8" s="1"/>
  <c r="A2" i="6" l="1"/>
  <c r="A2" i="5" s="1"/>
  <c r="A2" i="4" s="1"/>
  <c r="A2" i="3" s="1"/>
  <c r="A2" i="2" s="1"/>
  <c r="D25" i="7"/>
  <c r="D24" i="7"/>
  <c r="D21" i="7"/>
  <c r="D13" i="7"/>
  <c r="D12" i="7"/>
  <c r="D9" i="7"/>
  <c r="AV20" i="6"/>
  <c r="AW20" i="6"/>
  <c r="AX20" i="6"/>
  <c r="AV20" i="5"/>
  <c r="AU5" i="6" s="1"/>
  <c r="AU20" i="6" s="1"/>
  <c r="AW20" i="5"/>
  <c r="AX20" i="5"/>
  <c r="AY20" i="5"/>
  <c r="H9" i="5"/>
  <c r="J9" i="5"/>
  <c r="R9" i="5" s="1"/>
  <c r="O9" i="5"/>
  <c r="S9" i="5"/>
  <c r="T9" i="5"/>
  <c r="U9" i="5"/>
  <c r="V9" i="5"/>
  <c r="W9" i="5"/>
  <c r="X9" i="5"/>
  <c r="Y9" i="5"/>
  <c r="Z9" i="5"/>
  <c r="AA9" i="5"/>
  <c r="AB9" i="5"/>
  <c r="AC9" i="5"/>
  <c r="AD9" i="5"/>
  <c r="AE9" i="5"/>
  <c r="AF9" i="5"/>
  <c r="AG9" i="5"/>
  <c r="AH9" i="5"/>
  <c r="AI9" i="5"/>
  <c r="AJ9" i="5"/>
  <c r="AK9" i="5"/>
  <c r="AL9" i="5"/>
  <c r="AM9" i="5"/>
  <c r="AN9" i="5"/>
  <c r="AO9" i="5"/>
  <c r="AP9" i="5"/>
  <c r="AQ9" i="5"/>
  <c r="AR9" i="5"/>
  <c r="AS9" i="5"/>
  <c r="AT9" i="5"/>
  <c r="AU9" i="5"/>
  <c r="E8" i="5"/>
  <c r="F8" i="5" s="1"/>
  <c r="L8" i="5" s="1"/>
  <c r="H8" i="5"/>
  <c r="J8" i="5"/>
  <c r="R8" i="5" s="1"/>
  <c r="O8" i="5"/>
  <c r="S8" i="5"/>
  <c r="T8" i="5"/>
  <c r="U8" i="5"/>
  <c r="V8" i="5"/>
  <c r="W8" i="5"/>
  <c r="X8" i="5"/>
  <c r="Y8" i="5"/>
  <c r="Z8" i="5"/>
  <c r="AA8" i="5"/>
  <c r="AB8" i="5"/>
  <c r="AC8" i="5"/>
  <c r="AD8" i="5"/>
  <c r="AE8" i="5"/>
  <c r="AF8" i="5"/>
  <c r="AG8" i="5"/>
  <c r="AH8" i="5"/>
  <c r="AI8" i="5"/>
  <c r="AJ8" i="5"/>
  <c r="AK8" i="5"/>
  <c r="AL8" i="5"/>
  <c r="AM8" i="5"/>
  <c r="AN8" i="5"/>
  <c r="AO8" i="5"/>
  <c r="AP8" i="5"/>
  <c r="AQ8" i="5"/>
  <c r="AR8" i="5"/>
  <c r="AS8" i="5"/>
  <c r="AT8" i="5"/>
  <c r="AU8" i="5"/>
  <c r="O7" i="5"/>
  <c r="S7" i="5"/>
  <c r="T7" i="5"/>
  <c r="U7" i="5"/>
  <c r="V7" i="5"/>
  <c r="W7" i="5"/>
  <c r="X7" i="5"/>
  <c r="Y7" i="5"/>
  <c r="Z7" i="5"/>
  <c r="AA7" i="5"/>
  <c r="AB7" i="5"/>
  <c r="AC7" i="5"/>
  <c r="AD7" i="5"/>
  <c r="AE7" i="5"/>
  <c r="AF7" i="5"/>
  <c r="AG7" i="5"/>
  <c r="AH7" i="5"/>
  <c r="AI7" i="5"/>
  <c r="AJ7" i="5"/>
  <c r="AK7" i="5"/>
  <c r="AL7" i="5"/>
  <c r="AM7" i="5"/>
  <c r="AN7" i="5"/>
  <c r="AO7" i="5"/>
  <c r="AP7" i="5"/>
  <c r="AQ7" i="5"/>
  <c r="AR7" i="5"/>
  <c r="AS7" i="5"/>
  <c r="AT7" i="5"/>
  <c r="AU7" i="5"/>
  <c r="O6" i="5"/>
  <c r="S6" i="5"/>
  <c r="T6" i="5"/>
  <c r="U6" i="5"/>
  <c r="V6" i="5"/>
  <c r="V20" i="5" s="1"/>
  <c r="U5" i="6" s="1"/>
  <c r="U20" i="6" s="1"/>
  <c r="W6" i="5"/>
  <c r="W20" i="5" s="1"/>
  <c r="V5" i="6" s="1"/>
  <c r="V20" i="6" s="1"/>
  <c r="X6" i="5"/>
  <c r="Y6" i="5"/>
  <c r="Z6" i="5"/>
  <c r="AA6" i="5"/>
  <c r="AB6" i="5"/>
  <c r="AB20" i="5" s="1"/>
  <c r="AA5" i="6" s="1"/>
  <c r="AA20" i="6" s="1"/>
  <c r="AC6" i="5"/>
  <c r="AC20" i="5" s="1"/>
  <c r="AB5" i="6" s="1"/>
  <c r="AB20" i="6" s="1"/>
  <c r="AD6" i="5"/>
  <c r="AE6" i="5"/>
  <c r="AF6" i="5"/>
  <c r="AG6" i="5"/>
  <c r="AH6" i="5"/>
  <c r="AH20" i="5" s="1"/>
  <c r="AG5" i="6" s="1"/>
  <c r="AG20" i="6" s="1"/>
  <c r="AI6" i="5"/>
  <c r="AI20" i="5" s="1"/>
  <c r="AH5" i="6" s="1"/>
  <c r="AH20" i="6" s="1"/>
  <c r="AJ6" i="5"/>
  <c r="AK6" i="5"/>
  <c r="AL6" i="5"/>
  <c r="AM6" i="5"/>
  <c r="AN6" i="5"/>
  <c r="AN20" i="5" s="1"/>
  <c r="AM5" i="6" s="1"/>
  <c r="AM20" i="6" s="1"/>
  <c r="AO6" i="5"/>
  <c r="AO20" i="5" s="1"/>
  <c r="AN5" i="6" s="1"/>
  <c r="AN20" i="6" s="1"/>
  <c r="AP6" i="5"/>
  <c r="AQ6" i="5"/>
  <c r="AR6" i="5"/>
  <c r="AS6" i="5"/>
  <c r="AT6" i="5"/>
  <c r="AT20" i="5" s="1"/>
  <c r="AS5" i="6" s="1"/>
  <c r="AS20" i="6" s="1"/>
  <c r="AU6" i="5"/>
  <c r="AU20" i="5" s="1"/>
  <c r="AT5" i="6" s="1"/>
  <c r="AT20" i="6" s="1"/>
  <c r="G18" i="3"/>
  <c r="B17" i="3"/>
  <c r="G16" i="3"/>
  <c r="K16" i="3"/>
  <c r="G15" i="3"/>
  <c r="H15" i="3"/>
  <c r="I15" i="3" s="1"/>
  <c r="K15" i="3"/>
  <c r="G14" i="3"/>
  <c r="H14" i="3"/>
  <c r="I14" i="3" s="1"/>
  <c r="K14" i="3"/>
  <c r="G13" i="3"/>
  <c r="K13" i="3"/>
  <c r="F12" i="3"/>
  <c r="G12" i="3"/>
  <c r="I12" i="3"/>
  <c r="K12" i="3"/>
  <c r="L12" i="3"/>
  <c r="B8" i="3"/>
  <c r="G7" i="3"/>
  <c r="K7" i="3"/>
  <c r="F6" i="3"/>
  <c r="L6" i="3" s="1"/>
  <c r="I6" i="3"/>
  <c r="I9" i="3" s="1"/>
  <c r="H5" i="4" s="1"/>
  <c r="K6" i="3"/>
  <c r="O12" i="2"/>
  <c r="O11" i="2"/>
  <c r="O10" i="2"/>
  <c r="H16" i="3" s="1"/>
  <c r="I16" i="3" s="1"/>
  <c r="O9" i="2"/>
  <c r="H7" i="3" s="1"/>
  <c r="I7" i="3" s="1"/>
  <c r="J8" i="3" s="1"/>
  <c r="K8" i="3" s="1"/>
  <c r="M8" i="3" s="1"/>
  <c r="O6" i="2"/>
  <c r="E9" i="5" s="1"/>
  <c r="K9" i="3" l="1"/>
  <c r="J5" i="4" s="1"/>
  <c r="K5" i="4" s="1"/>
  <c r="I7" i="5" s="1"/>
  <c r="J7" i="5" s="1"/>
  <c r="R7" i="5" s="1"/>
  <c r="I5" i="4"/>
  <c r="F9" i="5"/>
  <c r="L9" i="5" s="1"/>
  <c r="K9" i="5"/>
  <c r="F6" i="4"/>
  <c r="G6" i="4" s="1"/>
  <c r="E6" i="5" s="1"/>
  <c r="F6" i="5" s="1"/>
  <c r="AR20" i="5"/>
  <c r="AQ5" i="6" s="1"/>
  <c r="AQ20" i="6" s="1"/>
  <c r="AJ20" i="5"/>
  <c r="AI5" i="6" s="1"/>
  <c r="AI20" i="6" s="1"/>
  <c r="AF20" i="5"/>
  <c r="AE5" i="6" s="1"/>
  <c r="AE20" i="6" s="1"/>
  <c r="X20" i="5"/>
  <c r="W5" i="6" s="1"/>
  <c r="W20" i="6" s="1"/>
  <c r="T20" i="5"/>
  <c r="S5" i="6" s="1"/>
  <c r="S20" i="6" s="1"/>
  <c r="M12" i="3"/>
  <c r="H13" i="3"/>
  <c r="AQ20" i="5"/>
  <c r="AP5" i="6" s="1"/>
  <c r="AP20" i="6" s="1"/>
  <c r="AM20" i="5"/>
  <c r="AL5" i="6" s="1"/>
  <c r="AL20" i="6" s="1"/>
  <c r="AE20" i="5"/>
  <c r="AD5" i="6" s="1"/>
  <c r="AD20" i="6" s="1"/>
  <c r="AA20" i="5"/>
  <c r="Z5" i="6" s="1"/>
  <c r="Z20" i="6" s="1"/>
  <c r="S20" i="5"/>
  <c r="R5" i="6" s="1"/>
  <c r="R20" i="6" s="1"/>
  <c r="AP20" i="5"/>
  <c r="AO5" i="6" s="1"/>
  <c r="AO20" i="6" s="1"/>
  <c r="AL20" i="5"/>
  <c r="AK5" i="6" s="1"/>
  <c r="AK20" i="6" s="1"/>
  <c r="AD20" i="5"/>
  <c r="AC5" i="6" s="1"/>
  <c r="AC20" i="6" s="1"/>
  <c r="Z20" i="5"/>
  <c r="Y5" i="6" s="1"/>
  <c r="Y20" i="6" s="1"/>
  <c r="AS20" i="5"/>
  <c r="AR5" i="6" s="1"/>
  <c r="AR20" i="6" s="1"/>
  <c r="AK20" i="5"/>
  <c r="AJ5" i="6" s="1"/>
  <c r="AJ20" i="6" s="1"/>
  <c r="AG20" i="5"/>
  <c r="AF5" i="6" s="1"/>
  <c r="AF20" i="6" s="1"/>
  <c r="Y20" i="5"/>
  <c r="X5" i="6" s="1"/>
  <c r="X20" i="6" s="1"/>
  <c r="U20" i="5"/>
  <c r="T5" i="6" s="1"/>
  <c r="T20" i="6" s="1"/>
  <c r="K8" i="5"/>
  <c r="M16" i="3"/>
  <c r="L16" i="3"/>
  <c r="M15" i="3"/>
  <c r="L15" i="3"/>
  <c r="M14" i="3"/>
  <c r="L14" i="3"/>
  <c r="L8" i="3"/>
  <c r="M7" i="3"/>
  <c r="L7" i="3"/>
  <c r="G6" i="3"/>
  <c r="G7" i="5" l="1"/>
  <c r="M6" i="3"/>
  <c r="G9" i="3"/>
  <c r="I13" i="3"/>
  <c r="L13" i="3"/>
  <c r="M9" i="3" l="1"/>
  <c r="F5" i="4"/>
  <c r="H7" i="5"/>
  <c r="M13" i="3"/>
  <c r="J17" i="3"/>
  <c r="I18" i="3"/>
  <c r="H6" i="4" l="1"/>
  <c r="K17" i="3"/>
  <c r="L17" i="3"/>
  <c r="G5" i="4"/>
  <c r="L5" i="4"/>
  <c r="I6" i="4" l="1"/>
  <c r="M17" i="3"/>
  <c r="K18" i="3"/>
  <c r="E7" i="5"/>
  <c r="M5" i="4"/>
  <c r="J6" i="4" l="1"/>
  <c r="M18" i="3"/>
  <c r="G6" i="5"/>
  <c r="F7" i="5"/>
  <c r="K7" i="5"/>
  <c r="L7" i="5" l="1"/>
  <c r="F20" i="5"/>
  <c r="H6" i="5"/>
  <c r="K6" i="4"/>
  <c r="L6" i="4"/>
  <c r="H20" i="5" l="1"/>
  <c r="F5" i="6" s="1"/>
  <c r="G5" i="6" s="1"/>
  <c r="G20" i="6" s="1"/>
  <c r="E8" i="7" s="1"/>
  <c r="D5" i="6"/>
  <c r="I6" i="5"/>
  <c r="M6" i="4"/>
  <c r="E5" i="6" l="1"/>
  <c r="E14" i="7"/>
  <c r="E15" i="7"/>
  <c r="E17" i="7"/>
  <c r="E9" i="7"/>
  <c r="J6" i="5"/>
  <c r="K6" i="5"/>
  <c r="E10" i="7" l="1"/>
  <c r="R6" i="5"/>
  <c r="R20" i="5" s="1"/>
  <c r="Q5" i="6" s="1"/>
  <c r="Q20" i="6" s="1"/>
  <c r="J20" i="5"/>
  <c r="L6" i="5"/>
  <c r="E16" i="7"/>
  <c r="E20" i="6"/>
  <c r="E13" i="7" l="1"/>
  <c r="E18" i="7"/>
  <c r="E19" i="7"/>
  <c r="E12" i="7"/>
  <c r="H5" i="6"/>
  <c r="L20" i="5"/>
  <c r="E5" i="7"/>
  <c r="E6" i="7" l="1"/>
  <c r="E7" i="7" s="1"/>
  <c r="E20" i="7" s="1"/>
  <c r="I5" i="6"/>
  <c r="J5" i="6"/>
  <c r="I20" i="6" l="1"/>
  <c r="K5" i="6"/>
  <c r="M17" i="7"/>
  <c r="M20" i="7" s="1"/>
  <c r="M21" i="7" s="1"/>
  <c r="E21" i="7"/>
  <c r="E11" i="7" l="1"/>
  <c r="K20" i="6"/>
  <c r="E22" i="7" l="1"/>
  <c r="E24" i="7" l="1"/>
  <c r="E25" i="7" s="1"/>
  <c r="E23" i="7"/>
  <c r="E27" i="7" l="1"/>
  <c r="E28" i="7" s="1"/>
  <c r="E29" i="7"/>
  <c r="E30" i="7" s="1"/>
  <c r="L16" i="13" l="1"/>
  <c r="R16" i="13" s="1"/>
</calcChain>
</file>

<file path=xl/sharedStrings.xml><?xml version="1.0" encoding="utf-8"?>
<sst xmlns="http://schemas.openxmlformats.org/spreadsheetml/2006/main" count="453" uniqueCount="229">
  <si>
    <t>단 가 대 비 표</t>
  </si>
  <si>
    <t>품     명</t>
  </si>
  <si>
    <t>규     격</t>
  </si>
  <si>
    <t>단위</t>
  </si>
  <si>
    <t>물가자료</t>
  </si>
  <si>
    <t>물가정보</t>
  </si>
  <si>
    <t>가격정보</t>
  </si>
  <si>
    <t>거래가격</t>
  </si>
  <si>
    <t>유통물가</t>
  </si>
  <si>
    <t>상반기</t>
  </si>
  <si>
    <t>조사단가</t>
  </si>
  <si>
    <t>적용단가</t>
  </si>
  <si>
    <t>비 고</t>
  </si>
  <si>
    <t>단가</t>
  </si>
  <si>
    <t>Page</t>
  </si>
  <si>
    <t>구분</t>
  </si>
  <si>
    <t>디지털계전기</t>
  </si>
  <si>
    <t>GIPAM115F</t>
  </si>
  <si>
    <t>EA</t>
  </si>
  <si>
    <t>배터리</t>
  </si>
  <si>
    <t>12V12A</t>
  </si>
  <si>
    <t>부스바</t>
  </si>
  <si>
    <t>제작용</t>
  </si>
  <si>
    <t>식</t>
  </si>
  <si>
    <t>VCB차단기 (F2급)</t>
  </si>
  <si>
    <t>24KV 630A</t>
  </si>
  <si>
    <t>대</t>
  </si>
  <si>
    <t>변전전공</t>
  </si>
  <si>
    <t>기타 직종</t>
  </si>
  <si>
    <t>인</t>
  </si>
  <si>
    <t>보통인부</t>
  </si>
  <si>
    <t>일반공사 직종</t>
  </si>
  <si>
    <t>비계공</t>
  </si>
  <si>
    <t>특별인부</t>
  </si>
  <si>
    <t>일 위 대 가 내 역 서</t>
  </si>
  <si>
    <t>품        명</t>
  </si>
  <si>
    <t>규        격</t>
  </si>
  <si>
    <t>산출근거</t>
  </si>
  <si>
    <t>수  량</t>
  </si>
  <si>
    <t>재  료  비</t>
  </si>
  <si>
    <t>노  무  비</t>
  </si>
  <si>
    <t>경      비</t>
  </si>
  <si>
    <t>합      계</t>
  </si>
  <si>
    <t>비  고</t>
  </si>
  <si>
    <t>단  가</t>
  </si>
  <si>
    <t>금   액</t>
  </si>
  <si>
    <t>손료요율</t>
  </si>
  <si>
    <t>손료구분</t>
  </si>
  <si>
    <t>적용구분</t>
  </si>
  <si>
    <t>합계구분</t>
  </si>
  <si>
    <t>품목구분</t>
  </si>
  <si>
    <t>조달코드</t>
  </si>
  <si>
    <t>[일위  1호] - [디지털계전기 교체  GIPAM115F  대]</t>
  </si>
  <si>
    <t>전기3-34</t>
  </si>
  <si>
    <t/>
  </si>
  <si>
    <t>01</t>
  </si>
  <si>
    <t>기계경비</t>
  </si>
  <si>
    <t>0.38*2*1.5</t>
  </si>
  <si>
    <t>02</t>
  </si>
  <si>
    <t>공구손료</t>
  </si>
  <si>
    <t>25</t>
  </si>
  <si>
    <t>A0200000000</t>
  </si>
  <si>
    <t>합  계</t>
  </si>
  <si>
    <t>[일위  2호] - [VCB 교체공사  24KV 630A  대]</t>
  </si>
  <si>
    <t>전기3-9</t>
  </si>
  <si>
    <t>5.9*1.5</t>
  </si>
  <si>
    <t>1.4*1.45</t>
  </si>
  <si>
    <t>6.2*1.5</t>
  </si>
  <si>
    <t>1.6*1.5</t>
  </si>
  <si>
    <t>일 위 대 가 목 록</t>
  </si>
  <si>
    <t>호 표</t>
  </si>
  <si>
    <t>수량</t>
  </si>
  <si>
    <t>재 료 비</t>
  </si>
  <si>
    <t>노 무 비</t>
  </si>
  <si>
    <t>경    비</t>
  </si>
  <si>
    <t>합    계</t>
  </si>
  <si>
    <t>금    액</t>
  </si>
  <si>
    <t>일위  1호</t>
  </si>
  <si>
    <t>디지털계전기 교체</t>
  </si>
  <si>
    <t>일위  2호</t>
  </si>
  <si>
    <t>VCB 교체공사</t>
  </si>
  <si>
    <t>공 사 내 역 서</t>
  </si>
  <si>
    <t>품      명</t>
  </si>
  <si>
    <t>규      격</t>
  </si>
  <si>
    <t>비고</t>
  </si>
  <si>
    <t>운반비</t>
  </si>
  <si>
    <t>작업부산물</t>
  </si>
  <si>
    <t>관급</t>
  </si>
  <si>
    <t>외주비</t>
  </si>
  <si>
    <t>장비비</t>
  </si>
  <si>
    <t>폐기물처리비</t>
  </si>
  <si>
    <t>가설비</t>
  </si>
  <si>
    <t>잡비제외분</t>
  </si>
  <si>
    <t>사급자재대</t>
  </si>
  <si>
    <t>관급자재대</t>
  </si>
  <si>
    <t>사용자항목1</t>
  </si>
  <si>
    <t>사용자항목2</t>
  </si>
  <si>
    <t>안전관리비</t>
  </si>
  <si>
    <t>품질관리비</t>
  </si>
  <si>
    <t>작업부산물(철거해체)</t>
  </si>
  <si>
    <t>재해예방기술지도비</t>
  </si>
  <si>
    <t>사용자항목7</t>
  </si>
  <si>
    <t>사용자항목8</t>
  </si>
  <si>
    <t>사용자항목9</t>
  </si>
  <si>
    <t>사용자항목10</t>
  </si>
  <si>
    <t>사용자항목11</t>
  </si>
  <si>
    <t>사용자항목12</t>
  </si>
  <si>
    <t>사용자항목13</t>
  </si>
  <si>
    <t>사용자항목14</t>
  </si>
  <si>
    <t>사용자항목15</t>
  </si>
  <si>
    <t>사용자항목16</t>
  </si>
  <si>
    <t>사용자항목17</t>
  </si>
  <si>
    <t>사용자항목18</t>
  </si>
  <si>
    <t>사용자항목19</t>
  </si>
  <si>
    <t>간접재료비</t>
  </si>
  <si>
    <t>01. 죽전가압장</t>
  </si>
  <si>
    <t>공 사 집 계 표</t>
  </si>
  <si>
    <t>공 사 원 가 계 산 서</t>
  </si>
  <si>
    <t xml:space="preserve">                     구  분
  비   목</t>
  </si>
  <si>
    <t>구    성   비</t>
  </si>
  <si>
    <t>금      액</t>
  </si>
  <si>
    <t>비    고</t>
  </si>
  <si>
    <t>A1</t>
  </si>
  <si>
    <t>A2</t>
  </si>
  <si>
    <t>A</t>
  </si>
  <si>
    <t>B1</t>
  </si>
  <si>
    <t>B2</t>
  </si>
  <si>
    <t>B</t>
  </si>
  <si>
    <t>C4</t>
  </si>
  <si>
    <t>C10</t>
  </si>
  <si>
    <t>C11</t>
  </si>
  <si>
    <t>30일이상공사적용</t>
  </si>
  <si>
    <t>C12</t>
  </si>
  <si>
    <t>C13</t>
  </si>
  <si>
    <t>C14</t>
  </si>
  <si>
    <t>1억이상공사적용</t>
  </si>
  <si>
    <t>C15</t>
  </si>
  <si>
    <t>C16</t>
  </si>
  <si>
    <t>C20</t>
  </si>
  <si>
    <t>C</t>
  </si>
  <si>
    <t>X</t>
  </si>
  <si>
    <t>D</t>
  </si>
  <si>
    <t>E</t>
  </si>
  <si>
    <t>F</t>
  </si>
  <si>
    <t>H</t>
  </si>
  <si>
    <t>Y</t>
  </si>
  <si>
    <t>재료비</t>
  </si>
  <si>
    <t>노무비</t>
  </si>
  <si>
    <t>경  비</t>
  </si>
  <si>
    <t>순  공  사  원  가</t>
  </si>
  <si>
    <t>한 국 전 기 안 전 공 사 사 용 전 검 사 비 산 출 서</t>
    <phoneticPr fontId="1" type="noConversion"/>
  </si>
  <si>
    <t xml:space="preserve">2. 수용설비 변경공사                                                      </t>
    <phoneticPr fontId="14" type="noConversion"/>
  </si>
  <si>
    <t>[단위 : 원/vat별도]</t>
    <phoneticPr fontId="14" type="noConversion"/>
  </si>
  <si>
    <t>검사부문</t>
    <phoneticPr fontId="1" type="noConversion"/>
  </si>
  <si>
    <t>수수료</t>
    <phoneticPr fontId="1" type="noConversion"/>
  </si>
  <si>
    <t>추가요금</t>
    <phoneticPr fontId="1" type="noConversion"/>
  </si>
  <si>
    <t>1)차단기 변경공사</t>
    <phoneticPr fontId="1" type="noConversion"/>
  </si>
  <si>
    <t>1대초과시 매1대마다 40,400원추가</t>
    <phoneticPr fontId="1" type="noConversion"/>
  </si>
  <si>
    <t>사용전검사비 산출</t>
    <phoneticPr fontId="1" type="noConversion"/>
  </si>
  <si>
    <t>품목</t>
    <phoneticPr fontId="1" type="noConversion"/>
  </si>
  <si>
    <t>수량</t>
    <phoneticPr fontId="1" type="noConversion"/>
  </si>
  <si>
    <t>합계</t>
    <phoneticPr fontId="1" type="noConversion"/>
  </si>
  <si>
    <t>VCB차단기</t>
    <phoneticPr fontId="1" type="noConversion"/>
  </si>
  <si>
    <t>2EA</t>
    <phoneticPr fontId="1" type="noConversion"/>
  </si>
  <si>
    <t>기본료 183,000원</t>
    <phoneticPr fontId="1" type="noConversion"/>
  </si>
  <si>
    <t>추가요금 40,400</t>
    <phoneticPr fontId="1" type="noConversion"/>
  </si>
  <si>
    <t>소계</t>
    <phoneticPr fontId="1" type="noConversion"/>
  </si>
  <si>
    <t>부가세 10%</t>
    <phoneticPr fontId="1" type="noConversion"/>
  </si>
  <si>
    <t>단수정리 (천원이하 절상)</t>
    <phoneticPr fontId="1" type="noConversion"/>
  </si>
  <si>
    <t>공사명 : 죽전가압장 고압용 진공차단기 교체공사</t>
    <phoneticPr fontId="1" type="noConversion"/>
  </si>
  <si>
    <t>석면분담금</t>
    <phoneticPr fontId="1" type="noConversion"/>
  </si>
  <si>
    <t>임금채권부담금</t>
    <phoneticPr fontId="1" type="noConversion"/>
  </si>
  <si>
    <t>기계경비</t>
    <phoneticPr fontId="1" type="noConversion"/>
  </si>
  <si>
    <t>산재보험료</t>
    <phoneticPr fontId="1" type="noConversion"/>
  </si>
  <si>
    <t>고용보험료</t>
    <phoneticPr fontId="1" type="noConversion"/>
  </si>
  <si>
    <t>건강보험료</t>
    <phoneticPr fontId="1" type="noConversion"/>
  </si>
  <si>
    <t>연금보험료</t>
    <phoneticPr fontId="1" type="noConversion"/>
  </si>
  <si>
    <t>노인장기요양보험료</t>
    <phoneticPr fontId="1" type="noConversion"/>
  </si>
  <si>
    <t>퇴직공제부금비</t>
    <phoneticPr fontId="1" type="noConversion"/>
  </si>
  <si>
    <t>산업안전보건관리비</t>
    <phoneticPr fontId="1" type="noConversion"/>
  </si>
  <si>
    <t>기타경비</t>
    <phoneticPr fontId="1" type="noConversion"/>
  </si>
  <si>
    <t>(노)*0.006%</t>
    <phoneticPr fontId="1" type="noConversion"/>
  </si>
  <si>
    <t>(노)*0.09%</t>
    <phoneticPr fontId="1" type="noConversion"/>
  </si>
  <si>
    <t>일반관리비</t>
    <phoneticPr fontId="1" type="noConversion"/>
  </si>
  <si>
    <t>이윤</t>
    <phoneticPr fontId="1" type="noConversion"/>
  </si>
  <si>
    <t>부가가치세</t>
    <phoneticPr fontId="1" type="noConversion"/>
  </si>
  <si>
    <t>총공사금액</t>
    <phoneticPr fontId="1" type="noConversion"/>
  </si>
  <si>
    <t>직접재료비</t>
    <phoneticPr fontId="1" type="noConversion"/>
  </si>
  <si>
    <t>간접재료비</t>
    <phoneticPr fontId="1" type="noConversion"/>
  </si>
  <si>
    <t>소계</t>
    <phoneticPr fontId="1" type="noConversion"/>
  </si>
  <si>
    <t>직접노무비</t>
    <phoneticPr fontId="1" type="noConversion"/>
  </si>
  <si>
    <t>간접노무비</t>
    <phoneticPr fontId="1" type="noConversion"/>
  </si>
  <si>
    <t>총계</t>
    <phoneticPr fontId="1" type="noConversion"/>
  </si>
  <si>
    <t>총원가</t>
    <phoneticPr fontId="1" type="noConversion"/>
  </si>
  <si>
    <t>전기공사손해배상공제료</t>
    <phoneticPr fontId="1" type="noConversion"/>
  </si>
  <si>
    <t>고재처리비</t>
    <phoneticPr fontId="1" type="noConversion"/>
  </si>
  <si>
    <t>견적서</t>
    <phoneticPr fontId="1" type="noConversion"/>
  </si>
  <si>
    <t>((총원가)+(관급자재/1.1))*0.26477%</t>
    <phoneticPr fontId="1" type="noConversion"/>
  </si>
  <si>
    <t>100원미만 절사</t>
    <phoneticPr fontId="1" type="noConversion"/>
  </si>
  <si>
    <t>설  계  서  용  지</t>
    <phoneticPr fontId="14" type="noConversion"/>
  </si>
  <si>
    <t>과 장</t>
    <phoneticPr fontId="14" type="noConversion"/>
  </si>
  <si>
    <t>팀 장</t>
    <phoneticPr fontId="14" type="noConversion"/>
  </si>
  <si>
    <t>심사자</t>
    <phoneticPr fontId="14" type="noConversion"/>
  </si>
  <si>
    <t>설계자</t>
    <phoneticPr fontId="14" type="noConversion"/>
  </si>
  <si>
    <t>심 사</t>
    <phoneticPr fontId="14" type="noConversion"/>
  </si>
  <si>
    <r>
      <t>2026년</t>
    </r>
    <r>
      <rPr>
        <sz val="11"/>
        <rFont val="맑은 고딕"/>
        <family val="3"/>
        <charset val="129"/>
      </rPr>
      <t xml:space="preserve">  07월</t>
    </r>
    <phoneticPr fontId="14" type="noConversion"/>
  </si>
  <si>
    <t>위치</t>
    <phoneticPr fontId="14" type="noConversion"/>
  </si>
  <si>
    <t>:</t>
    <phoneticPr fontId="24" type="noConversion"/>
  </si>
  <si>
    <t>개요</t>
    <phoneticPr fontId="14" type="noConversion"/>
  </si>
  <si>
    <t>금</t>
    <phoneticPr fontId="24" type="noConversion"/>
  </si>
  <si>
    <t>원</t>
    <phoneticPr fontId="24" type="noConversion"/>
  </si>
  <si>
    <t>(금</t>
    <phoneticPr fontId="24" type="noConversion"/>
  </si>
  <si>
    <t>죽전가압장 고압용 진공차단기 교체공사</t>
    <phoneticPr fontId="1" type="noConversion"/>
  </si>
  <si>
    <t>설  계  설  명  서</t>
    <phoneticPr fontId="14" type="noConversion"/>
  </si>
  <si>
    <t>1. 공 사 명 :</t>
    <phoneticPr fontId="14" type="noConversion"/>
  </si>
  <si>
    <t xml:space="preserve">3. 공사위치 : </t>
    <phoneticPr fontId="14" type="noConversion"/>
  </si>
  <si>
    <t>4. 공사개요 :</t>
    <phoneticPr fontId="14" type="noConversion"/>
  </si>
  <si>
    <t>6. 설계 변경 조건</t>
  </si>
  <si>
    <t>    1) 본 공사는 조사당시 수집된 자료에 의하여 설계한 것인바 불가능한 부분 및 조사 후 변경된 사항에 대하여는 감독자와 협의 후 조정가능함</t>
    <phoneticPr fontId="14" type="noConversion"/>
  </si>
  <si>
    <t>    2) 본 공사 시공중 관의 계획 및 방침변경으로 인한 일부 공사의 추가, 삭제 및 물량의 증감</t>
  </si>
  <si>
    <t>    3) 천재지변 등으로 인한 경우</t>
    <phoneticPr fontId="14" type="noConversion"/>
  </si>
  <si>
    <t xml:space="preserve">2. 목    적 : </t>
    <phoneticPr fontId="14" type="noConversion"/>
  </si>
  <si>
    <t>1식.</t>
    <phoneticPr fontId="1" type="noConversion"/>
  </si>
  <si>
    <t>5. 공사기간 : 본 사업은 계약일로부터 29일로 하고 관의 지시에 따라 기간이 확정 또는 변경될 수 있다.</t>
    <phoneticPr fontId="1" type="noConversion"/>
  </si>
  <si>
    <t>7. 설계 기준</t>
    <phoneticPr fontId="1" type="noConversion"/>
  </si>
  <si>
    <t xml:space="preserve">    1) 본공사의 설계도서는 2026 전기표준품셈에 의거 작성하였음.</t>
    <phoneticPr fontId="1" type="noConversion"/>
  </si>
  <si>
    <t>용인시 죽전가압장 내</t>
    <phoneticPr fontId="1" type="noConversion"/>
  </si>
  <si>
    <t>노후 고압용 진공차단기 교체 공사</t>
    <phoneticPr fontId="14" type="noConversion"/>
  </si>
  <si>
    <t>총공사금액</t>
    <phoneticPr fontId="1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</si>
</sst>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quot;₩&quot;* #,##0_-;_-&quot;₩&quot;* &quot;-&quot;_-;_-@_-"/>
    <numFmt numFmtId="41" formatCode="_-* #,##0_-;\-* #,##0_-;_-* &quot;-&quot;_-;_-@_-"/>
    <numFmt numFmtId="176" formatCode="0_ "/>
    <numFmt numFmtId="177" formatCode="0.0000000"/>
    <numFmt numFmtId="178" formatCode="[DBNum4][$-412]&quot;총   공  사   비 : &quot;&quot;일금&quot;General&quot;원정&quot;"/>
    <numFmt numFmtId="179" formatCode="[DBNum4][$-412]\ General\ &quot;원&quot;&quot;정&quot;"/>
  </numFmts>
  <fonts count="51">
    <font>
      <sz val="11"/>
      <color theme="1"/>
      <name val="맑은 고딕"/>
      <family val="2"/>
      <charset val="129"/>
      <scheme val="minor"/>
    </font>
    <font>
      <sz val="8"/>
      <name val="맑은 고딕"/>
      <family val="2"/>
      <charset val="129"/>
      <scheme val="minor"/>
    </font>
    <font>
      <b/>
      <sz val="20"/>
      <color rgb="FF000000"/>
      <name val="굴림체"/>
      <family val="3"/>
      <charset val="129"/>
    </font>
    <font>
      <b/>
      <u/>
      <sz val="9"/>
      <color rgb="FF000000"/>
      <name val="굴림체"/>
      <family val="3"/>
      <charset val="129"/>
    </font>
    <font>
      <b/>
      <u/>
      <sz val="9"/>
      <color rgb="FF000000"/>
      <name val="맑은 고딕"/>
      <family val="2"/>
      <charset val="129"/>
      <scheme val="minor"/>
    </font>
    <font>
      <sz val="7"/>
      <color rgb="FF000000"/>
      <name val="굴림체"/>
      <family val="3"/>
      <charset val="129"/>
    </font>
    <font>
      <sz val="7"/>
      <color theme="1"/>
      <name val="굴림체"/>
      <family val="3"/>
      <charset val="129"/>
    </font>
    <font>
      <sz val="8"/>
      <color rgb="FF000000"/>
      <name val="굴림체"/>
      <family val="3"/>
      <charset val="129"/>
    </font>
    <font>
      <b/>
      <sz val="8"/>
      <color rgb="FF000000"/>
      <name val="굴림체"/>
      <family val="3"/>
      <charset val="129"/>
    </font>
    <font>
      <sz val="8"/>
      <color theme="1"/>
      <name val="굴림체"/>
      <family val="3"/>
      <charset val="129"/>
    </font>
    <font>
      <sz val="11"/>
      <color theme="1"/>
      <name val="맑은 고딕"/>
      <family val="2"/>
      <charset val="129"/>
      <scheme val="minor"/>
    </font>
    <font>
      <b/>
      <sz val="15"/>
      <color theme="1"/>
      <name val="맑은 고딕"/>
      <family val="3"/>
      <charset val="129"/>
      <scheme val="minor"/>
    </font>
    <font>
      <sz val="9"/>
      <color theme="1"/>
      <name val="맑은 고딕"/>
      <family val="3"/>
      <charset val="129"/>
      <scheme val="minor"/>
    </font>
    <font>
      <sz val="10"/>
      <color theme="1"/>
      <name val="맑은 고딕"/>
      <family val="2"/>
      <charset val="129"/>
      <scheme val="minor"/>
    </font>
    <font>
      <sz val="8"/>
      <name val="돋움"/>
      <family val="3"/>
      <charset val="129"/>
    </font>
    <font>
      <sz val="10"/>
      <color theme="1"/>
      <name val="맑은 고딕"/>
      <family val="3"/>
      <charset val="129"/>
      <scheme val="minor"/>
    </font>
    <font>
      <b/>
      <sz val="10"/>
      <color theme="1"/>
      <name val="맑은 고딕"/>
      <family val="3"/>
      <charset val="129"/>
      <scheme val="minor"/>
    </font>
    <font>
      <b/>
      <sz val="20"/>
      <color rgb="FF000000"/>
      <name val="맑은 고딕"/>
      <family val="3"/>
      <charset val="129"/>
      <scheme val="minor"/>
    </font>
    <font>
      <sz val="11"/>
      <color theme="1"/>
      <name val="맑은 고딕"/>
      <family val="3"/>
      <charset val="129"/>
      <scheme val="minor"/>
    </font>
    <font>
      <b/>
      <u/>
      <sz val="9"/>
      <color rgb="FF000000"/>
      <name val="맑은 고딕"/>
      <family val="3"/>
      <charset val="129"/>
      <scheme val="minor"/>
    </font>
    <font>
      <sz val="8"/>
      <color rgb="FF000000"/>
      <name val="맑은 고딕"/>
      <family val="3"/>
      <charset val="129"/>
      <scheme val="minor"/>
    </font>
    <font>
      <sz val="8"/>
      <color theme="1"/>
      <name val="맑은 고딕"/>
      <family val="3"/>
      <charset val="129"/>
      <scheme val="minor"/>
    </font>
    <font>
      <b/>
      <sz val="8"/>
      <color rgb="FF000000"/>
      <name val="맑은 고딕"/>
      <family val="3"/>
      <charset val="129"/>
      <scheme val="minor"/>
    </font>
    <font>
      <sz val="12"/>
      <color theme="1"/>
      <name val="돋움체"/>
      <family val="3"/>
      <charset val="129"/>
    </font>
    <font>
      <sz val="8"/>
      <name val="돋움체"/>
      <family val="3"/>
      <charset val="129"/>
    </font>
    <font>
      <b/>
      <sz val="20"/>
      <color indexed="8"/>
      <name val="돋움체"/>
      <family val="3"/>
      <charset val="129"/>
    </font>
    <font>
      <b/>
      <sz val="28"/>
      <name val="돋움체"/>
      <family val="3"/>
      <charset val="129"/>
    </font>
    <font>
      <sz val="11"/>
      <name val="돋움"/>
      <family val="3"/>
      <charset val="129"/>
    </font>
    <font>
      <sz val="11"/>
      <name val="돋움체"/>
      <family val="3"/>
      <charset val="129"/>
    </font>
    <font>
      <sz val="11"/>
      <name val="맑은 고딕"/>
      <family val="3"/>
      <charset val="129"/>
    </font>
    <font>
      <b/>
      <sz val="16"/>
      <name val="돋움체"/>
      <family val="3"/>
      <charset val="129"/>
    </font>
    <font>
      <b/>
      <sz val="20"/>
      <name val="돋움체"/>
      <family val="3"/>
      <charset val="129"/>
    </font>
    <font>
      <b/>
      <sz val="20"/>
      <color rgb="FF0000FF"/>
      <name val="돋움체"/>
      <family val="3"/>
      <charset val="129"/>
    </font>
    <font>
      <b/>
      <sz val="17"/>
      <name val="돋움체"/>
      <family val="3"/>
      <charset val="129"/>
    </font>
    <font>
      <sz val="12"/>
      <name val="돋움체"/>
      <family val="3"/>
      <charset val="129"/>
    </font>
    <font>
      <b/>
      <sz val="12"/>
      <name val="돋움체"/>
      <family val="3"/>
      <charset val="129"/>
    </font>
    <font>
      <b/>
      <sz val="12"/>
      <color rgb="FF0000FF"/>
      <name val="돋움체"/>
      <family val="3"/>
      <charset val="129"/>
    </font>
    <font>
      <sz val="12"/>
      <color rgb="FF0000FF"/>
      <name val="돋움체"/>
      <family val="3"/>
      <charset val="129"/>
    </font>
    <font>
      <sz val="12"/>
      <color rgb="FFFF0000"/>
      <name val="돋움체"/>
      <family val="3"/>
      <charset val="129"/>
    </font>
    <font>
      <sz val="15"/>
      <name val="돋움체"/>
      <family val="3"/>
      <charset val="129"/>
    </font>
    <font>
      <sz val="12"/>
      <color theme="1"/>
      <name val="맑은 고딕"/>
      <family val="3"/>
      <charset val="129"/>
      <scheme val="minor"/>
    </font>
    <font>
      <sz val="12"/>
      <name val="돋움"/>
      <family val="3"/>
      <charset val="129"/>
    </font>
    <font>
      <sz val="15"/>
      <name val="돋움"/>
      <family val="3"/>
      <charset val="129"/>
    </font>
    <font>
      <b/>
      <sz val="15"/>
      <name val="돋움체"/>
      <family val="3"/>
      <charset val="129"/>
    </font>
    <font>
      <sz val="10"/>
      <name val="돋움체"/>
      <family val="3"/>
      <charset val="129"/>
    </font>
    <font>
      <b/>
      <sz val="9"/>
      <name val="돋움체"/>
      <family val="3"/>
      <charset val="129"/>
    </font>
    <font>
      <b/>
      <sz val="9"/>
      <color rgb="FFFF0000"/>
      <name val="돋움체"/>
      <family val="3"/>
      <charset val="129"/>
    </font>
    <font>
      <b/>
      <sz val="9"/>
      <color indexed="8"/>
      <name val="돋움체"/>
      <family val="3"/>
      <charset val="129"/>
    </font>
    <font>
      <sz val="9"/>
      <color indexed="8"/>
      <name val="돋움체"/>
      <family val="3"/>
      <charset val="129"/>
    </font>
    <font>
      <sz val="9"/>
      <name val="돋움체"/>
      <family val="3"/>
      <charset val="129"/>
    </font>
    <font>
      <sz val="8"/>
      <name val="맑은 고딕"/>
      <family val="3"/>
      <charset val="129"/>
      <scheme val="minor"/>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28">
    <border>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diagonalDown="1">
      <left style="hair">
        <color indexed="64"/>
      </left>
      <right/>
      <top style="hair">
        <color indexed="64"/>
      </top>
      <bottom/>
      <diagonal style="hair">
        <color indexed="64"/>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bottom style="thin">
        <color indexed="64"/>
      </bottom>
      <diagonal/>
    </border>
    <border>
      <left/>
      <right/>
      <top/>
      <bottom style="thin">
        <color auto="1"/>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alignment vertical="center"/>
    </xf>
    <xf numFmtId="41" fontId="10" fillId="0" borderId="0" applyFont="0" applyFill="0" applyBorder="0" applyAlignment="0" applyProtection="0">
      <alignment vertical="center"/>
    </xf>
    <xf numFmtId="0" fontId="23" fillId="0" borderId="0">
      <alignment vertical="center"/>
    </xf>
    <xf numFmtId="0" fontId="18" fillId="0" borderId="0">
      <alignment vertical="center"/>
    </xf>
    <xf numFmtId="42" fontId="18" fillId="0" borderId="0" applyFont="0" applyFill="0" applyBorder="0" applyAlignment="0" applyProtection="0">
      <alignment vertical="center"/>
    </xf>
    <xf numFmtId="0" fontId="27" fillId="0" borderId="0">
      <alignment vertical="center"/>
    </xf>
  </cellStyleXfs>
  <cellXfs count="216">
    <xf numFmtId="0" fontId="0" fillId="0" borderId="0" xfId="0">
      <alignment vertical="center"/>
    </xf>
    <xf numFmtId="0" fontId="0" fillId="0" borderId="0" xfId="0" applyAlignment="1">
      <alignment horizontal="left" vertical="center"/>
    </xf>
    <xf numFmtId="0" fontId="0" fillId="0" borderId="0" xfId="0" applyAlignment="1">
      <alignment horizontal="center" vertical="center"/>
    </xf>
    <xf numFmtId="0" fontId="0" fillId="0" borderId="0" xfId="0" applyAlignment="1">
      <alignment horizontal="right" vertical="center"/>
    </xf>
    <xf numFmtId="0" fontId="5" fillId="2" borderId="1" xfId="0" applyFont="1" applyFill="1" applyBorder="1" applyAlignment="1">
      <alignment horizontal="center" vertical="center" wrapText="1"/>
    </xf>
    <xf numFmtId="0" fontId="6" fillId="0" borderId="1" xfId="0" quotePrefix="1" applyFont="1" applyBorder="1" applyAlignment="1">
      <alignment horizontal="left" vertical="center" shrinkToFit="1"/>
    </xf>
    <xf numFmtId="0" fontId="6" fillId="0" borderId="1" xfId="0" quotePrefix="1" applyFont="1" applyBorder="1" applyAlignment="1">
      <alignment horizontal="center" vertical="center" shrinkToFit="1"/>
    </xf>
    <xf numFmtId="0" fontId="6" fillId="0" borderId="1" xfId="0" applyFont="1" applyBorder="1" applyAlignment="1">
      <alignment horizontal="right" vertical="center" shrinkToFit="1"/>
    </xf>
    <xf numFmtId="0" fontId="6" fillId="0" borderId="1" xfId="0" applyFont="1" applyBorder="1" applyAlignment="1">
      <alignment horizontal="left" vertical="center" shrinkToFit="1"/>
    </xf>
    <xf numFmtId="0" fontId="6" fillId="0" borderId="1" xfId="0" applyFont="1" applyBorder="1" applyAlignment="1">
      <alignment horizontal="center" vertical="center" shrinkToFit="1"/>
    </xf>
    <xf numFmtId="0" fontId="0" fillId="0" borderId="0" xfId="0" quotePrefix="1">
      <alignment vertical="center"/>
    </xf>
    <xf numFmtId="0" fontId="7" fillId="2" borderId="1" xfId="0" applyFont="1" applyFill="1" applyBorder="1" applyAlignment="1">
      <alignment horizontal="center" vertical="center" wrapText="1"/>
    </xf>
    <xf numFmtId="0" fontId="8" fillId="2" borderId="1" xfId="0" quotePrefix="1" applyFont="1" applyFill="1" applyBorder="1" applyAlignment="1">
      <alignment horizontal="left" vertical="center" shrinkToFit="1"/>
    </xf>
    <xf numFmtId="0" fontId="9" fillId="0" borderId="1" xfId="0" quotePrefix="1" applyFont="1" applyBorder="1" applyAlignment="1">
      <alignment horizontal="left" vertical="center" shrinkToFit="1"/>
    </xf>
    <xf numFmtId="0" fontId="9" fillId="0" borderId="1" xfId="0" quotePrefix="1" applyFont="1" applyBorder="1" applyAlignment="1">
      <alignment horizontal="center" vertical="center" shrinkToFit="1"/>
    </xf>
    <xf numFmtId="0" fontId="9" fillId="0" borderId="1" xfId="0" applyFont="1" applyBorder="1" applyAlignment="1">
      <alignment horizontal="right" vertical="center" shrinkToFit="1"/>
    </xf>
    <xf numFmtId="0" fontId="9" fillId="0" borderId="1" xfId="0" applyFont="1" applyBorder="1" applyAlignment="1">
      <alignment horizontal="left" vertical="center" shrinkToFit="1"/>
    </xf>
    <xf numFmtId="0" fontId="7" fillId="2" borderId="1" xfId="0" quotePrefix="1" applyFont="1" applyFill="1" applyBorder="1" applyAlignment="1">
      <alignment horizontal="center" vertical="center" shrinkToFit="1"/>
    </xf>
    <xf numFmtId="0" fontId="7" fillId="2" borderId="1" xfId="0" applyFont="1" applyFill="1" applyBorder="1" applyAlignment="1">
      <alignment horizontal="left" vertical="center" shrinkToFit="1"/>
    </xf>
    <xf numFmtId="0" fontId="7" fillId="2" borderId="1" xfId="0" applyFont="1" applyFill="1" applyBorder="1" applyAlignment="1">
      <alignment horizontal="center" vertical="center" shrinkToFit="1"/>
    </xf>
    <xf numFmtId="0" fontId="7" fillId="2" borderId="1" xfId="0" applyFont="1" applyFill="1" applyBorder="1" applyAlignment="1">
      <alignment horizontal="right" vertical="center" shrinkToFit="1"/>
    </xf>
    <xf numFmtId="0" fontId="9" fillId="0" borderId="1" xfId="0" applyFont="1" applyBorder="1" applyAlignment="1">
      <alignment horizontal="center" vertical="center" shrinkToFit="1"/>
    </xf>
    <xf numFmtId="0" fontId="11" fillId="0" borderId="0" xfId="0" applyFont="1">
      <alignment vertical="center"/>
    </xf>
    <xf numFmtId="0" fontId="12" fillId="0" borderId="0" xfId="0" applyFont="1">
      <alignment vertical="center"/>
    </xf>
    <xf numFmtId="0" fontId="11" fillId="0" borderId="17" xfId="0" applyFont="1" applyBorder="1" applyAlignment="1">
      <alignment horizontal="center" vertical="center"/>
    </xf>
    <xf numFmtId="0" fontId="11" fillId="0" borderId="0" xfId="0" applyFont="1" applyAlignment="1">
      <alignment horizontal="center" vertical="center"/>
    </xf>
    <xf numFmtId="0" fontId="11" fillId="0" borderId="18" xfId="0" applyFont="1" applyBorder="1" applyAlignment="1">
      <alignment horizontal="center" vertical="center"/>
    </xf>
    <xf numFmtId="0" fontId="15" fillId="3" borderId="22" xfId="0" applyFont="1" applyFill="1" applyBorder="1" applyAlignment="1">
      <alignment horizontal="center" vertical="center"/>
    </xf>
    <xf numFmtId="0" fontId="15" fillId="0" borderId="18" xfId="0" applyFont="1" applyBorder="1" applyAlignment="1">
      <alignment horizontal="center" vertical="center"/>
    </xf>
    <xf numFmtId="0" fontId="15" fillId="0" borderId="17" xfId="0" applyFont="1" applyBorder="1" applyAlignment="1">
      <alignment horizontal="left" vertical="center"/>
    </xf>
    <xf numFmtId="0" fontId="15" fillId="0" borderId="0" xfId="0" applyFont="1" applyAlignment="1">
      <alignment horizontal="center" vertical="center"/>
    </xf>
    <xf numFmtId="0" fontId="15" fillId="0" borderId="17" xfId="0" applyFont="1" applyBorder="1" applyAlignment="1">
      <alignment horizontal="center" vertical="center"/>
    </xf>
    <xf numFmtId="0" fontId="18" fillId="0" borderId="0" xfId="0" applyFont="1">
      <alignment vertical="center"/>
    </xf>
    <xf numFmtId="0" fontId="20" fillId="2" borderId="1" xfId="0" applyFont="1" applyFill="1" applyBorder="1" applyAlignment="1">
      <alignment horizontal="center" vertical="center" wrapText="1"/>
    </xf>
    <xf numFmtId="0" fontId="20" fillId="0" borderId="11" xfId="0" quotePrefix="1" applyFont="1" applyBorder="1" applyAlignment="1">
      <alignment horizontal="distributed" vertical="center" indent="1" shrinkToFit="1"/>
    </xf>
    <xf numFmtId="0" fontId="20" fillId="0" borderId="11" xfId="0" quotePrefix="1" applyFont="1" applyBorder="1" applyAlignment="1">
      <alignment horizontal="left" vertical="center" shrinkToFit="1"/>
    </xf>
    <xf numFmtId="0" fontId="20" fillId="0" borderId="11" xfId="0" applyFont="1" applyBorder="1" applyAlignment="1">
      <alignment horizontal="right" vertical="center" shrinkToFit="1"/>
    </xf>
    <xf numFmtId="0" fontId="18" fillId="0" borderId="0" xfId="0" quotePrefix="1" applyFont="1">
      <alignment vertical="center"/>
    </xf>
    <xf numFmtId="0" fontId="20" fillId="0" borderId="12" xfId="0" quotePrefix="1" applyFont="1" applyBorder="1" applyAlignment="1">
      <alignment horizontal="distributed" vertical="center" indent="1" shrinkToFit="1"/>
    </xf>
    <xf numFmtId="0" fontId="20" fillId="0" borderId="12" xfId="0" quotePrefix="1" applyFont="1" applyBorder="1" applyAlignment="1">
      <alignment horizontal="left" vertical="center" shrinkToFit="1"/>
    </xf>
    <xf numFmtId="0" fontId="20" fillId="0" borderId="12" xfId="0" applyFont="1" applyBorder="1" applyAlignment="1">
      <alignment horizontal="right" vertical="center" shrinkToFit="1"/>
    </xf>
    <xf numFmtId="0" fontId="20" fillId="2" borderId="1" xfId="0" quotePrefix="1" applyFont="1" applyFill="1" applyBorder="1" applyAlignment="1">
      <alignment horizontal="distributed" vertical="center" indent="1" shrinkToFit="1"/>
    </xf>
    <xf numFmtId="0" fontId="20" fillId="2" borderId="1" xfId="0" quotePrefix="1" applyFont="1" applyFill="1" applyBorder="1" applyAlignment="1">
      <alignment horizontal="left" vertical="center" shrinkToFit="1"/>
    </xf>
    <xf numFmtId="0" fontId="20" fillId="2" borderId="1" xfId="0" applyFont="1" applyFill="1" applyBorder="1" applyAlignment="1">
      <alignment horizontal="right" vertical="center" shrinkToFit="1"/>
    </xf>
    <xf numFmtId="0" fontId="20" fillId="0" borderId="13" xfId="0" quotePrefix="1" applyFont="1" applyBorder="1" applyAlignment="1">
      <alignment horizontal="distributed" vertical="center" indent="1" shrinkToFit="1"/>
    </xf>
    <xf numFmtId="0" fontId="20" fillId="0" borderId="13" xfId="0" applyFont="1" applyBorder="1" applyAlignment="1">
      <alignment horizontal="left" vertical="center" shrinkToFit="1"/>
    </xf>
    <xf numFmtId="0" fontId="20" fillId="0" borderId="13" xfId="0" applyFont="1" applyBorder="1" applyAlignment="1">
      <alignment horizontal="right" vertical="center" shrinkToFit="1"/>
    </xf>
    <xf numFmtId="0" fontId="20" fillId="0" borderId="13" xfId="0" quotePrefix="1" applyFont="1" applyBorder="1" applyAlignment="1">
      <alignment horizontal="left" vertical="center" shrinkToFit="1"/>
    </xf>
    <xf numFmtId="0" fontId="20" fillId="0" borderId="12" xfId="0" applyFont="1" applyBorder="1" applyAlignment="1">
      <alignment horizontal="left" vertical="center" shrinkToFit="1"/>
    </xf>
    <xf numFmtId="176" fontId="20" fillId="0" borderId="12" xfId="0" applyNumberFormat="1" applyFont="1" applyBorder="1" applyAlignment="1">
      <alignment horizontal="right" vertical="center" shrinkToFit="1"/>
    </xf>
    <xf numFmtId="176" fontId="18" fillId="0" borderId="0" xfId="0" applyNumberFormat="1" applyFont="1">
      <alignment vertical="center"/>
    </xf>
    <xf numFmtId="0" fontId="20" fillId="0" borderId="1" xfId="0" applyFont="1" applyBorder="1" applyAlignment="1">
      <alignment horizontal="left" vertical="center" shrinkToFit="1"/>
    </xf>
    <xf numFmtId="0" fontId="20" fillId="0" borderId="1" xfId="0" applyFont="1" applyBorder="1" applyAlignment="1">
      <alignment horizontal="right" vertical="center" shrinkToFit="1"/>
    </xf>
    <xf numFmtId="0" fontId="20" fillId="0" borderId="1" xfId="0" quotePrefix="1" applyFont="1" applyBorder="1" applyAlignment="1">
      <alignment horizontal="left" vertical="center" shrinkToFit="1"/>
    </xf>
    <xf numFmtId="0" fontId="18" fillId="0" borderId="0" xfId="0" applyFont="1" applyAlignment="1">
      <alignment horizontal="left" vertical="center"/>
    </xf>
    <xf numFmtId="0" fontId="18" fillId="0" borderId="0" xfId="0" applyFont="1" applyAlignment="1">
      <alignment horizontal="right" vertical="center"/>
    </xf>
    <xf numFmtId="0" fontId="21" fillId="0" borderId="1" xfId="0" quotePrefix="1" applyFont="1" applyBorder="1" applyAlignment="1">
      <alignment horizontal="left" vertical="center" shrinkToFit="1"/>
    </xf>
    <xf numFmtId="0" fontId="21" fillId="0" borderId="1" xfId="0" quotePrefix="1" applyFont="1" applyBorder="1" applyAlignment="1">
      <alignment horizontal="center" vertical="center" shrinkToFit="1"/>
    </xf>
    <xf numFmtId="0" fontId="21" fillId="0" borderId="1" xfId="0" applyFont="1" applyBorder="1" applyAlignment="1">
      <alignment horizontal="center" vertical="center" shrinkToFit="1"/>
    </xf>
    <xf numFmtId="0" fontId="21" fillId="0" borderId="1" xfId="0" applyFont="1" applyBorder="1" applyAlignment="1">
      <alignment horizontal="right" vertical="center" shrinkToFit="1"/>
    </xf>
    <xf numFmtId="0" fontId="21" fillId="0" borderId="1" xfId="0" applyFont="1" applyBorder="1" applyAlignment="1">
      <alignment horizontal="left" vertical="center" shrinkToFit="1"/>
    </xf>
    <xf numFmtId="0" fontId="20" fillId="2" borderId="1" xfId="0" quotePrefix="1" applyFont="1" applyFill="1" applyBorder="1" applyAlignment="1">
      <alignment horizontal="center" vertical="center" shrinkToFit="1"/>
    </xf>
    <xf numFmtId="0" fontId="20" fillId="2" borderId="1" xfId="0" applyFont="1" applyFill="1" applyBorder="1" applyAlignment="1">
      <alignment horizontal="center" vertical="center" shrinkToFit="1"/>
    </xf>
    <xf numFmtId="0" fontId="20" fillId="2" borderId="1" xfId="0" applyFont="1" applyFill="1" applyBorder="1" applyAlignment="1">
      <alignment horizontal="left" vertical="center" shrinkToFit="1"/>
    </xf>
    <xf numFmtId="0" fontId="18" fillId="0" borderId="0" xfId="0" applyFont="1" applyAlignment="1">
      <alignment horizontal="center" vertical="center"/>
    </xf>
    <xf numFmtId="0" fontId="21" fillId="0" borderId="1" xfId="0" quotePrefix="1" applyFont="1" applyBorder="1" applyAlignment="1">
      <alignment horizontal="right" vertical="center" shrinkToFit="1"/>
    </xf>
    <xf numFmtId="177" fontId="18" fillId="0" borderId="0" xfId="0" applyNumberFormat="1" applyFont="1">
      <alignment vertical="center"/>
    </xf>
    <xf numFmtId="0" fontId="27" fillId="0" borderId="0" xfId="3" applyFont="1">
      <alignment vertical="center"/>
    </xf>
    <xf numFmtId="0" fontId="28" fillId="0" borderId="17" xfId="3" applyFont="1" applyBorder="1">
      <alignment vertical="center"/>
    </xf>
    <xf numFmtId="0" fontId="30" fillId="0" borderId="0" xfId="3" applyFont="1">
      <alignment vertical="center"/>
    </xf>
    <xf numFmtId="0" fontId="28" fillId="0" borderId="0" xfId="3" applyFont="1">
      <alignment vertical="center"/>
    </xf>
    <xf numFmtId="0" fontId="28" fillId="0" borderId="18" xfId="3" applyFont="1" applyBorder="1">
      <alignment vertical="center"/>
    </xf>
    <xf numFmtId="0" fontId="27" fillId="0" borderId="17" xfId="3" applyFont="1" applyBorder="1">
      <alignment vertical="center"/>
    </xf>
    <xf numFmtId="0" fontId="33" fillId="0" borderId="0" xfId="3" applyFont="1" applyAlignment="1">
      <alignment horizontal="center" vertical="center"/>
    </xf>
    <xf numFmtId="0" fontId="18" fillId="0" borderId="0" xfId="3">
      <alignment vertical="center"/>
    </xf>
    <xf numFmtId="0" fontId="18" fillId="0" borderId="18" xfId="3" applyBorder="1">
      <alignment vertical="center"/>
    </xf>
    <xf numFmtId="0" fontId="34" fillId="0" borderId="17" xfId="3" applyFont="1" applyBorder="1">
      <alignment vertical="center"/>
    </xf>
    <xf numFmtId="0" fontId="34" fillId="0" borderId="0" xfId="3" applyFont="1">
      <alignment vertical="center"/>
    </xf>
    <xf numFmtId="0" fontId="34" fillId="0" borderId="18" xfId="3" applyFont="1" applyBorder="1">
      <alignment vertical="center"/>
    </xf>
    <xf numFmtId="0" fontId="35" fillId="0" borderId="0" xfId="3" applyFont="1" applyAlignment="1">
      <alignment horizontal="center" vertical="center"/>
    </xf>
    <xf numFmtId="0" fontId="36" fillId="0" borderId="0" xfId="3" applyFont="1">
      <alignment vertical="center"/>
    </xf>
    <xf numFmtId="0" fontId="37" fillId="0" borderId="0" xfId="3" applyFont="1">
      <alignment vertical="center"/>
    </xf>
    <xf numFmtId="0" fontId="38" fillId="0" borderId="0" xfId="3" applyFont="1">
      <alignment vertical="center"/>
    </xf>
    <xf numFmtId="0" fontId="35" fillId="0" borderId="0" xfId="3" applyFont="1">
      <alignment vertical="center"/>
    </xf>
    <xf numFmtId="0" fontId="35" fillId="0" borderId="0" xfId="3" applyFont="1" applyAlignment="1">
      <alignment horizontal="left" vertical="center"/>
    </xf>
    <xf numFmtId="0" fontId="34" fillId="0" borderId="0" xfId="3" applyFont="1" applyAlignment="1">
      <alignment horizontal="left" vertical="center"/>
    </xf>
    <xf numFmtId="3" fontId="35" fillId="0" borderId="0" xfId="3" applyNumberFormat="1" applyFont="1" applyAlignment="1">
      <alignment horizontal="center" vertical="center" shrinkToFit="1"/>
    </xf>
    <xf numFmtId="3" fontId="35" fillId="0" borderId="0" xfId="3" applyNumberFormat="1" applyFont="1" applyAlignment="1">
      <alignment vertical="center" shrinkToFit="1"/>
    </xf>
    <xf numFmtId="0" fontId="35" fillId="0" borderId="0" xfId="3" applyFont="1" applyAlignment="1">
      <alignment horizontal="distributed" vertical="center"/>
    </xf>
    <xf numFmtId="178" fontId="35" fillId="0" borderId="0" xfId="3" applyNumberFormat="1" applyFont="1">
      <alignment vertical="center"/>
    </xf>
    <xf numFmtId="42" fontId="35" fillId="0" borderId="0" xfId="4" applyFont="1" applyAlignment="1">
      <alignment horizontal="right" vertical="center"/>
    </xf>
    <xf numFmtId="179" fontId="35" fillId="0" borderId="0" xfId="3" applyNumberFormat="1" applyFont="1" applyAlignment="1">
      <alignment horizontal="left" vertical="center"/>
    </xf>
    <xf numFmtId="0" fontId="39" fillId="0" borderId="17" xfId="3" applyFont="1" applyBorder="1">
      <alignment vertical="center"/>
    </xf>
    <xf numFmtId="0" fontId="39" fillId="0" borderId="0" xfId="3" applyFont="1">
      <alignment vertical="center"/>
    </xf>
    <xf numFmtId="38" fontId="35" fillId="0" borderId="0" xfId="4" applyNumberFormat="1" applyFont="1" applyAlignment="1">
      <alignment vertical="center"/>
    </xf>
    <xf numFmtId="179" fontId="35" fillId="0" borderId="0" xfId="3" applyNumberFormat="1" applyFont="1">
      <alignment vertical="center"/>
    </xf>
    <xf numFmtId="0" fontId="41" fillId="0" borderId="0" xfId="3" applyFont="1">
      <alignment vertical="center"/>
    </xf>
    <xf numFmtId="0" fontId="40" fillId="0" borderId="0" xfId="3" applyFont="1">
      <alignment vertical="center"/>
    </xf>
    <xf numFmtId="38" fontId="40" fillId="0" borderId="0" xfId="3" applyNumberFormat="1" applyFont="1">
      <alignment vertical="center"/>
    </xf>
    <xf numFmtId="0" fontId="42" fillId="0" borderId="0" xfId="3" applyFont="1">
      <alignment vertical="center"/>
    </xf>
    <xf numFmtId="178" fontId="43" fillId="0" borderId="0" xfId="3" applyNumberFormat="1" applyFont="1">
      <alignment vertical="center"/>
    </xf>
    <xf numFmtId="0" fontId="28" fillId="0" borderId="23" xfId="3" applyFont="1" applyBorder="1">
      <alignment vertical="center"/>
    </xf>
    <xf numFmtId="0" fontId="28" fillId="0" borderId="24" xfId="3" applyFont="1" applyBorder="1">
      <alignment vertical="center"/>
    </xf>
    <xf numFmtId="0" fontId="28" fillId="0" borderId="25" xfId="3" applyFont="1" applyBorder="1">
      <alignment vertical="center"/>
    </xf>
    <xf numFmtId="42" fontId="27" fillId="0" borderId="0" xfId="4" applyFont="1">
      <alignment vertical="center"/>
    </xf>
    <xf numFmtId="0" fontId="28" fillId="0" borderId="0" xfId="5" applyFont="1">
      <alignment vertical="center"/>
    </xf>
    <xf numFmtId="0" fontId="25" fillId="0" borderId="0" xfId="5" applyFont="1" applyAlignment="1">
      <alignment horizontal="center" vertical="center"/>
    </xf>
    <xf numFmtId="0" fontId="44" fillId="0" borderId="0" xfId="5" applyFont="1" applyAlignment="1">
      <alignment horizontal="left" vertical="center"/>
    </xf>
    <xf numFmtId="0" fontId="45" fillId="0" borderId="0" xfId="5" applyFont="1" applyAlignment="1">
      <alignment horizontal="left" vertical="center"/>
    </xf>
    <xf numFmtId="0" fontId="46" fillId="0" borderId="0" xfId="5" applyFont="1">
      <alignment vertical="center"/>
    </xf>
    <xf numFmtId="0" fontId="45" fillId="0" borderId="0" xfId="5" applyFont="1">
      <alignment vertical="center"/>
    </xf>
    <xf numFmtId="0" fontId="47" fillId="0" borderId="0" xfId="5" applyFont="1" applyAlignment="1">
      <alignment horizontal="left" vertical="center"/>
    </xf>
    <xf numFmtId="0" fontId="47" fillId="0" borderId="0" xfId="5" applyFont="1" applyAlignment="1">
      <alignment horizontal="right" vertical="center"/>
    </xf>
    <xf numFmtId="3" fontId="45" fillId="0" borderId="0" xfId="5" applyNumberFormat="1" applyFont="1" applyAlignment="1">
      <alignment horizontal="center" vertical="center"/>
    </xf>
    <xf numFmtId="0" fontId="47" fillId="0" borderId="0" xfId="5" applyFont="1" applyAlignment="1">
      <alignment horizontal="center" vertical="center"/>
    </xf>
    <xf numFmtId="0" fontId="48" fillId="0" borderId="0" xfId="5" applyFont="1" applyAlignment="1">
      <alignment horizontal="left" vertical="center"/>
    </xf>
    <xf numFmtId="0" fontId="49" fillId="0" borderId="0" xfId="5" applyFont="1">
      <alignment vertical="center"/>
    </xf>
    <xf numFmtId="0" fontId="26" fillId="0" borderId="0" xfId="3" applyFont="1" applyAlignment="1">
      <alignment horizontal="center" vertical="center"/>
    </xf>
    <xf numFmtId="0" fontId="28" fillId="0" borderId="26" xfId="3" applyFont="1" applyBorder="1" applyAlignment="1">
      <alignment horizontal="center" vertical="center" textRotation="255"/>
    </xf>
    <xf numFmtId="0" fontId="28" fillId="0" borderId="27" xfId="3" applyFont="1" applyBorder="1" applyAlignment="1">
      <alignment horizontal="center" vertical="center" textRotation="255"/>
    </xf>
    <xf numFmtId="0" fontId="28" fillId="0" borderId="14" xfId="3" applyFont="1" applyBorder="1" applyAlignment="1">
      <alignment horizontal="center" vertical="center"/>
    </xf>
    <xf numFmtId="0" fontId="28" fillId="0" borderId="15" xfId="3" applyFont="1" applyBorder="1" applyAlignment="1">
      <alignment horizontal="center" vertical="center"/>
    </xf>
    <xf numFmtId="0" fontId="28" fillId="0" borderId="16" xfId="3" applyFont="1" applyBorder="1" applyAlignment="1">
      <alignment horizontal="center" vertical="center"/>
    </xf>
    <xf numFmtId="0" fontId="28" fillId="0" borderId="23" xfId="3" applyFont="1" applyBorder="1" applyAlignment="1">
      <alignment horizontal="center" vertical="center"/>
    </xf>
    <xf numFmtId="0" fontId="28" fillId="0" borderId="24" xfId="3" applyFont="1" applyBorder="1" applyAlignment="1">
      <alignment horizontal="center" vertical="center"/>
    </xf>
    <xf numFmtId="0" fontId="28" fillId="0" borderId="25" xfId="3" applyFont="1" applyBorder="1" applyAlignment="1">
      <alignment horizontal="center" vertical="center"/>
    </xf>
    <xf numFmtId="0" fontId="35" fillId="0" borderId="0" xfId="3" applyFont="1" applyAlignment="1">
      <alignment horizontal="distributed" vertical="center"/>
    </xf>
    <xf numFmtId="0" fontId="34" fillId="0" borderId="0" xfId="3" applyFont="1" applyAlignment="1">
      <alignment horizontal="distributed" vertical="center"/>
    </xf>
    <xf numFmtId="0" fontId="40" fillId="0" borderId="0" xfId="3" applyFont="1">
      <alignment vertical="center"/>
    </xf>
    <xf numFmtId="38" fontId="35" fillId="0" borderId="0" xfId="4" quotePrefix="1" applyNumberFormat="1" applyFont="1" applyAlignment="1">
      <alignment horizontal="center" vertical="center" shrinkToFit="1"/>
    </xf>
    <xf numFmtId="0" fontId="28" fillId="0" borderId="14" xfId="3" applyFont="1" applyBorder="1" applyAlignment="1">
      <alignment horizontal="center" vertical="center" wrapText="1"/>
    </xf>
    <xf numFmtId="0" fontId="28" fillId="0" borderId="15" xfId="3" applyFont="1" applyBorder="1" applyAlignment="1">
      <alignment horizontal="center" vertical="center" wrapText="1"/>
    </xf>
    <xf numFmtId="0" fontId="28" fillId="0" borderId="16" xfId="3" applyFont="1" applyBorder="1" applyAlignment="1">
      <alignment horizontal="center" vertical="center" wrapText="1"/>
    </xf>
    <xf numFmtId="0" fontId="28" fillId="0" borderId="23" xfId="3" applyFont="1" applyBorder="1" applyAlignment="1">
      <alignment horizontal="center" vertical="center" wrapText="1"/>
    </xf>
    <xf numFmtId="0" fontId="28" fillId="0" borderId="24" xfId="3" applyFont="1" applyBorder="1" applyAlignment="1">
      <alignment horizontal="center" vertical="center" wrapText="1"/>
    </xf>
    <xf numFmtId="0" fontId="28" fillId="0" borderId="25" xfId="3" applyFont="1" applyBorder="1" applyAlignment="1">
      <alignment horizontal="center" vertical="center" wrapText="1"/>
    </xf>
    <xf numFmtId="41" fontId="31" fillId="0" borderId="17" xfId="0" applyNumberFormat="1" applyFont="1" applyBorder="1" applyAlignment="1">
      <alignment horizontal="center" vertical="center"/>
    </xf>
    <xf numFmtId="0" fontId="31" fillId="0" borderId="0" xfId="0" applyFont="1" applyAlignment="1">
      <alignment horizontal="center" vertical="center"/>
    </xf>
    <xf numFmtId="0" fontId="0" fillId="0" borderId="0" xfId="0" applyAlignment="1">
      <alignment horizontal="center" vertical="center"/>
    </xf>
    <xf numFmtId="0" fontId="0" fillId="0" borderId="18" xfId="0" applyBorder="1" applyAlignment="1">
      <alignment horizontal="center" vertical="center"/>
    </xf>
    <xf numFmtId="0" fontId="32" fillId="0" borderId="17" xfId="0" applyFont="1" applyBorder="1" applyAlignment="1">
      <alignment horizontal="center" vertical="center"/>
    </xf>
    <xf numFmtId="0" fontId="32" fillId="0" borderId="0" xfId="0" applyFont="1" applyAlignment="1">
      <alignment horizontal="center" vertical="center"/>
    </xf>
    <xf numFmtId="0" fontId="32" fillId="0" borderId="18" xfId="0" applyFont="1" applyBorder="1" applyAlignment="1">
      <alignment horizontal="center" vertical="center"/>
    </xf>
    <xf numFmtId="0" fontId="18" fillId="0" borderId="0" xfId="3">
      <alignment vertical="center"/>
    </xf>
    <xf numFmtId="38" fontId="35" fillId="0" borderId="0" xfId="4" applyNumberFormat="1" applyFont="1" applyAlignment="1">
      <alignment horizontal="center" vertical="center" shrinkToFit="1"/>
    </xf>
    <xf numFmtId="0" fontId="25" fillId="0" borderId="0" xfId="5" applyFont="1" applyAlignment="1">
      <alignment horizontal="center" vertical="center"/>
    </xf>
    <xf numFmtId="0" fontId="21" fillId="0" borderId="11" xfId="0" quotePrefix="1" applyFont="1" applyBorder="1" applyAlignment="1">
      <alignment horizontal="center" vertical="center" textRotation="255" shrinkToFit="1"/>
    </xf>
    <xf numFmtId="0" fontId="21" fillId="0" borderId="13" xfId="0" applyFont="1" applyBorder="1" applyAlignment="1">
      <alignment horizontal="center" vertical="center" textRotation="255" shrinkToFit="1"/>
    </xf>
    <xf numFmtId="0" fontId="21" fillId="0" borderId="1" xfId="0" applyFont="1" applyBorder="1" applyAlignment="1">
      <alignment horizontal="center" vertical="center" textRotation="255" shrinkToFit="1"/>
    </xf>
    <xf numFmtId="0" fontId="21" fillId="0" borderId="12" xfId="0" applyFont="1" applyBorder="1" applyAlignment="1">
      <alignment horizontal="center" vertical="center" textRotation="255" shrinkToFit="1"/>
    </xf>
    <xf numFmtId="0" fontId="21" fillId="0" borderId="11" xfId="0" applyFont="1" applyBorder="1" applyAlignment="1">
      <alignment horizontal="center" vertical="center" textRotation="255" shrinkToFit="1"/>
    </xf>
    <xf numFmtId="0" fontId="20" fillId="2" borderId="1" xfId="0" quotePrefix="1" applyFont="1" applyFill="1" applyBorder="1" applyAlignment="1">
      <alignment horizontal="distributed" vertical="center" indent="2" shrinkToFit="1"/>
    </xf>
    <xf numFmtId="0" fontId="20" fillId="2" borderId="1" xfId="0" applyFont="1" applyFill="1" applyBorder="1" applyAlignment="1">
      <alignment horizontal="distributed" vertical="center" indent="2" shrinkToFit="1"/>
    </xf>
    <xf numFmtId="0" fontId="21" fillId="0" borderId="1" xfId="0" quotePrefix="1" applyFont="1" applyBorder="1" applyAlignment="1">
      <alignment horizontal="distributed" vertical="center" indent="2" shrinkToFit="1"/>
    </xf>
    <xf numFmtId="0" fontId="21" fillId="0" borderId="1" xfId="0" applyFont="1" applyBorder="1" applyAlignment="1">
      <alignment horizontal="distributed" vertical="center" indent="2" shrinkToFit="1"/>
    </xf>
    <xf numFmtId="0" fontId="17" fillId="0" borderId="0" xfId="0" applyFont="1" applyAlignment="1">
      <alignment horizontal="center" vertical="center"/>
    </xf>
    <xf numFmtId="0" fontId="19" fillId="0" borderId="0" xfId="0" quotePrefix="1" applyFont="1">
      <alignment vertical="center"/>
    </xf>
    <xf numFmtId="0" fontId="19" fillId="0" borderId="0" xfId="0" applyFont="1">
      <alignment vertical="center"/>
    </xf>
    <xf numFmtId="0" fontId="20" fillId="2" borderId="10" xfId="0" applyFont="1" applyFill="1" applyBorder="1" applyAlignment="1">
      <alignment horizontal="left" vertical="center" wrapText="1"/>
    </xf>
    <xf numFmtId="0" fontId="20" fillId="2" borderId="2" xfId="0" applyFont="1" applyFill="1" applyBorder="1" applyAlignment="1">
      <alignment horizontal="left" vertical="center" wrapText="1"/>
    </xf>
    <xf numFmtId="0" fontId="20" fillId="2" borderId="6" xfId="0" applyFont="1" applyFill="1" applyBorder="1" applyAlignment="1">
      <alignment horizontal="left" vertical="center" wrapText="1"/>
    </xf>
    <xf numFmtId="0" fontId="20" fillId="2" borderId="7" xfId="0" applyFont="1" applyFill="1" applyBorder="1" applyAlignment="1">
      <alignment horizontal="left" vertical="center" wrapText="1"/>
    </xf>
    <xf numFmtId="0" fontId="20" fillId="2" borderId="8" xfId="0" applyFont="1" applyFill="1" applyBorder="1" applyAlignment="1">
      <alignment horizontal="left" vertical="center" wrapText="1"/>
    </xf>
    <xf numFmtId="0" fontId="20" fillId="2" borderId="9" xfId="0" applyFont="1" applyFill="1" applyBorder="1" applyAlignment="1">
      <alignment horizontal="left" vertical="center" wrapText="1"/>
    </xf>
    <xf numFmtId="0" fontId="20" fillId="2" borderId="1" xfId="0" applyFont="1" applyFill="1" applyBorder="1" applyAlignment="1">
      <alignment horizontal="center" vertical="center" wrapText="1"/>
    </xf>
    <xf numFmtId="0" fontId="22" fillId="2" borderId="3" xfId="0" quotePrefix="1" applyFont="1" applyFill="1" applyBorder="1" applyAlignment="1">
      <alignment horizontal="left" vertical="center" shrinkToFit="1"/>
    </xf>
    <xf numFmtId="0" fontId="22" fillId="2" borderId="4" xfId="0" quotePrefix="1" applyFont="1" applyFill="1" applyBorder="1" applyAlignment="1">
      <alignment horizontal="left" vertical="center" shrinkToFit="1"/>
    </xf>
    <xf numFmtId="0" fontId="22" fillId="2" borderId="5" xfId="0" quotePrefix="1" applyFont="1" applyFill="1" applyBorder="1" applyAlignment="1">
      <alignment horizontal="left" vertical="center" shrinkToFit="1"/>
    </xf>
    <xf numFmtId="0" fontId="7" fillId="2" borderId="1" xfId="0" applyFont="1" applyFill="1" applyBorder="1" applyAlignment="1">
      <alignment horizontal="center" vertical="center" wrapText="1"/>
    </xf>
    <xf numFmtId="0" fontId="2" fillId="0" borderId="0" xfId="0" applyFont="1" applyAlignment="1">
      <alignment horizontal="center" vertical="center"/>
    </xf>
    <xf numFmtId="0" fontId="3" fillId="0" borderId="0" xfId="0" quotePrefix="1" applyFont="1">
      <alignment vertical="center"/>
    </xf>
    <xf numFmtId="0" fontId="4" fillId="0" borderId="0" xfId="0" applyFont="1">
      <alignment vertical="center"/>
    </xf>
    <xf numFmtId="0" fontId="8" fillId="2" borderId="3" xfId="0" quotePrefix="1" applyFont="1" applyFill="1" applyBorder="1" applyAlignment="1">
      <alignment horizontal="left" vertical="center" shrinkToFit="1"/>
    </xf>
    <xf numFmtId="0" fontId="8" fillId="2" borderId="4" xfId="0" quotePrefix="1" applyFont="1" applyFill="1" applyBorder="1" applyAlignment="1">
      <alignment horizontal="left" vertical="center" shrinkToFit="1"/>
    </xf>
    <xf numFmtId="0" fontId="8" fillId="2" borderId="5" xfId="0" quotePrefix="1" applyFont="1" applyFill="1" applyBorder="1" applyAlignment="1">
      <alignment horizontal="left" vertical="center" shrinkToFit="1"/>
    </xf>
    <xf numFmtId="0" fontId="8" fillId="2" borderId="1" xfId="0" quotePrefix="1" applyFont="1" applyFill="1" applyBorder="1" applyAlignment="1">
      <alignment horizontal="left" vertical="center" shrinkToFit="1"/>
    </xf>
    <xf numFmtId="0" fontId="8" fillId="2" borderId="1" xfId="0" applyFont="1" applyFill="1" applyBorder="1" applyAlignment="1">
      <alignment horizontal="left" vertical="center" shrinkToFit="1"/>
    </xf>
    <xf numFmtId="0" fontId="5" fillId="2" borderId="1" xfId="0" applyFont="1" applyFill="1" applyBorder="1" applyAlignment="1">
      <alignment horizontal="center" vertical="center" wrapText="1"/>
    </xf>
    <xf numFmtId="41" fontId="13" fillId="3" borderId="19" xfId="0" applyNumberFormat="1" applyFont="1" applyFill="1" applyBorder="1" applyAlignment="1">
      <alignment horizontal="center" vertical="center"/>
    </xf>
    <xf numFmtId="0" fontId="13" fillId="3" borderId="21" xfId="0" applyFont="1" applyFill="1" applyBorder="1" applyAlignment="1">
      <alignment horizontal="center" vertical="center"/>
    </xf>
    <xf numFmtId="0" fontId="13" fillId="0" borderId="0" xfId="0" applyFont="1" applyAlignment="1">
      <alignment horizontal="center" vertical="center"/>
    </xf>
    <xf numFmtId="0" fontId="13" fillId="3" borderId="19" xfId="0" applyFont="1" applyFill="1" applyBorder="1" applyAlignment="1">
      <alignment horizontal="left" vertical="center"/>
    </xf>
    <xf numFmtId="0" fontId="13" fillId="3" borderId="20" xfId="0" applyFont="1" applyFill="1" applyBorder="1" applyAlignment="1">
      <alignment horizontal="left" vertical="center"/>
    </xf>
    <xf numFmtId="0" fontId="13" fillId="3" borderId="21" xfId="0" applyFont="1" applyFill="1" applyBorder="1" applyAlignment="1">
      <alignment horizontal="left" vertical="center"/>
    </xf>
    <xf numFmtId="0" fontId="13" fillId="0" borderId="14" xfId="0" applyFont="1" applyBorder="1" applyAlignment="1">
      <alignment horizontal="center" vertical="center"/>
    </xf>
    <xf numFmtId="0" fontId="13" fillId="0" borderId="15" xfId="0" applyFont="1" applyBorder="1" applyAlignment="1">
      <alignment horizontal="center" vertical="center"/>
    </xf>
    <xf numFmtId="0" fontId="13" fillId="3" borderId="19" xfId="0" applyFont="1" applyFill="1" applyBorder="1" applyAlignment="1">
      <alignment horizontal="center" vertical="center"/>
    </xf>
    <xf numFmtId="0" fontId="15" fillId="3" borderId="19" xfId="0" applyFont="1" applyFill="1" applyBorder="1" applyAlignment="1">
      <alignment horizontal="center" vertical="center"/>
    </xf>
    <xf numFmtId="0" fontId="15" fillId="3" borderId="21" xfId="0" applyFont="1" applyFill="1" applyBorder="1" applyAlignment="1">
      <alignment horizontal="center" vertical="center"/>
    </xf>
    <xf numFmtId="0" fontId="16" fillId="3" borderId="14" xfId="0" applyFont="1" applyFill="1" applyBorder="1" applyAlignment="1">
      <alignment horizontal="center" vertical="center"/>
    </xf>
    <xf numFmtId="0" fontId="16" fillId="3" borderId="15" xfId="0" applyFont="1" applyFill="1" applyBorder="1" applyAlignment="1">
      <alignment horizontal="center" vertical="center"/>
    </xf>
    <xf numFmtId="0" fontId="16" fillId="3" borderId="16" xfId="0" applyFont="1" applyFill="1" applyBorder="1" applyAlignment="1">
      <alignment horizontal="center" vertical="center"/>
    </xf>
    <xf numFmtId="0" fontId="16" fillId="3" borderId="23" xfId="0" applyFont="1" applyFill="1" applyBorder="1" applyAlignment="1">
      <alignment horizontal="center" vertical="center"/>
    </xf>
    <xf numFmtId="0" fontId="16" fillId="3" borderId="24" xfId="0" applyFont="1" applyFill="1" applyBorder="1" applyAlignment="1">
      <alignment horizontal="center" vertical="center"/>
    </xf>
    <xf numFmtId="0" fontId="16" fillId="3" borderId="25"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16" xfId="0" applyFont="1" applyFill="1" applyBorder="1" applyAlignment="1">
      <alignment horizontal="center" vertical="center"/>
    </xf>
    <xf numFmtId="0" fontId="13" fillId="3" borderId="23" xfId="0" applyFont="1" applyFill="1" applyBorder="1" applyAlignment="1">
      <alignment horizontal="center" vertical="center"/>
    </xf>
    <xf numFmtId="0" fontId="13" fillId="3" borderId="25" xfId="0" applyFont="1" applyFill="1" applyBorder="1" applyAlignment="1">
      <alignment horizontal="center" vertical="center"/>
    </xf>
    <xf numFmtId="41" fontId="13" fillId="3" borderId="19" xfId="1" applyFont="1" applyFill="1" applyBorder="1" applyAlignment="1">
      <alignment vertical="center"/>
    </xf>
    <xf numFmtId="41" fontId="13" fillId="3" borderId="21" xfId="1" applyFont="1" applyFill="1" applyBorder="1" applyAlignment="1">
      <alignment vertical="center"/>
    </xf>
    <xf numFmtId="3" fontId="13" fillId="3" borderId="19" xfId="0" applyNumberFormat="1" applyFont="1" applyFill="1" applyBorder="1" applyAlignment="1">
      <alignment horizontal="center" vertical="center"/>
    </xf>
    <xf numFmtId="0" fontId="13" fillId="3" borderId="20" xfId="0" applyFont="1" applyFill="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41" fontId="45" fillId="0" borderId="0" xfId="5" applyNumberFormat="1" applyFont="1">
      <alignment vertical="center"/>
    </xf>
    <xf numFmtId="0" fontId="50" fillId="0" borderId="1" xfId="0" quotePrefix="1" applyFont="1" applyBorder="1" applyAlignment="1">
      <alignment horizontal="distributed" vertical="center" indent="2" shrinkToFit="1"/>
    </xf>
    <xf numFmtId="0" fontId="50" fillId="0" borderId="1" xfId="0" applyFont="1" applyBorder="1" applyAlignment="1">
      <alignment horizontal="distributed" vertical="center" indent="2" shrinkToFit="1"/>
    </xf>
    <xf numFmtId="0" fontId="50" fillId="0" borderId="1" xfId="0" applyFont="1" applyBorder="1" applyAlignment="1">
      <alignment horizontal="left" vertical="center" shrinkToFit="1"/>
    </xf>
    <xf numFmtId="0" fontId="50" fillId="0" borderId="1" xfId="0" applyFont="1" applyBorder="1" applyAlignment="1">
      <alignment horizontal="right" vertical="center" shrinkToFit="1"/>
    </xf>
    <xf numFmtId="0" fontId="50" fillId="0" borderId="1" xfId="0" quotePrefix="1" applyFont="1" applyBorder="1" applyAlignment="1">
      <alignment horizontal="left" vertical="center" shrinkToFit="1"/>
    </xf>
    <xf numFmtId="0" fontId="20" fillId="3" borderId="1" xfId="0" quotePrefix="1" applyFont="1" applyFill="1" applyBorder="1" applyAlignment="1">
      <alignment horizontal="distributed" vertical="center" indent="2" shrinkToFit="1"/>
    </xf>
    <xf numFmtId="0" fontId="20" fillId="3" borderId="1" xfId="0" applyFont="1" applyFill="1" applyBorder="1" applyAlignment="1">
      <alignment horizontal="distributed" vertical="center" indent="2" shrinkToFit="1"/>
    </xf>
    <xf numFmtId="0" fontId="20" fillId="3" borderId="1" xfId="0" quotePrefix="1" applyFont="1" applyFill="1" applyBorder="1" applyAlignment="1">
      <alignment horizontal="left" vertical="center" shrinkToFit="1"/>
    </xf>
    <xf numFmtId="0" fontId="20" fillId="3" borderId="1" xfId="0" applyFont="1" applyFill="1" applyBorder="1" applyAlignment="1">
      <alignment horizontal="right" vertical="center" shrinkToFit="1"/>
    </xf>
  </cellXfs>
  <cellStyles count="6">
    <cellStyle name="쉼표 [0]" xfId="1" builtinId="6"/>
    <cellStyle name="통화 [0] 2" xfId="4" xr:uid="{AF01B0A1-5884-4AA7-8195-AB5869E762DF}"/>
    <cellStyle name="표준" xfId="0" builtinId="0"/>
    <cellStyle name="표준 12" xfId="5" xr:uid="{436E25C0-7AC8-4078-B49A-31BD2FB9B131}"/>
    <cellStyle name="표준 14 2" xfId="2" xr:uid="{914185E4-DCE4-41D3-A177-BF68E42767B8}"/>
    <cellStyle name="표준 2" xfId="3" xr:uid="{28C6C03D-AB98-4A38-A8D3-63947C04BC55}"/>
  </cellStyles>
  <dxfs count="12">
    <dxf>
      <numFmt numFmtId="180" formatCode="#,###"/>
    </dxf>
    <dxf>
      <numFmt numFmtId="181" formatCode="#,##0.0#####"/>
    </dxf>
    <dxf>
      <numFmt numFmtId="180" formatCode="#,###"/>
    </dxf>
    <dxf>
      <numFmt numFmtId="181" formatCode="#,##0.0#####"/>
    </dxf>
    <dxf>
      <numFmt numFmtId="180" formatCode="#,###"/>
    </dxf>
    <dxf>
      <numFmt numFmtId="181" formatCode="#,##0.0#####"/>
    </dxf>
    <dxf>
      <numFmt numFmtId="180" formatCode="#,###"/>
    </dxf>
    <dxf>
      <numFmt numFmtId="181" formatCode="#,##0.0#####"/>
    </dxf>
    <dxf>
      <numFmt numFmtId="180" formatCode="#,###"/>
    </dxf>
    <dxf>
      <numFmt numFmtId="181" formatCode="#,##0.0#####"/>
    </dxf>
    <dxf>
      <numFmt numFmtId="180" formatCode="#,###"/>
    </dxf>
    <dxf>
      <numFmt numFmtId="181" formatCode="#,##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4.xml"/><Relationship Id="rId21" Type="http://schemas.openxmlformats.org/officeDocument/2006/relationships/externalLink" Target="externalLinks/externalLink9.xml"/><Relationship Id="rId42" Type="http://schemas.openxmlformats.org/officeDocument/2006/relationships/externalLink" Target="externalLinks/externalLink30.xml"/><Relationship Id="rId47" Type="http://schemas.openxmlformats.org/officeDocument/2006/relationships/externalLink" Target="externalLinks/externalLink35.xml"/><Relationship Id="rId63" Type="http://schemas.openxmlformats.org/officeDocument/2006/relationships/externalLink" Target="externalLinks/externalLink51.xml"/><Relationship Id="rId68" Type="http://schemas.openxmlformats.org/officeDocument/2006/relationships/externalLink" Target="externalLinks/externalLink56.xml"/><Relationship Id="rId84" Type="http://schemas.openxmlformats.org/officeDocument/2006/relationships/externalLink" Target="externalLinks/externalLink72.xml"/><Relationship Id="rId89" Type="http://schemas.openxmlformats.org/officeDocument/2006/relationships/externalLink" Target="externalLinks/externalLink77.xml"/><Relationship Id="rId16" Type="http://schemas.openxmlformats.org/officeDocument/2006/relationships/externalLink" Target="externalLinks/externalLink4.xml"/><Relationship Id="rId11" Type="http://schemas.openxmlformats.org/officeDocument/2006/relationships/worksheet" Target="worksheets/sheet11.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53" Type="http://schemas.openxmlformats.org/officeDocument/2006/relationships/externalLink" Target="externalLinks/externalLink41.xml"/><Relationship Id="rId58" Type="http://schemas.openxmlformats.org/officeDocument/2006/relationships/externalLink" Target="externalLinks/externalLink46.xml"/><Relationship Id="rId74" Type="http://schemas.openxmlformats.org/officeDocument/2006/relationships/externalLink" Target="externalLinks/externalLink62.xml"/><Relationship Id="rId79" Type="http://schemas.openxmlformats.org/officeDocument/2006/relationships/externalLink" Target="externalLinks/externalLink67.xml"/><Relationship Id="rId102" Type="http://schemas.openxmlformats.org/officeDocument/2006/relationships/theme" Target="theme/theme1.xml"/><Relationship Id="rId5" Type="http://schemas.openxmlformats.org/officeDocument/2006/relationships/worksheet" Target="worksheets/sheet5.xml"/><Relationship Id="rId90" Type="http://schemas.openxmlformats.org/officeDocument/2006/relationships/externalLink" Target="externalLinks/externalLink78.xml"/><Relationship Id="rId95" Type="http://schemas.openxmlformats.org/officeDocument/2006/relationships/externalLink" Target="externalLinks/externalLink83.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64" Type="http://schemas.openxmlformats.org/officeDocument/2006/relationships/externalLink" Target="externalLinks/externalLink52.xml"/><Relationship Id="rId69" Type="http://schemas.openxmlformats.org/officeDocument/2006/relationships/externalLink" Target="externalLinks/externalLink57.xml"/><Relationship Id="rId80" Type="http://schemas.openxmlformats.org/officeDocument/2006/relationships/externalLink" Target="externalLinks/externalLink68.xml"/><Relationship Id="rId85" Type="http://schemas.openxmlformats.org/officeDocument/2006/relationships/externalLink" Target="externalLinks/externalLink73.xml"/><Relationship Id="rId12" Type="http://schemas.openxmlformats.org/officeDocument/2006/relationships/worksheet" Target="worksheets/sheet12.xml"/><Relationship Id="rId17" Type="http://schemas.openxmlformats.org/officeDocument/2006/relationships/externalLink" Target="externalLinks/externalLink5.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59" Type="http://schemas.openxmlformats.org/officeDocument/2006/relationships/externalLink" Target="externalLinks/externalLink47.xml"/><Relationship Id="rId103" Type="http://schemas.openxmlformats.org/officeDocument/2006/relationships/styles" Target="styles.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54" Type="http://schemas.openxmlformats.org/officeDocument/2006/relationships/externalLink" Target="externalLinks/externalLink42.xml"/><Relationship Id="rId62" Type="http://schemas.openxmlformats.org/officeDocument/2006/relationships/externalLink" Target="externalLinks/externalLink50.xml"/><Relationship Id="rId70" Type="http://schemas.openxmlformats.org/officeDocument/2006/relationships/externalLink" Target="externalLinks/externalLink58.xml"/><Relationship Id="rId75" Type="http://schemas.openxmlformats.org/officeDocument/2006/relationships/externalLink" Target="externalLinks/externalLink63.xml"/><Relationship Id="rId83" Type="http://schemas.openxmlformats.org/officeDocument/2006/relationships/externalLink" Target="externalLinks/externalLink71.xml"/><Relationship Id="rId88" Type="http://schemas.openxmlformats.org/officeDocument/2006/relationships/externalLink" Target="externalLinks/externalLink76.xml"/><Relationship Id="rId91" Type="http://schemas.openxmlformats.org/officeDocument/2006/relationships/externalLink" Target="externalLinks/externalLink79.xml"/><Relationship Id="rId96" Type="http://schemas.openxmlformats.org/officeDocument/2006/relationships/externalLink" Target="externalLinks/externalLink8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36" Type="http://schemas.openxmlformats.org/officeDocument/2006/relationships/externalLink" Target="externalLinks/externalLink24.xml"/><Relationship Id="rId49" Type="http://schemas.openxmlformats.org/officeDocument/2006/relationships/externalLink" Target="externalLinks/externalLink37.xml"/><Relationship Id="rId57" Type="http://schemas.openxmlformats.org/officeDocument/2006/relationships/externalLink" Target="externalLinks/externalLink45.xml"/><Relationship Id="rId10" Type="http://schemas.openxmlformats.org/officeDocument/2006/relationships/worksheet" Target="worksheets/sheet10.xml"/><Relationship Id="rId31" Type="http://schemas.openxmlformats.org/officeDocument/2006/relationships/externalLink" Target="externalLinks/externalLink19.xml"/><Relationship Id="rId44" Type="http://schemas.openxmlformats.org/officeDocument/2006/relationships/externalLink" Target="externalLinks/externalLink32.xml"/><Relationship Id="rId52" Type="http://schemas.openxmlformats.org/officeDocument/2006/relationships/externalLink" Target="externalLinks/externalLink40.xml"/><Relationship Id="rId60" Type="http://schemas.openxmlformats.org/officeDocument/2006/relationships/externalLink" Target="externalLinks/externalLink48.xml"/><Relationship Id="rId65" Type="http://schemas.openxmlformats.org/officeDocument/2006/relationships/externalLink" Target="externalLinks/externalLink53.xml"/><Relationship Id="rId73" Type="http://schemas.openxmlformats.org/officeDocument/2006/relationships/externalLink" Target="externalLinks/externalLink61.xml"/><Relationship Id="rId78" Type="http://schemas.openxmlformats.org/officeDocument/2006/relationships/externalLink" Target="externalLinks/externalLink66.xml"/><Relationship Id="rId81" Type="http://schemas.openxmlformats.org/officeDocument/2006/relationships/externalLink" Target="externalLinks/externalLink69.xml"/><Relationship Id="rId86" Type="http://schemas.openxmlformats.org/officeDocument/2006/relationships/externalLink" Target="externalLinks/externalLink74.xml"/><Relationship Id="rId94" Type="http://schemas.openxmlformats.org/officeDocument/2006/relationships/externalLink" Target="externalLinks/externalLink82.xml"/><Relationship Id="rId99" Type="http://schemas.openxmlformats.org/officeDocument/2006/relationships/externalLink" Target="externalLinks/externalLink87.xml"/><Relationship Id="rId101" Type="http://schemas.openxmlformats.org/officeDocument/2006/relationships/externalLink" Target="externalLinks/externalLink89.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34" Type="http://schemas.openxmlformats.org/officeDocument/2006/relationships/externalLink" Target="externalLinks/externalLink22.xml"/><Relationship Id="rId50" Type="http://schemas.openxmlformats.org/officeDocument/2006/relationships/externalLink" Target="externalLinks/externalLink38.xml"/><Relationship Id="rId55" Type="http://schemas.openxmlformats.org/officeDocument/2006/relationships/externalLink" Target="externalLinks/externalLink43.xml"/><Relationship Id="rId76" Type="http://schemas.openxmlformats.org/officeDocument/2006/relationships/externalLink" Target="externalLinks/externalLink64.xml"/><Relationship Id="rId97" Type="http://schemas.openxmlformats.org/officeDocument/2006/relationships/externalLink" Target="externalLinks/externalLink85.xml"/><Relationship Id="rId104"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externalLink" Target="externalLinks/externalLink59.xml"/><Relationship Id="rId92" Type="http://schemas.openxmlformats.org/officeDocument/2006/relationships/externalLink" Target="externalLinks/externalLink80.xml"/><Relationship Id="rId2" Type="http://schemas.openxmlformats.org/officeDocument/2006/relationships/worksheet" Target="worksheets/sheet2.xml"/><Relationship Id="rId29" Type="http://schemas.openxmlformats.org/officeDocument/2006/relationships/externalLink" Target="externalLinks/externalLink17.xml"/><Relationship Id="rId24" Type="http://schemas.openxmlformats.org/officeDocument/2006/relationships/externalLink" Target="externalLinks/externalLink12.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66" Type="http://schemas.openxmlformats.org/officeDocument/2006/relationships/externalLink" Target="externalLinks/externalLink54.xml"/><Relationship Id="rId87" Type="http://schemas.openxmlformats.org/officeDocument/2006/relationships/externalLink" Target="externalLinks/externalLink75.xml"/><Relationship Id="rId61" Type="http://schemas.openxmlformats.org/officeDocument/2006/relationships/externalLink" Target="externalLinks/externalLink49.xml"/><Relationship Id="rId82" Type="http://schemas.openxmlformats.org/officeDocument/2006/relationships/externalLink" Target="externalLinks/externalLink70.xml"/><Relationship Id="rId19" Type="http://schemas.openxmlformats.org/officeDocument/2006/relationships/externalLink" Target="externalLinks/externalLink7.xml"/><Relationship Id="rId14" Type="http://schemas.openxmlformats.org/officeDocument/2006/relationships/externalLink" Target="externalLinks/externalLink2.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56" Type="http://schemas.openxmlformats.org/officeDocument/2006/relationships/externalLink" Target="externalLinks/externalLink44.xml"/><Relationship Id="rId77" Type="http://schemas.openxmlformats.org/officeDocument/2006/relationships/externalLink" Target="externalLinks/externalLink65.xml"/><Relationship Id="rId100" Type="http://schemas.openxmlformats.org/officeDocument/2006/relationships/externalLink" Target="externalLinks/externalLink88.xml"/><Relationship Id="rId105"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93" Type="http://schemas.openxmlformats.org/officeDocument/2006/relationships/externalLink" Target="externalLinks/externalLink81.xml"/><Relationship Id="rId98" Type="http://schemas.openxmlformats.org/officeDocument/2006/relationships/externalLink" Target="externalLinks/externalLink86.xml"/><Relationship Id="rId3" Type="http://schemas.openxmlformats.org/officeDocument/2006/relationships/worksheet" Target="worksheets/sheet3.xml"/><Relationship Id="rId25" Type="http://schemas.openxmlformats.org/officeDocument/2006/relationships/externalLink" Target="externalLinks/externalLink13.xml"/><Relationship Id="rId46" Type="http://schemas.openxmlformats.org/officeDocument/2006/relationships/externalLink" Target="externalLinks/externalLink34.xml"/><Relationship Id="rId67" Type="http://schemas.openxmlformats.org/officeDocument/2006/relationships/externalLink" Target="externalLinks/externalLink55.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6</xdr:col>
      <xdr:colOff>476250</xdr:colOff>
      <xdr:row>30</xdr:row>
      <xdr:rowOff>206487</xdr:rowOff>
    </xdr:to>
    <xdr:pic>
      <xdr:nvPicPr>
        <xdr:cNvPr id="7" name="그림 6">
          <a:extLst>
            <a:ext uri="{FF2B5EF4-FFF2-40B4-BE49-F238E27FC236}">
              <a16:creationId xmlns:a16="http://schemas.microsoft.com/office/drawing/2014/main" id="{C4781A23-A68F-1D14-4DA7-D40F33717E27}"/>
            </a:ext>
          </a:extLst>
        </xdr:cNvPr>
        <xdr:cNvPicPr>
          <a:picLocks noChangeAspect="1"/>
        </xdr:cNvPicPr>
      </xdr:nvPicPr>
      <xdr:blipFill>
        <a:blip xmlns:r="http://schemas.openxmlformats.org/officeDocument/2006/relationships" r:embed="rId1"/>
        <a:stretch>
          <a:fillRect/>
        </a:stretch>
      </xdr:blipFill>
      <xdr:spPr>
        <a:xfrm>
          <a:off x="0" y="209550"/>
          <a:ext cx="4591050" cy="6283437"/>
        </a:xfrm>
        <a:prstGeom prst="rect">
          <a:avLst/>
        </a:prstGeom>
      </xdr:spPr>
    </xdr:pic>
    <xdr:clientData/>
  </xdr:twoCellAnchor>
  <xdr:twoCellAnchor editAs="oneCell">
    <xdr:from>
      <xdr:col>7</xdr:col>
      <xdr:colOff>0</xdr:colOff>
      <xdr:row>1</xdr:row>
      <xdr:rowOff>0</xdr:rowOff>
    </xdr:from>
    <xdr:to>
      <xdr:col>13</xdr:col>
      <xdr:colOff>633850</xdr:colOff>
      <xdr:row>30</xdr:row>
      <xdr:rowOff>104775</xdr:rowOff>
    </xdr:to>
    <xdr:pic>
      <xdr:nvPicPr>
        <xdr:cNvPr id="8" name="그림 7">
          <a:extLst>
            <a:ext uri="{FF2B5EF4-FFF2-40B4-BE49-F238E27FC236}">
              <a16:creationId xmlns:a16="http://schemas.microsoft.com/office/drawing/2014/main" id="{D99A6470-07B6-A4E9-4324-DDB6346DBC31}"/>
            </a:ext>
          </a:extLst>
        </xdr:cNvPr>
        <xdr:cNvPicPr>
          <a:picLocks noChangeAspect="1"/>
        </xdr:cNvPicPr>
      </xdr:nvPicPr>
      <xdr:blipFill>
        <a:blip xmlns:r="http://schemas.openxmlformats.org/officeDocument/2006/relationships" r:embed="rId2"/>
        <a:stretch>
          <a:fillRect/>
        </a:stretch>
      </xdr:blipFill>
      <xdr:spPr>
        <a:xfrm>
          <a:off x="4800600" y="209550"/>
          <a:ext cx="4748650" cy="6181725"/>
        </a:xfrm>
        <a:prstGeom prst="rect">
          <a:avLst/>
        </a:prstGeom>
      </xdr:spPr>
    </xdr:pic>
    <xdr:clientData/>
  </xdr:twoCellAnchor>
  <xdr:twoCellAnchor editAs="oneCell">
    <xdr:from>
      <xdr:col>14</xdr:col>
      <xdr:colOff>381001</xdr:colOff>
      <xdr:row>1</xdr:row>
      <xdr:rowOff>1</xdr:rowOff>
    </xdr:from>
    <xdr:to>
      <xdr:col>21</xdr:col>
      <xdr:colOff>64614</xdr:colOff>
      <xdr:row>30</xdr:row>
      <xdr:rowOff>76201</xdr:rowOff>
    </xdr:to>
    <xdr:pic>
      <xdr:nvPicPr>
        <xdr:cNvPr id="9" name="그림 8">
          <a:extLst>
            <a:ext uri="{FF2B5EF4-FFF2-40B4-BE49-F238E27FC236}">
              <a16:creationId xmlns:a16="http://schemas.microsoft.com/office/drawing/2014/main" id="{D66DBB1C-FAF3-7428-B96B-4F8A05AC36C2}"/>
            </a:ext>
          </a:extLst>
        </xdr:cNvPr>
        <xdr:cNvPicPr>
          <a:picLocks noChangeAspect="1"/>
        </xdr:cNvPicPr>
      </xdr:nvPicPr>
      <xdr:blipFill>
        <a:blip xmlns:r="http://schemas.openxmlformats.org/officeDocument/2006/relationships" r:embed="rId3"/>
        <a:stretch>
          <a:fillRect/>
        </a:stretch>
      </xdr:blipFill>
      <xdr:spPr>
        <a:xfrm>
          <a:off x="9982201" y="209551"/>
          <a:ext cx="4484213" cy="61531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323850</xdr:colOff>
      <xdr:row>1</xdr:row>
      <xdr:rowOff>152400</xdr:rowOff>
    </xdr:from>
    <xdr:to>
      <xdr:col>8</xdr:col>
      <xdr:colOff>267458</xdr:colOff>
      <xdr:row>37</xdr:row>
      <xdr:rowOff>29611</xdr:rowOff>
    </xdr:to>
    <xdr:pic>
      <xdr:nvPicPr>
        <xdr:cNvPr id="2" name="그림 1">
          <a:extLst>
            <a:ext uri="{FF2B5EF4-FFF2-40B4-BE49-F238E27FC236}">
              <a16:creationId xmlns:a16="http://schemas.microsoft.com/office/drawing/2014/main" id="{480BD227-1230-CCDC-EF32-53A415E0B42C}"/>
            </a:ext>
          </a:extLst>
        </xdr:cNvPr>
        <xdr:cNvPicPr>
          <a:picLocks noChangeAspect="1"/>
        </xdr:cNvPicPr>
      </xdr:nvPicPr>
      <xdr:blipFill>
        <a:blip xmlns:r="http://schemas.openxmlformats.org/officeDocument/2006/relationships" r:embed="rId1"/>
        <a:stretch>
          <a:fillRect/>
        </a:stretch>
      </xdr:blipFill>
      <xdr:spPr>
        <a:xfrm>
          <a:off x="323850" y="361950"/>
          <a:ext cx="5430008" cy="742101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Y:\My%20Documents\&#51204;&#44592;&#51088;&#473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WINDOWS\TEMP\HS&amp;S\Template\HS&amp;S\2ndq2000\TEMP\PLBYL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WINDOWS\TEMP\HS&amp;S\Template\HS&amp;S\2ndq2000\Q2%20Rev.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0896;&#50857;&#51652;\&#50896;&#50857;&#51652;&#51032;%20&#50896;\My%20Documents\&#50672;&#442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imssang\&#45208;&#51032;&#51089;&#50629;\&#49340;&#51652;&#44277;&#50629;\&#54788;&#51109;&#54868;&#51068;\&#48512;&#49328;&#54637;%202&#48512;&#46160;(&#54616;&#50696;&#49457;%20ENG)\&#48512;&#49328;&#54637;&#51228;2&#48512;&#46160;%20&#50896;&#44032;&#44228;&#49328;\&#44221;&#51228;&#51312;&#49324;&#50672;&#44396;&#50896;\&#50577;&#49885;data\2000&#44221;&#51452;EXPO\7&#50900;file\&#46020;&#47196;&#44277;&#49324;\&#49436;&#50872;&#49884;CCTV.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MK\&#44032;&#51256;&#44032;&#49464;&#50836;\&#49436;&#50872;&#49884;&#49888;&#54840;.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54633;&#52380;&#45236;&#50669;"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ung\ouk~&#48708;&#48128;&#44277;&#44036;\&#51088;&#47308;\&#49436;&#50872;\&#49436;&#50872;2003\&#50896;&#51064;&#51088;\&#49436;&#50872;&#44592;&#54925;2003.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Y:\DOCUME~1\rfong\LOCALS~1\Temp\HighlightsHRApr0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51060;&#54617;\MECH\&#49457;&#51648;&#44277;&#5478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Y:\Wree\Data-&#44288;&#44553;\2008&#45380;&#46020;\2008.08.11%20&#51453;&#51204;&#50556;&#50808;&#51020;&#50501;&#45817;CCTV&#49444;&#52824;\&#45236;&#50669;\&#51453;&#51204;&#50556;&#50808;&#51020;&#50501;&#45817;-(2008.09.06)-FF.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cctv"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User-pc\&#49324;&#51109;&#45784;PC\My%20Documents\dacom\&#50896;&#51452;~&#51228;&#52380;\&#50896;&#51452;&#52572;&#51333;\&#44277;&#53685;&#51088;&#473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DWG\ILOT-MI\SUNGNAM\TAL\SUNGNAM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51068;\&#54620;&#48731;\&#45208;&#51032;&#51068;&#46308;\&#50872;&#51652;&#51088;&#50896;&#54868;\&#50872;&#51652;&#46020;&#49436;\&#50872;&#51652;&#52572;&#51333;&#49688;&#51221;D\&#54620;&#48731;\&#54540;&#47004;&#53944;\&#50872;&#51652;\&#50872;&#51652;&#44400;&#51020;&#49885;&#47932;&#51088;&#50896;&#54868;&#49324;&#50629;\D)&#45236;&#50669;&#49436;\Book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5208;\D\~ing\99&#49444;&#44228;&#46020;&#47732;\'98&#45380;%20&#54364;&#51456;&#54217;&#54805;\&#47560;&#49328;&#49340;&#44228;\84CNN-90-15L\DATA\ELEC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tp://152.149.138.130/WINDOWS/TEMP/&#44592;&#51109;&#46020;&#49440;&#44288;&#51204;&#44592;/&#49892;&#49884;&#49444;&#44228;/CAL/POWER&amp;TEL/&#44148;&#52629;&#51204;&#44592;-ko/P-Iso/Calc-St2/ILLU.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MK\&#44032;&#51256;&#44032;&#49464;&#50836;\work-form.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Wree\Data-&#44288;&#44553;\2017&#45380;&#46020;\2017.09.25%20&#44592;&#55141;&#53580;&#45768;&#49828;&#51109;&#51613;&#49444;&#44277;&#49324;(&#51204;&#44592;)\&#45236;&#50669;\My%20Documents\&#51204;&#44592;&#51088;&#4730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Kimssang\&#45208;&#51032;&#51089;&#50629;\&#49340;&#51652;&#44277;&#50629;\&#54788;&#51109;&#54868;&#51068;\&#48512;&#49328;&#54637;%202&#48512;&#46160;(&#54616;&#50696;&#49457;%20ENG)\&#48512;&#49328;&#54637;&#51228;2&#48512;&#46160;%20&#50896;&#44032;&#44228;&#49328;\&#44221;&#51228;&#51312;&#49324;&#50672;&#44396;&#50896;\&#50577;&#49885;data\office%20&#50577;&#49885;\I&#19968;&#33324;&#2760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1060;&#54840;&#50864;\C\&#54812;&#44221;&#47532;&#49828;&#53944;\HWIN95\&#48148;&#53461;%20&#54868;&#47732;\&#45236;%20&#49436;&#47448;%20&#44032;&#48169;\HSH\&#44397;&#51228;&#44204;&#5120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4608;&#54861;&#52384;pc\&#47196;&#52972;%20&#46356;&#49828;&#53356;%20(d)\&#49444;&#44228;&#46020;&#47732;03\&#44256;&#46321;&#54617;&#44368;\&#48512;&#49328;&#50668;&#51088;&#44256;&#46321;&#54617;&#44368;\5&#52264;&#49688;&#51221;(&#54617;&#44368;&#51116;&#52636;&#49436;&#47448;&#54252;&#54632;)\&#54617;&#44368;&#51116;&#52636;&#49436;&#47448;\&#45236;&#50669;&#49436;&#48143;&#45800;&#44032;&#44204;&#51201;\&#48512;&#49328;&#50668;&#51088;&#44256;&#46321;&#54617;&#44368;%20&#48169;&#49569;&#51109;&#52824;D-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48149;&#44508;&#49457;pro\&#49437;&#49324;&#46041;&#44540;&#49373;\&#52265;&#44277;&#50857;\&#49437;&#49324;&#46041;&#44540;&#49373;&#44228;&#49328;&#4943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Documents%20and%20Settings\WindowsXP\My%20Documents\&#51204;&#44592;&#51088;&#4730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User-pc\d-dn\1.%20&#46020;&#47732;(il)\&#44600;&#46041;&#51652;&#55141;&#50500;&#54028;&#53944;\&#44228;&#49328;&#49436;\&#49892;&#49884;%20&#44228;&#49328;&#49436;%20(&#44600;&#46041;&#51652;&#5514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Y:\&#51204;&#44592;&#51088;&#47308;\&#51204;&#44592;&#51088;&#4730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Wree\Data-&#44288;&#44553;\2008&#45380;&#46020;\2008.08.11%20&#51453;&#51204;&#50556;&#50808;&#51020;&#50501;&#45817;CCTV&#49444;&#52824;\&#45236;&#50669;\&#51453;&#51204;&#50556;&#50808;&#51020;&#50501;&#45817;-(2008.09.06)-FF.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ZLHK\DATA\&#47925;&#54788;&#4753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Wree\Data-&#44288;&#44553;\2017&#45380;&#46020;\2017.09.25%20&#44592;&#55141;&#53580;&#45768;&#49828;&#51109;&#51613;&#49444;&#44277;&#49324;(&#51204;&#44592;)\&#45236;&#50669;\&#51204;&#44592;&#51088;&#47308;\&#51204;&#44592;&#51088;&#473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E08023\&#44277;&#50976;\PJT-98\W-POHANG\REP\CALC\FINAL\ELE\CAL_POH.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Y:\2002project\&#48120;&#50500;&#47532;&#49345;&#44032;(&#51060;&#52268;&#48373;)\&#48120;&#50500;&#47532;\&#51204;&#44592;&#51088;&#4730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Kimssang\&#45208;&#51032;&#51089;&#50629;\&#49340;&#51652;&#44277;&#50629;\&#54788;&#51109;&#54868;&#51068;\&#48512;&#49328;&#54637;%202&#48512;&#46160;(&#54616;&#50696;&#49457;%20ENG)\&#48512;&#49328;&#54637;&#51228;2&#48512;&#46160;%20&#50896;&#44032;&#44228;&#49328;\&#44221;&#51228;&#51312;&#49324;&#50672;&#44396;&#50896;\HEXCEL\XLS\XL_DATA\&#44204;&#51201;\&#50629;&#52404;\HIT\&#50500;&#49328;&#44277;&#51109;\&#50500;&#49328;&#51032;&#51204;.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my\local\&#51221;&#53685;&#48512;&#51068;&#50948;&#45824;&#44032;&#5436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48149;&#51652;&#49437;\C\MSOffice\Excel\9706F\IL-3.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Park\d\aajob\&#49468;&#53568;&#49884;&#54000;&#44060;&#48156;&#49324;&#50629;(&#51204;&#44592;&#48143;&#44592;&#44228;)\&#49688;&#47049;&#49328;&#52636;&#49436;\&#44032;&#47196;&#46321;&#48143;&#44277;&#50896;\&#49328;&#52636;&#44540;&#44144;&#53685;&#54633;.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B:\UNIT-QT.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User-pc\&#49324;&#51109;&#45784;PC\03.OPEN&#49345;&#45812;\&#50857;&#51064;2&#52264;\01.&#49324;&#50629;&#51652;&#54665;\99.&#50896;&#44032;&#48516;&#49437;\FOB\FuturEye-SW-Price&#44396;&#5131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User-pc\&#49324;&#51109;&#45784;PC\Documents%20and%20Settings\bmchoi\My%20Documents\04%20Year%20Document%20folder\Business%20document\Price\2001%20Year%20Document%20folder\personal_contact_list.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Fcp200k\D\Jim\price\2001\My%20Documents\CPU_DATA\99YER&amp;OP\&#49324;&#50629;&#48512;&#51333;&#54633;\1999Act\99Input.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Wree-xp\&#44277;&#53685;&#47928;&#49436;\&#51204;&#44592;&#51088;&#47308;\&#51204;&#44592;&#51088;&#4730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F:\Wree\&#49444;&#44228;-DATA\&#51204;&#44592;&#49444;&#44228;\&#49464;&#48512;&#49444;&#44228;&#44592;&#51456;(Elec)\&#44032;&#47196;&#46321;&#48143;&#53552;&#45328;&#46321;\&#51312;&#47749;&#50984;&#5436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48149;&#44508;&#49457;\2007proj\&#52280;&#44256;&#50857;%20&#51088;&#47308;\&#50668;&#49688;%20&#51473;&#55141;\&#51204;&#44592;&#48512;&#47197;\&#51204;&#44592;&#44228;&#49328;&#49436;\CAL-nara-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F:\&#51204;&#44592;&#51088;&#47308;\&#51204;&#44592;&#51088;&#4730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User-pc\&#49324;&#51109;&#45784;PC\WINDOWS\&#48148;&#53461;%20&#54868;&#47732;\WINDOWS\&#48148;&#53461;%20&#54868;&#47732;\&#49548;&#48169;\&#54620;&#51204;&#51088;&#47308;\&#47560;&#49328;~&#49688;&#52636;&#49548;&#48169;&#44277;&#49324;&#49444;&#44228;&#4943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5236;&#50669;&#49436;sample\K-SET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backup1\2001&#45380;\&#49888;&#50900;&#52397;&#49548;&#45380;&#47928;&#54868;&#49468;&#53552;\&#45236;&#50669;&#4943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Program%20Files\AutoCAD%20R14\&#49892;&#49884;\&#49569;&#46972;&#52488;&#46321;&#54617;&#44368;\&#45236;&#50669;&#49436;\&#49569;&#46972;&#52488;&#51473;&#54617;&#44368;(final).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Master\&#51089;&#50629;&#51652;&#54665;&#51473;%20(e)\pjt-2002\&#54217;&#54868;&#51032;&#45840;\&#50696;&#49328;&#49436;(&#51068;&#50948;&#45824;&#44032;,&#45840;)\&#49444;&#44228;&#48320;&#44221;(&#44397;&#51088;)\&#44397;&#51088;&#48320;&#44221;&#53685;&#49888;\13&#52264;.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PROJEC99\SONGB\new\&#49457;&#48513;&#45236;&#50669;&#49436;(&#51333;&#54633;).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44592;&#53440;&#51088;&#47308;\&#45224;&#44053;&#52628;&#5165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1221;&#49457;&#54984;\SharedDocs\My%20Documents\2000file\&#49436;&#49885;file\2000&#44221;&#51452;EXPO\7&#50900;file\&#46020;&#47196;&#44277;&#49324;\&#49436;&#50872;&#49884;CCTV.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User-pc\&#49324;&#51109;&#45784;PC\My%20Documents\dacom\&#50896;&#51452;~&#51228;&#52380;\&#50896;&#51452;&#52572;&#51333;\&#50696;&#49328;&#45236;~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52572;&#50689;&#49440;\C\TEMP\1&#45800;&#44228;&#44277;&#5089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Ykkim\c\PROJECT\DE98025\30\EL\NEW\HWP\KKK.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4608;&#54812;&#50689;pc\&#47196;&#52972;%20&#46356;&#49828;&#53356;%20(e)\Documents%20and%20Settings\user\My%20Documents\2004&#45380;&#49457;&#54868;&#44592;&#50629;\5.%20&#51068;&#50948;&#45824;&#44032;\&#46160;&#50773;&#47924;&#44144;\&#50896;&#48376;&#48320;&#44221;&#54868;&#5106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L07\&#44277;&#50976;\My%20Documents\&#45236;&#50669;.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8149;&#54840;&#49688;\2005project\PROJECT\2005%20PROJECT\&#53664;&#44060;&#44277;\50~&#52572;&#51333;%20&#46041;&#53444;&#45236;&#50669;&#49436;(PMI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51060;&#51221;1\&#51089;&#50629;&#48169;\&#51089;&#50629;&#48169;\10_&#44592;&#53440;\MD\&#46041;&#44396;&#51452;&#52264;&#51109;(&#52572;&#51333;&#50500;&#45784;)\030929&#45236;&#50669;&#49436;\&#52572;&#51333;\&#46041;&#44396;&#51452;&#52264;&#51109;&#53685;&#49888;&#45236;&#50669;&#4943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WREE5\Project(&#48149;&#51652;&#49437;)\&#51221;&#51021;&#45432;&#51064;&#48373;&#51648;\&#48320;&#44221;\&#53580;&#45768;&#49828;&#51109;&#51312;&#47749;&#44277;&#49324;.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Wree\Data-&#44288;&#44553;\2017&#45380;&#46020;\2017.06.07%20&#50857;&#51064;&#49884;&#52629;&#44396;&#49468;&#53552;%20LED&#51312;&#47749;&#49444;&#52824;\&#45236;&#50669;\01.%20&#50857;&#51064;&#49884;%20&#52629;&#44396;&#49468;&#53552;%20&#45236;&#50669;&#49436;(Rev.2).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Wree\Data-&#44288;&#44553;\2017&#45380;&#46020;\2017.09.25%20&#44592;&#55141;&#53580;&#45768;&#49828;&#51109;&#51613;&#49444;&#44277;&#49324;(&#51204;&#44592;)\&#45236;&#50669;\Documents%20and%20Settings\WindowsXP\My%20Documents\&#51204;&#44592;&#51088;&#4730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48149;&#44508;&#49457;\&#48149;&#44508;&#49457;pro\My%20Documents\&#51204;&#44592;&#51088;&#47308;.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19638FB\&#50668;&#44148;&#48372;&#4425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User-pc\&#49324;&#51109;&#45784;PC\WINDOWS\&#48148;&#53461;%20&#54868;&#47732;\dacom\&#51652;&#52380;~&#51613;&#54217;\&#51652;&#52380;,&#51613;&#54217;(9.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aw\c\&#49352;%20&#54260;&#45908;\&#48156;&#49569;&#44204;&#5120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51221;&#49457;&#54984;\SharedDocs\My%20Documents\KKK.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wa\c\0201&#44277;&#53685;&#54260;&#45908;\&#49444;&#44228;&#49436;\E\E172&#49436;&#50872;&#49884;&#47549;&#48120;&#49696;&#44288;\&#51089;&#50629;&#54028;&#51068;\3&#52264;&#51089;&#50629;.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U:\&#53664;&#47928;%20&#44148;&#52629;\&#49436;&#54644;&#44536;&#46993;&#48716;\5-&#48320;&#44221;&#46020;&#47732;(060503)\&#44228;&#49328;&#49436;\&#46041;&#53444;&#51204;&#44592;&#51088;&#47308;.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Shha\project\&#49688;&#54665;project\es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67D2B83\Temp"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EXCEL\YESTER\&#44540;&#44144;&#49436;.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User-pc\&#49324;&#51109;&#45784;PC\Documents%20and%20Settings\MyHome\&#48148;&#53461;%20&#54868;&#47732;\2012.07%20&#51088;&#51204;&#44144;&#46020;&#47196;&#44396;&#52629;&#49324;&#50629;%20(&#48372;&#50504;&#46321;,&#49888;&#54840;&#46321;,&#54868;&#51109;&#49892;,CCTV)\&#51204;&#44592;&#44277;&#49324;\Wree\Data-&#44288;&#44553;\2011&#45380;&#46020;\2011.02.25%20&#51648;&#48169;&#46020;321&#54840;&#49440;&#44032;&#47196;&#46321;\&#51088;&#51116;\&#46020;&#47732;,&#49884;&#48169;&#49436;,&#44204;&#51201;&#49436;\1-4.&#48516;&#51204;&#54632;%20&#44204;&#51201;&#49436;%204&#54924;&#47196;(&#50640;&#51060;&#49828;&#47196;-&#49436;&#50872;&#44228;&#51204;).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48149;&#54872;&#49457;\&#48149;&#54872;&#49457;\7.2%202006&#45380;&#51089;&#50629;&#51109;\1.%20&#45824;&#50864;&#51221;&#48372;NS\1.%20GM%20DAEWOO\2&#52264;%20&#52628;&#44032;_3&#52264;_&#52628;&#44032;\&#53685;&#54633;&#50896;&#44032;&#48516;&#49437;\&#44204;&#51201;&#49436;_GM&#45824;&#50864;(2&#52264;%20&#47932;&#47049;%20&#48516;&#47532;&#49688;&#47161;&#44204;&#51201;&#48143;%20&#53685;&#54633;&#50896;&#44032;&#48516;&#49437;)_060118.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KJS\&#50672;&#46041;\&#45453;&#54801;&#51473;&#50521;&#54924;&#52649;&#45224;&#50672;&#49688;&#50896;&#51312;&#44221;&#44277;&#49324;(98.8kjs)\&#51473;&#44592;&#49324;&#50857;&#47308;.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50864;&#50980;&#49885;\&#49888;&#54840;&#46321;\&#49888;&#54840;&#46321;\PROGRAM%20FILES\WEBAPP\Temp\&#52572;&#51333;&#45236;&#50669;.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52572;&#50689;&#49440;\C\&#48512;&#52380;&#45236;&#50669;(&#48320;&#4422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N:\Documents%20and%20Settings\&#54620;&#51204;\My%20Documents\&#44305;&#45800;&#44397;\My%20Documents\&#45224;&#50896;&#50668;&#49688;&#51088;&#53685;.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48124;&#50976;&#49885;\-1.%20&#50500;&#54028;&#53944;\&#52572;&#49457;&#54840;\&#49892;&#54665;&#50696;&#49328;\&#48128;&#47112;&#45768;&#50628;\&#51204;&#524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B:\work-form.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Kiki\edit\work\&#50896;&#51068;&#54616;&#51060;&#53581;\&#49888;&#49457;&#50672;&#49688;&#50896;\&#54532;&#47196;&#51229;&#53944;\&#50500;&#49328;&#47564;\&#52265;&#44277;&#44228;\OBS\JAAN\RYH\NW\HBS\&#47560;&#49324;&#5492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50689;&#46973;1\&#54532;&#47196;&#51229;&#53944;\DATA\EXCEL\HEXCEL\95WORK\HEXCEL\95_1&#45236;&#50669;.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User-pc\&#49324;&#51109;&#45784;PC\project\2011&#44288;&#44277;&#49324;\2011%20&#50612;&#47536;&#51060;&#48372;&#54840;&#44396;&#50669;%20CCTV&#49444;&#52824;&#49324;&#50629;\2011%20&#52572;&#51333;&#45225;&#54408;(2011.02.17)\4.%20&#49444;&#44228;&#50696;&#49328;&#49436;(&#45236;&#50669;&#49436;,&#51068;&#50948;&#45824;&#44032;,&#45800;&#44032;&#49328;&#52636;,&#44204;&#51201;,&#49688;&#47049;&#49328;&#52636;&#49436;)\2011&#50612;&#47536;&#51060;&#48372;&#54840;&#44396;&#50669;%20CCTV&#45236;&#50669;-(2011.04.25)-&#44048;&#49324;&#51648;&#51201;&#49324;&#54637;.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User-pc\&#49324;&#51109;&#45784;PC\Documents%20and%20Settings\MyHome\&#48148;&#53461;%20&#54868;&#47732;\2012.07%20&#51088;&#51204;&#44144;&#46020;&#47196;&#44396;&#52629;&#49324;&#50629;%20(&#48372;&#50504;&#46321;,&#49888;&#54840;&#46321;,&#54868;&#51109;&#49892;,CCTV)\&#51204;&#44592;&#44277;&#49324;\&#46972;&#51060;\&#50857;&#51064;&#46020;&#49436;&#44288;\&#44592;&#53440;\&#44204;&#51201;&#4943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REF"/>
      <sheetName val="GEN"/>
      <sheetName val="전기자료"/>
      <sheetName val="동부하-L"/>
      <sheetName val="도체종-상수표"/>
      <sheetName val="변압기 "/>
      <sheetName val="L-A"/>
      <sheetName val="DUT-BAT1"/>
      <sheetName val="부속동"/>
      <sheetName val="동-LE"/>
      <sheetName val="MCC"/>
      <sheetName val="주차장"/>
      <sheetName val="data"/>
      <sheetName val="504전기실 동부하-L"/>
      <sheetName val="세대부하"/>
      <sheetName val="부속동부하"/>
      <sheetName val="부속동동력"/>
      <sheetName val="laroux"/>
      <sheetName val="VXXXXX"/>
      <sheetName val="ELP-27"/>
      <sheetName val="MCC-B6C"/>
      <sheetName val="ELP-B6"/>
      <sheetName val="ELP-3"/>
      <sheetName val="ELP-15"/>
      <sheetName val="ELP-21"/>
      <sheetName val="ELP-9"/>
      <sheetName val="EMCC-B6A"/>
      <sheetName val="EMCC-PH1"/>
      <sheetName val="P-FAN-PNL "/>
      <sheetName val="MCC-B6B"/>
      <sheetName val="SMP-1,ELEV"/>
      <sheetName val="압출공정"/>
      <sheetName val="재단공정"/>
      <sheetName val="성형공정"/>
      <sheetName val="가류공정"/>
      <sheetName val="사상공정"/>
      <sheetName val="출하및창고"/>
      <sheetName val="0.6-1kV 케이블 (전동기)"/>
      <sheetName val="임피던스-1"/>
      <sheetName val="임피던스"/>
      <sheetName val="CABLE SIZE"/>
      <sheetName val="접지"/>
      <sheetName val="수변전"/>
      <sheetName val="허용전류"/>
      <sheetName val="차단기"/>
      <sheetName val="주차장동력-1"/>
      <sheetName val="아파트동L-E"/>
      <sheetName val="주차장동력"/>
      <sheetName val="변압기(일반L-PNL)"/>
      <sheetName val="주차장동력-2"/>
      <sheetName val="전압강하"/>
      <sheetName val="일반전등부하 (LP-C-PNL)"/>
      <sheetName val="TR"/>
      <sheetName val="주차장PK-B"/>
      <sheetName val="동지붕"/>
      <sheetName val="변압기  (2)"/>
      <sheetName val="P-J"/>
      <sheetName val="코아별부하"/>
      <sheetName val="기계실동력"/>
      <sheetName val="LE-PNL"/>
      <sheetName val="LE-B1"/>
      <sheetName val="P"/>
      <sheetName val="주(지2)"/>
      <sheetName val="세대"/>
      <sheetName val="LE"/>
      <sheetName val="변압기E"/>
      <sheetName val="TR(E)"/>
      <sheetName val="J直材4"/>
    </sheetNames>
    <sheetDataSet>
      <sheetData sheetId="0"/>
      <sheetData sheetId="1"/>
      <sheetData sheetId="2" refreshError="1"/>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
      <sheetName val="Sheet13"/>
      <sheetName val="Sheet14"/>
      <sheetName val="일위(PN)"/>
    </sheetNames>
    <sheetDataSet>
      <sheetData sheetId="0"/>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B"/>
      <sheetName val="sal"/>
    </sheetNames>
    <sheetDataSet>
      <sheetData sheetId="0"/>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3"/>
      <sheetName val="경산"/>
      <sheetName val="직재"/>
      <sheetName val="일위대가목록"/>
      <sheetName val="일위대가"/>
      <sheetName val="일위대가(4층원격)"/>
      <sheetName val="내역서"/>
      <sheetName val="연결"/>
      <sheetName val="기업"/>
      <sheetName val="손익"/>
      <sheetName val="직노"/>
      <sheetName val="#REF"/>
      <sheetName val="I一般比"/>
      <sheetName val="N賃率-職"/>
      <sheetName val="J直材4"/>
      <sheetName val="일위"/>
      <sheetName val="실행내역"/>
      <sheetName val="설직재-1"/>
      <sheetName val="제직재"/>
      <sheetName val="내역서2안"/>
      <sheetName val="패널"/>
      <sheetName val="집계"/>
      <sheetName val="기본일위"/>
      <sheetName val="Sheet2"/>
      <sheetName val="홍보비디오"/>
      <sheetName val="원가"/>
      <sheetName val="1안"/>
      <sheetName val="연간근무"/>
      <sheetName val="교육시간"/>
      <sheetName val="임율"/>
      <sheetName val="총괄"/>
      <sheetName val="직.근"/>
      <sheetName val="직접인건비"/>
      <sheetName val="간접인건비"/>
      <sheetName val="인집"/>
      <sheetName val="경비"/>
      <sheetName val="수리수선비"/>
      <sheetName val="내역서 (총괄)"/>
      <sheetName val="산출근거"/>
      <sheetName val="단가비교표"/>
      <sheetName val="토공단가산출"/>
      <sheetName val="중기목록표"/>
      <sheetName val="2012년상반기노임단가"/>
      <sheetName val="단위물량산출서"/>
      <sheetName val="내역서1"/>
      <sheetName val="일위대가2"/>
      <sheetName val="단위물량산출서 (2)"/>
      <sheetName val="노임단가"/>
      <sheetName val="Module1"/>
      <sheetName val="표지"/>
      <sheetName val="목차"/>
      <sheetName val="간지"/>
      <sheetName val="원가계산서"/>
      <sheetName val="일위대가집계표"/>
      <sheetName val="자재단가"/>
      <sheetName val="수량집계표"/>
      <sheetName val="전선관및케이블산출"/>
      <sheetName val="기계화시공"/>
      <sheetName val="기초물량산출"/>
      <sheetName val="비용검토"/>
      <sheetName val="도장면적산출"/>
      <sheetName val="수목데이타 "/>
      <sheetName val="조명시설"/>
      <sheetName val="수량산출"/>
      <sheetName val="제-노임"/>
      <sheetName val="단가표 "/>
      <sheetName val="내역"/>
      <sheetName val="소방"/>
      <sheetName val="금액내역서"/>
      <sheetName val="3BL공동구 수량"/>
      <sheetName val="내역서1999.8최종"/>
      <sheetName val="DATA"/>
      <sheetName val="투찰"/>
      <sheetName val="노임"/>
      <sheetName val="노무비"/>
      <sheetName val="20관리비율"/>
      <sheetName val="일위대가(계측기설치)"/>
      <sheetName val="하이스캔(내수용)"/>
      <sheetName val="정부노임단가"/>
      <sheetName val="NOMUBI"/>
      <sheetName val="단가산출"/>
      <sheetName val="기계공사"/>
      <sheetName val="공사비총"/>
      <sheetName val="을 2"/>
      <sheetName val="을 1"/>
      <sheetName val="손익분석"/>
      <sheetName val="Sheet1"/>
      <sheetName val="납부서"/>
      <sheetName val="공종목록표"/>
      <sheetName val="파일의이용"/>
      <sheetName val="원본(갑지)"/>
      <sheetName val="WORK"/>
      <sheetName val="전기"/>
      <sheetName val="변경품셈총괄"/>
      <sheetName val="수량계산"/>
      <sheetName val="산출2-기기동력"/>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Sheet41"/>
      <sheetName val="Sheet42"/>
      <sheetName val="Sheet43"/>
      <sheetName val="Sheet44"/>
      <sheetName val="Sheet45"/>
      <sheetName val="Sheet46"/>
      <sheetName val="Sheet47"/>
      <sheetName val="Sheet48"/>
      <sheetName val="Sheet49"/>
      <sheetName val="Sheet50"/>
      <sheetName val="Sheet51"/>
      <sheetName val="Sheet52"/>
      <sheetName val="Sheet53"/>
      <sheetName val="Sheet54"/>
      <sheetName val="Sheet55"/>
      <sheetName val="Sheet56"/>
      <sheetName val="Sheet57"/>
      <sheetName val="Sheet58"/>
      <sheetName val="Sheet59"/>
      <sheetName val="Sheet60"/>
      <sheetName val="Sheet61"/>
      <sheetName val="Sheet62"/>
      <sheetName val="Sheet63"/>
      <sheetName val="Sheet64"/>
      <sheetName val="Sheet65"/>
      <sheetName val="She塅䕃⹌塅"/>
      <sheetName val="경율산정.XLS"/>
      <sheetName val="archi(본사)"/>
      <sheetName val="OPT7"/>
      <sheetName val="부표총괄"/>
      <sheetName val=""/>
      <sheetName val="실행내역서"/>
      <sheetName val="견적대비 견적서"/>
      <sheetName val="Galaxy 소비자가격표"/>
      <sheetName val="부하계산서"/>
      <sheetName val="골조시행"/>
      <sheetName val="노임이"/>
      <sheetName val="부하(성남)"/>
      <sheetName val="1ST"/>
      <sheetName val="건축"/>
      <sheetName val="지주목시비량산출서"/>
      <sheetName val="ZURRIEQ"/>
      <sheetName val="계화배수"/>
      <sheetName val="일위대가목차"/>
      <sheetName val="횡배수관토공수량"/>
      <sheetName val="6PILE  (돌출)"/>
      <sheetName val="시행후면적"/>
      <sheetName val="수지예산"/>
      <sheetName val="C-직노1"/>
      <sheetName val="차액보증"/>
      <sheetName val="갑지1"/>
      <sheetName val="갑지"/>
      <sheetName val="집계표"/>
      <sheetName val="관급자재"/>
      <sheetName val="총 개발비용"/>
      <sheetName val="총 개발비용_정산분리"/>
      <sheetName val="총기능점수"/>
      <sheetName val="영업소-프로그램목록"/>
      <sheetName val="영업소-테이블목록"/>
      <sheetName val="영업소정산-프로그램목록"/>
      <sheetName val="영업소정산-테이블목록"/>
      <sheetName val="중계-프로그램목록"/>
      <sheetName val="중계-데이터목록"/>
      <sheetName val="도공TCS-프로그램목록"/>
      <sheetName val="도공TCS-테이블목록"/>
      <sheetName val="호환(선불)후불정산-프로그램목록"/>
      <sheetName val="호환(선불)후불정산-테이블목록"/>
      <sheetName val="영업소-프로그램목록 (2)"/>
      <sheetName val="영업소-테이블목록 (2)"/>
      <sheetName val="데이타"/>
      <sheetName val="부하"/>
      <sheetName val="전기일위대가"/>
      <sheetName val="지급자재조서"/>
      <sheetName val="말뚝물량"/>
      <sheetName val="설계명세서"/>
      <sheetName val="기별"/>
      <sheetName val="공사설명서외"/>
      <sheetName val="간선길이"/>
      <sheetName val="Macro"/>
      <sheetName val="현장관리비"/>
      <sheetName val="Macro(차단기)"/>
      <sheetName val="Macro(전선)"/>
      <sheetName val="광속"/>
      <sheetName val="Macro(전등)"/>
      <sheetName val="토공(우물통,기타) "/>
      <sheetName val="D-경비1"/>
    </sheetNames>
    <definedNames>
      <definedName name="견적사항요약"/>
      <definedName name="결과"/>
      <definedName name="공사비집계표"/>
      <definedName name="공정표"/>
      <definedName name="돌아가기"/>
      <definedName name="머릿말"/>
      <definedName name="목표실행"/>
      <definedName name="목표원가율품의서"/>
      <definedName name="보할공정표"/>
      <definedName name="부대입찰품의서"/>
      <definedName name="실행공사비추정대비표"/>
      <definedName name="아래"/>
      <definedName name="아래1"/>
      <definedName name="아사꾸라방식"/>
      <definedName name="외주견적대비"/>
      <definedName name="외주견적의뢰"/>
      <definedName name="외주견적의뢰2"/>
      <definedName name="이전화면"/>
      <definedName name="이전화면1"/>
      <definedName name="입찰견적초청현황"/>
      <definedName name="초기화면"/>
      <definedName name="토공사현장설명서"/>
      <definedName name="현장명"/>
      <definedName name="현장설명청취보고서"/>
      <definedName name="협력업체목록"/>
      <definedName name="흙막이및토공사견적대비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자재단가"/>
      <sheetName val="원가"/>
      <sheetName val="결과조달"/>
      <sheetName val="내역서"/>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료업체"/>
      <sheetName val="신호기일지"/>
      <sheetName val="신호결과"/>
      <sheetName val="설-총괄"/>
      <sheetName val="설재료집"/>
      <sheetName val="설직재-1"/>
      <sheetName val="설직재-2"/>
      <sheetName val="설간재"/>
      <sheetName val="설노무"/>
      <sheetName val="설일위"/>
      <sheetName val="공-노임"/>
      <sheetName val="工간노율"/>
      <sheetName val="설-경비"/>
      <sheetName val="工경비율"/>
      <sheetName val="工완성공사율"/>
      <sheetName val="工산재율"/>
      <sheetName val="工안전관리율"/>
      <sheetName val="설운반"/>
      <sheetName val="설-폐기"/>
      <sheetName val="설감가"/>
      <sheetName val="工관리비율"/>
      <sheetName val="제총괄"/>
      <sheetName val="제-직재집"/>
      <sheetName val="제직재"/>
      <sheetName val="제간재"/>
      <sheetName val="제금형"/>
      <sheetName val="제작업설"/>
      <sheetName val="제노무1"/>
      <sheetName val="제노맨홀"/>
      <sheetName val="제노무2"/>
      <sheetName val="제절단"/>
      <sheetName val="제-노임"/>
      <sheetName val="견적대비"/>
      <sheetName val="간선"/>
      <sheetName val="발전기"/>
      <sheetName val="DUT-BAT1"/>
      <sheetName val="전기자료"/>
      <sheetName val="도체종-상수표"/>
      <sheetName val="일위대가 집계표"/>
      <sheetName val="내역서"/>
      <sheetName val="일위"/>
      <sheetName val="N賃率-職"/>
      <sheetName val="I一般比"/>
      <sheetName val="직재"/>
      <sheetName val="증감대비"/>
      <sheetName val="#REF"/>
      <sheetName val="Sheet1"/>
      <sheetName val="제경집계"/>
      <sheetName val="견적을지"/>
      <sheetName val="DATA"/>
      <sheetName val="데이타"/>
      <sheetName val="갑지"/>
      <sheetName val="집계표"/>
      <sheetName val="J直材4"/>
      <sheetName val="단가"/>
      <sheetName val="준검 내역서"/>
      <sheetName val="서울시신호"/>
      <sheetName val="단위일위"/>
      <sheetName val="토목"/>
      <sheetName val="단"/>
      <sheetName val="암거단위-1련"/>
      <sheetName val="노임변동률"/>
      <sheetName val="직노"/>
      <sheetName val="식재인부"/>
      <sheetName val="관급"/>
      <sheetName val="내역"/>
      <sheetName val="기계경비단가"/>
      <sheetName val="부하계산서"/>
      <sheetName val="현장관리비"/>
      <sheetName val="단가표"/>
      <sheetName val="9811"/>
      <sheetName val="납부서"/>
      <sheetName val="소일위대가코드표"/>
      <sheetName val="경율산정.XLS"/>
      <sheetName val="노임"/>
      <sheetName val="단가 "/>
      <sheetName val="일위대가 (PM)"/>
      <sheetName val="입찰안"/>
      <sheetName val="P-J"/>
      <sheetName val="SP-B1"/>
      <sheetName val="MS"/>
      <sheetName val="별첨 #1-1. 각기능별개발원가"/>
      <sheetName val="1.우편집중내역서"/>
      <sheetName val="관급_File"/>
      <sheetName val="원가 (2)"/>
      <sheetName val="기초일위"/>
      <sheetName val="시설일위"/>
      <sheetName val="조명일위"/>
      <sheetName val="2.대외공문"/>
      <sheetName val="일위대가"/>
      <sheetName val="기본일위"/>
      <sheetName val="기기리스트"/>
      <sheetName val="수량산출"/>
      <sheetName val="밸브설치"/>
      <sheetName val="토목주소"/>
      <sheetName val="참조"/>
      <sheetName val="회관내역"/>
      <sheetName val="회관내역 (2)"/>
      <sheetName val="공동내역"/>
      <sheetName val="공동내역 (2)"/>
      <sheetName val="쉼터내역"/>
      <sheetName val="쉼터내역 (2)"/>
      <sheetName val="Sheet14"/>
      <sheetName val="Sheet13"/>
      <sheetName val="변경내역"/>
      <sheetName val="직접인건비"/>
      <sheetName val="직접경비"/>
      <sheetName val="입력변수"/>
      <sheetName val="대비"/>
      <sheetName val="홍보비디오"/>
      <sheetName val="중기조종사 단위단가"/>
      <sheetName val="지하"/>
      <sheetName val="정부노임총괄"/>
      <sheetName val="소요자재"/>
      <sheetName val="공사비"/>
      <sheetName val="자료"/>
      <sheetName val="sw1"/>
      <sheetName val="노무비"/>
      <sheetName val="발주설계서(당초)"/>
      <sheetName val="표지"/>
      <sheetName val="DATE"/>
      <sheetName val="49-1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합천내역"/>
      <sheetName val="일위(PN)"/>
      <sheetName val="일위"/>
      <sheetName val="설직재-1"/>
      <sheetName val="금액내역서"/>
      <sheetName val="집계표(OPTION)"/>
      <sheetName val="Total"/>
      <sheetName val="Sheet2"/>
      <sheetName val="수량산출"/>
      <sheetName val="Sheet13"/>
      <sheetName val="Sheet14"/>
      <sheetName val="D-경비1"/>
      <sheetName val="갑지(추정)"/>
      <sheetName val="일위대가"/>
      <sheetName val="데이타"/>
      <sheetName val="N賃率-職"/>
      <sheetName val="I一般比"/>
      <sheetName val="6호기"/>
      <sheetName val="설계명세서"/>
      <sheetName val="김포IO"/>
      <sheetName val="FD"/>
      <sheetName val="약전닥트"/>
      <sheetName val="건축부하"/>
      <sheetName val="처리단락"/>
      <sheetName val="99관저"/>
      <sheetName val="일지-H"/>
      <sheetName val="LD"/>
      <sheetName val="FA설치명세"/>
      <sheetName val="일위대가 "/>
      <sheetName val="FB25JN"/>
      <sheetName val="준공정산"/>
      <sheetName val="마건사1"/>
      <sheetName val="마검수1"/>
      <sheetName val="마공기1"/>
      <sheetName val="마변전소1"/>
      <sheetName val="마승무1"/>
      <sheetName val="마쓰레기1"/>
      <sheetName val="마운전1"/>
      <sheetName val="마전삭고1"/>
      <sheetName val="마정문1"/>
      <sheetName val="마중앙1"/>
      <sheetName val="마차륜1"/>
      <sheetName val="마차체1"/>
      <sheetName val="마폐수1"/>
      <sheetName val="마환경정비1"/>
      <sheetName val="마후문1"/>
      <sheetName val="CTEMCOST"/>
      <sheetName val="(참고)계정"/>
      <sheetName val="(참고)재무코드"/>
      <sheetName val="재료율"/>
      <sheetName val="시행후면적"/>
      <sheetName val="수지예산"/>
      <sheetName val="일위목록"/>
      <sheetName val="dt0301"/>
      <sheetName val="dtt0301"/>
      <sheetName val="내역서"/>
      <sheetName val="직재"/>
      <sheetName val="아파트 "/>
      <sheetName val="연돌일위집계"/>
      <sheetName val="집계표"/>
      <sheetName val="TYPE-A"/>
      <sheetName val="TYPE-B"/>
      <sheetName val="단가표"/>
      <sheetName val="#REF"/>
      <sheetName val="인건비 "/>
      <sheetName val="갑지"/>
      <sheetName val="프랜트면허"/>
      <sheetName val="토목주소"/>
      <sheetName val="잡비"/>
      <sheetName val="거래처"/>
      <sheetName val="J直材4"/>
      <sheetName val="9GNG운반"/>
      <sheetName val="위치"/>
      <sheetName val="Sheet4"/>
      <sheetName val="결과조달"/>
      <sheetName val="조명시설"/>
      <sheetName val="견적대비"/>
      <sheetName val="40총괄"/>
      <sheetName val="40집계"/>
      <sheetName val="SAM"/>
      <sheetName val="총괄내역서"/>
      <sheetName val="고유코드_설계"/>
      <sheetName val="노임단가표"/>
      <sheetName val="품목구분"/>
      <sheetName val="표지"/>
      <sheetName val="정산리스트(서브탭)"/>
      <sheetName val="차액보증"/>
      <sheetName val="단"/>
      <sheetName val="통합배선반내역서"/>
      <sheetName val="정산리스트"/>
      <sheetName val="항목"/>
      <sheetName val="항목명"/>
      <sheetName val="2.26"/>
      <sheetName val="LOB"/>
      <sheetName val="설계명세"/>
      <sheetName val="산거각호표"/>
      <sheetName val="증감대비"/>
      <sheetName val="내역서1999.8최종"/>
      <sheetName val="심사계산"/>
      <sheetName val="심사물량"/>
      <sheetName val="기초자료입력"/>
      <sheetName val="xSeries255"/>
      <sheetName val="Edit"/>
      <sheetName val="Master Data"/>
      <sheetName val="Edit(01)"/>
      <sheetName val="손익분석"/>
      <sheetName val="공사개요"/>
      <sheetName val="기초단가"/>
      <sheetName val="실행철강하도"/>
      <sheetName val="경영상태"/>
      <sheetName val="역T형"/>
      <sheetName val="6PILE  (돌출)"/>
      <sheetName val="DATE"/>
      <sheetName val="구성비"/>
      <sheetName val="남양내역"/>
      <sheetName val="wall"/>
      <sheetName val="출입자명단"/>
      <sheetName val="식재인부"/>
      <sheetName val="관접합및부설"/>
      <sheetName val="단가"/>
      <sheetName val="철골공사"/>
      <sheetName val="DNT OSBL"/>
      <sheetName val="노임단가"/>
      <sheetName val="실행내역"/>
      <sheetName val="Sheet1 (2)"/>
      <sheetName val="인건비"/>
      <sheetName val="data"/>
      <sheetName val="BID"/>
      <sheetName val="덕전리"/>
      <sheetName val="일위산출"/>
      <sheetName val="노임"/>
      <sheetName val="시화점실행"/>
      <sheetName val="건축내역"/>
      <sheetName val="값목록(Do not touch)"/>
      <sheetName val="일위대가목차"/>
      <sheetName val="날개벽수량표"/>
      <sheetName val="입찰안"/>
      <sheetName val="고객사 관리 코드"/>
      <sheetName val="8.식재일위"/>
      <sheetName val="B시설가격"/>
      <sheetName val="Supplement2"/>
      <sheetName val="파이프류"/>
      <sheetName val="도급b_balju"/>
      <sheetName val="재고list"/>
      <sheetName val="아수배전(1회)"/>
      <sheetName val="내역서적용"/>
      <sheetName val="XXXXXX"/>
      <sheetName val="조도"/>
      <sheetName val="부하"/>
      <sheetName val="동력"/>
      <sheetName val="0.6-1kV 케이블 (전동기)"/>
      <sheetName val="변압기"/>
      <sheetName val="발전기"/>
      <sheetName val="간선"/>
      <sheetName val="APT"/>
      <sheetName val="도체상수"/>
      <sheetName val="Sheet8"/>
      <sheetName val="Sheet9"/>
      <sheetName val="Sheet10"/>
      <sheetName val="Sheet11"/>
      <sheetName val="Sheet12"/>
      <sheetName val="Sheet15"/>
      <sheetName val="Sheet16"/>
      <sheetName val="도체종-상수표"/>
      <sheetName val="전기자료"/>
      <sheetName val="GEN"/>
      <sheetName val="DUT-BAT1"/>
      <sheetName val="동부하-L"/>
      <sheetName val="비상용"/>
      <sheetName val="상가"/>
      <sheetName val="병원동"/>
      <sheetName val="수변전설비용량계산서"/>
      <sheetName val="변압기E"/>
      <sheetName val="LE"/>
      <sheetName val="지하주차장"/>
      <sheetName val="부속동"/>
      <sheetName val="부속동 (1)"/>
      <sheetName val="동력1"/>
      <sheetName val="접지"/>
      <sheetName val="전화"/>
      <sheetName val="방송"/>
      <sheetName val="Sheet1"/>
      <sheetName val="세대부하"/>
      <sheetName val="동간선"/>
      <sheetName val="코아별부하"/>
      <sheetName val="변압기 "/>
      <sheetName val="P"/>
      <sheetName val="UTILITY"/>
      <sheetName val="환경및유틸리티"/>
      <sheetName val="밧,충전기"/>
      <sheetName val="변압기 용량 계산"/>
      <sheetName val="부하집계"/>
      <sheetName val="변압기별부하집계"/>
      <sheetName val="지하층비상"/>
      <sheetName val="물량표S"/>
      <sheetName val="XL4Poppy"/>
      <sheetName val="용수량(생활용수)"/>
      <sheetName val="건축원가계산서"/>
      <sheetName val="대비"/>
      <sheetName val="전기"/>
      <sheetName val="유림골조"/>
      <sheetName val="제품별"/>
      <sheetName val="전기단가조사서"/>
      <sheetName val="공문"/>
      <sheetName val="소요자재"/>
      <sheetName val="(A)내역서"/>
      <sheetName val="일위대가(1)"/>
      <sheetName val="기초입력 DATA"/>
      <sheetName val="설계내역서"/>
      <sheetName val="연결임시"/>
      <sheetName val="점수계산1-2"/>
      <sheetName val="제-노임"/>
      <sheetName val="제직재"/>
      <sheetName val="개요"/>
      <sheetName val="예정(3)"/>
      <sheetName val="동원(3)"/>
      <sheetName val="예총"/>
      <sheetName val="내역"/>
      <sheetName val="돈암사업"/>
      <sheetName val="단가(마감)"/>
      <sheetName val="콘크리트타설집계표"/>
      <sheetName val="Status REF"/>
      <sheetName val="LR1 Input"/>
      <sheetName val="LR2 Master Data"/>
      <sheetName val="LR2 Input"/>
      <sheetName val="금융비용"/>
      <sheetName val="견적대비표"/>
      <sheetName val="견적율"/>
      <sheetName val="증감내역서"/>
      <sheetName val="O＆P"/>
      <sheetName val="원가서"/>
      <sheetName val="간지"/>
      <sheetName val="양식"/>
      <sheetName val="DETAIL"/>
      <sheetName val="진행 DATA (2)"/>
      <sheetName val="N+"/>
      <sheetName val="전기일위대가"/>
      <sheetName val="eq_data"/>
      <sheetName val="변경내역대비표(2)"/>
      <sheetName val="FAC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sheetData sheetId="151" refreshError="1"/>
      <sheetData sheetId="152"/>
      <sheetData sheetId="153" refreshError="1"/>
      <sheetData sheetId="154"/>
      <sheetData sheetId="155"/>
      <sheetData sheetId="156"/>
      <sheetData sheetId="157"/>
      <sheetData sheetId="158"/>
      <sheetData sheetId="159"/>
      <sheetData sheetId="160"/>
      <sheetData sheetId="161"/>
      <sheetData sheetId="162"/>
      <sheetData sheetId="163" refreshError="1"/>
      <sheetData sheetId="164"/>
      <sheetData sheetId="165"/>
      <sheetData sheetId="166"/>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서(공사)-1"/>
      <sheetName val="총괄표"/>
      <sheetName val="내역서"/>
      <sheetName val="잔토량"/>
      <sheetName val="단위내역목록"/>
      <sheetName val="단위내역서"/>
      <sheetName val="단가비교표"/>
      <sheetName val="원가계산서(폐기물처리)"/>
      <sheetName val="폐기물내역"/>
      <sheetName val="폐기물처리비 "/>
      <sheetName val="N賃率-職"/>
      <sheetName val="PAD TR보호대기초"/>
      <sheetName val="가로등기초"/>
      <sheetName val="HANDHOLE(2)"/>
      <sheetName val="내역"/>
      <sheetName val="일위대가(긴급전화)"/>
      <sheetName val="자재단가표"/>
      <sheetName val="일위대가표"/>
      <sheetName val="서울기획2003"/>
      <sheetName val="Sheet1"/>
      <sheetName val="노임"/>
      <sheetName val="합천내역"/>
      <sheetName val="목차"/>
      <sheetName val="인건비"/>
      <sheetName val="#REF"/>
      <sheetName val="DATA"/>
      <sheetName val="조도계산서 (도서)"/>
      <sheetName val="MOTOR"/>
      <sheetName val="가시설(TYPE-A)"/>
      <sheetName val="1호맨홀가감수량"/>
      <sheetName val="1-1평균터파기고(1)"/>
      <sheetName val="1호맨홀수량산출"/>
      <sheetName val="SORCE1"/>
      <sheetName val="가시설단위수량"/>
      <sheetName val="단위수량"/>
      <sheetName val="자재목록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 HR"/>
      <sheetName val="(1) Highlights"/>
      <sheetName val="합천내역"/>
    </sheetNames>
    <sheetDataSet>
      <sheetData sheetId="0"/>
      <sheetData sheetId="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HEDULE"/>
      <sheetName val="ELECTRIC"/>
      <sheetName val="CTEMCOST"/>
      <sheetName val="성지공현"/>
      <sheetName val="내역"/>
      <sheetName val="예가표"/>
      <sheetName val="01"/>
      <sheetName val="간접1"/>
      <sheetName val="을지"/>
      <sheetName val="#REF"/>
      <sheetName val="샤워실위생"/>
      <sheetName val="노임단가"/>
      <sheetName val="갑지"/>
      <sheetName val="세부내역"/>
      <sheetName val="Total"/>
      <sheetName val="일위"/>
      <sheetName val="기초일위"/>
      <sheetName val="수목단가"/>
      <sheetName val="시설수량표"/>
      <sheetName val="시설일위"/>
      <sheetName val="식재수량표"/>
      <sheetName val="식재일위"/>
      <sheetName val="자재단가"/>
      <sheetName val="견적"/>
      <sheetName val="프랜트면허"/>
      <sheetName val="공사비집계"/>
      <sheetName val="A-4"/>
      <sheetName val="도급FORM"/>
      <sheetName val="밸브설치"/>
      <sheetName val="공통가설"/>
      <sheetName val="목차"/>
      <sheetName val="C3"/>
      <sheetName val="토목주소"/>
      <sheetName val="유림골조"/>
      <sheetName val="개요"/>
      <sheetName val="자동제어"/>
      <sheetName val="아파트 "/>
      <sheetName val="입찰내역"/>
      <sheetName val="Sheet1"/>
      <sheetName val="기성내역1"/>
      <sheetName val="건축내역"/>
      <sheetName val="경영상태"/>
      <sheetName val="금액내역서"/>
      <sheetName val="공문"/>
      <sheetName val="공사개요 (2)"/>
      <sheetName val="매입세"/>
      <sheetName val="단가대비표"/>
      <sheetName val="공사개요"/>
      <sheetName val="TDI ISBL"/>
      <sheetName val="1차 내역서"/>
      <sheetName val="TYPE-A"/>
      <sheetName val="제1영업소"/>
      <sheetName val="제2영업소"/>
      <sheetName val="제3영업소"/>
      <sheetName val="노무비"/>
      <sheetName val="공종별내역서"/>
      <sheetName val="실행내역"/>
      <sheetName val="0226"/>
      <sheetName val="견적대비표"/>
      <sheetName val="Macro1"/>
      <sheetName val="노원열병합  건축공사기성내역서"/>
      <sheetName val="입찰내역서(본공사)"/>
      <sheetName val="입찰내역서(가설)"/>
      <sheetName val="잡철물"/>
      <sheetName val="실행(ALT1)"/>
      <sheetName val="차액보증"/>
      <sheetName val="변대신설"/>
      <sheetName val="집계표-전기(신설)"/>
      <sheetName val="DATA"/>
      <sheetName val="교대"/>
      <sheetName val="평3"/>
      <sheetName val="cable-data"/>
      <sheetName val="간접"/>
      <sheetName val="인사자료총집계"/>
      <sheetName val="현장관리비집계표"/>
      <sheetName val="예총"/>
      <sheetName val="전 기"/>
      <sheetName val="일위대가표"/>
      <sheetName val="부속동"/>
      <sheetName val="설직재-1"/>
      <sheetName val="1. 설계조건 2.단면가정 3. 하중계산"/>
      <sheetName val="DATA 입력란"/>
      <sheetName val="수량산출"/>
      <sheetName val="TABLE"/>
      <sheetName val="물량산출"/>
      <sheetName val="시행후면적"/>
      <sheetName val="깨기"/>
      <sheetName val="YES-T"/>
      <sheetName val="건축원가"/>
      <sheetName val="내역서"/>
      <sheetName val="견적을지"/>
      <sheetName val="98지급계획"/>
      <sheetName val="BID"/>
      <sheetName val="3.공통공사대비"/>
      <sheetName val="주식"/>
      <sheetName val="견"/>
      <sheetName val="수정'매출매입_자료"/>
      <sheetName val="노임"/>
      <sheetName val="입찰안"/>
      <sheetName val="조명일위"/>
      <sheetName val="IT-BAT"/>
      <sheetName val="DATE"/>
      <sheetName val="노임이"/>
      <sheetName val="대림경상68억"/>
      <sheetName val="건축내역서 (경제상무실)"/>
      <sheetName val="COVER"/>
      <sheetName val="금융비용"/>
      <sheetName val="조도계산서 (도서)"/>
      <sheetName val="FORM-0"/>
      <sheetName val="기기리스트"/>
      <sheetName val="변경집계표"/>
      <sheetName val="EQT-ESTN"/>
      <sheetName val="Sheet5"/>
      <sheetName val="FAX"/>
      <sheetName val="일위대가"/>
      <sheetName val="설계내역서"/>
      <sheetName val="Sheet1 (2)"/>
      <sheetName val="1.설계조건"/>
      <sheetName val="2.하중산정"/>
      <sheetName val="입찰내역 발주처 양식"/>
      <sheetName val="순공사비"/>
      <sheetName val="목창호"/>
      <sheetName val="BSD (2)"/>
      <sheetName val="공종별내역서(기계)"/>
      <sheetName val="내역서(전기)"/>
      <sheetName val="FRP내역서"/>
      <sheetName val="CAT_5"/>
      <sheetName val="YM-IL1"/>
      <sheetName val="실행"/>
      <sheetName val="기안"/>
      <sheetName val="개산공사비"/>
      <sheetName val="분석"/>
      <sheetName val="4 LINE"/>
      <sheetName val="소비자가"/>
      <sheetName val="7 th"/>
      <sheetName val="CAPVC"/>
      <sheetName val="1ST"/>
      <sheetName val="정산내역"/>
      <sheetName val="돈암사업"/>
      <sheetName val="일위대가(1)"/>
      <sheetName val="일위대가(여기까지)"/>
      <sheetName val="TEST1"/>
      <sheetName val="2공구산출내역"/>
      <sheetName val="70%"/>
      <sheetName val="집계표"/>
      <sheetName val="단위세대물량"/>
      <sheetName val="1062-X방향 "/>
      <sheetName val="D-3109"/>
      <sheetName val="연돌일위집계"/>
      <sheetName val="품"/>
      <sheetName val="설계명세서(선로)"/>
      <sheetName val="단가산출1"/>
      <sheetName val="Customer Databas"/>
      <sheetName val="일위대가(가설)"/>
      <sheetName val="은행"/>
      <sheetName val="계산근거"/>
      <sheetName val="TTL"/>
      <sheetName val="수입"/>
      <sheetName val="전기일위대가"/>
      <sheetName val="97 사업추정(WEKI)"/>
      <sheetName val="케이블규격"/>
      <sheetName val="MEXICO-C"/>
      <sheetName val="DATA(VTL)"/>
      <sheetName val="물량산출근거"/>
      <sheetName val="실행철강하도"/>
      <sheetName val="정보매체A동"/>
      <sheetName val="MATRLDATA"/>
      <sheetName val="단가표"/>
      <sheetName val="EACT10"/>
      <sheetName val="견적서"/>
      <sheetName val="말뚝지지력산정"/>
      <sheetName val="APT"/>
      <sheetName val="찍기"/>
      <sheetName val="변전실재분리"/>
      <sheetName val="X13"/>
      <sheetName val="Sapphire"/>
      <sheetName val="2. 주요공지（主要公告）"/>
      <sheetName val="4. 접지매립내역（接地工程清单）"/>
      <sheetName val="인건비"/>
      <sheetName val="COVER-P"/>
      <sheetName val="결과조달"/>
      <sheetName val="참조"/>
      <sheetName val="할증 "/>
      <sheetName val="#REF!"/>
      <sheetName val="지수"/>
      <sheetName val="토공"/>
      <sheetName val="SAKUB"/>
      <sheetName val="6호기"/>
      <sheetName val="가격조사서"/>
      <sheetName val="6PILE  (돌출)"/>
      <sheetName val="PAD TR보호대기초"/>
      <sheetName val="HANDHOLE(2)"/>
      <sheetName val="가로등기초"/>
      <sheetName val="자체실적1Q"/>
      <sheetName val="조건표"/>
      <sheetName val="대비"/>
      <sheetName val="갑지(추정)"/>
      <sheetName val="단가"/>
      <sheetName val="CondPol"/>
      <sheetName val="집계표(OPTION)"/>
      <sheetName val="일위대가목차"/>
      <sheetName val="ȱ_x0000_⠀恷_x0000__x0000_"/>
      <sheetName val="천마갑지"/>
      <sheetName val="적현로"/>
      <sheetName val="중기조종사 단위단가"/>
      <sheetName val="일위대가표(장비)"/>
      <sheetName val="기계설비공사 집계표"/>
      <sheetName val="공사비내역서"/>
      <sheetName val="2.대외공문"/>
      <sheetName val="항목(1)"/>
      <sheetName val="공종집계"/>
      <sheetName val="S0"/>
      <sheetName val="조명시설"/>
      <sheetName val="단가조사"/>
      <sheetName val="총괄내역서"/>
      <sheetName val="일위_파일"/>
      <sheetName val="5.전사투자계획종함안"/>
      <sheetName val="FAB별"/>
      <sheetName val="기성내역"/>
      <sheetName val="Sheet4"/>
      <sheetName val="unit 4"/>
      <sheetName val="b_balju_cho"/>
      <sheetName val="IW-LIST"/>
      <sheetName val=""/>
      <sheetName val="미디어고등학교"/>
      <sheetName val="B1(반포1차)"/>
      <sheetName val="산출2-기기동력"/>
      <sheetName val="220 (2)"/>
      <sheetName val="산근"/>
      <sheetName val="APT내역"/>
      <sheetName val="내역(전체)"/>
      <sheetName val="단가산출2"/>
      <sheetName val="Y-WORK"/>
      <sheetName val="을"/>
      <sheetName val="간접비내역-1"/>
      <sheetName val="AILC004"/>
      <sheetName val="BASIC (2)"/>
      <sheetName val="음료실행"/>
      <sheetName val="자재단가비교표"/>
      <sheetName val="수량산출1"/>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전력"/>
      <sheetName val="GAEYO"/>
      <sheetName val="XZLC003_PART1"/>
      <sheetName val="제어(하부)"/>
      <sheetName val="1차네트공정"/>
      <sheetName val="집계표(육상)"/>
      <sheetName val="지급자재"/>
      <sheetName val="본부장"/>
      <sheetName val="화재 탐지 설비"/>
      <sheetName val="단면별연장"/>
      <sheetName val="상세내역,전력산출서"/>
      <sheetName val="보할공정"/>
      <sheetName val="자금흐름표_SAC_작업"/>
      <sheetName val="SG"/>
      <sheetName val=" 냉각수펌프"/>
      <sheetName val="wall"/>
      <sheetName val="토사(PE)"/>
      <sheetName val="차이내역"/>
      <sheetName val="CONCRETE"/>
      <sheetName val="1가설캠프"/>
      <sheetName val="건축공사"/>
      <sheetName val="BOX전기내역"/>
      <sheetName val="공조기휀"/>
      <sheetName val="AHU집계"/>
      <sheetName val="울산시산표"/>
      <sheetName val="BEND LOSS"/>
      <sheetName val="관리동"/>
      <sheetName val="실행예산대비 발주내역1차"/>
      <sheetName val="잡비"/>
      <sheetName val="2000전체분"/>
      <sheetName val="세원견적서"/>
      <sheetName val="J直材4"/>
      <sheetName val="견적(CHANNEL)"/>
      <sheetName val="건축공사 집계표"/>
      <sheetName val="골조"/>
      <sheetName val="토목"/>
      <sheetName val="3.건축(현장안)"/>
      <sheetName val="10월"/>
      <sheetName val="단"/>
      <sheetName val="간접비"/>
      <sheetName val="문학간접"/>
      <sheetName val="패널"/>
      <sheetName val="수로접합"/>
      <sheetName val="(참조)PH-2 12K_150406 제원"/>
      <sheetName val="실행내역서 "/>
      <sheetName val="대비표"/>
      <sheetName val="Table 3-EQ"/>
      <sheetName val="현장관리비 산출내역"/>
      <sheetName val="単価表"/>
      <sheetName val="cctv"/>
      <sheetName val="공사원가계산서"/>
      <sheetName val="내역서(음성금왕)"/>
      <sheetName val="DHEQSUPT"/>
      <sheetName val="목포방향"/>
      <sheetName val="5사남"/>
      <sheetName val="배명(단가)"/>
      <sheetName val="수량집계"/>
      <sheetName val="총괄집계표"/>
      <sheetName val="부하계산서"/>
      <sheetName val="BS"/>
      <sheetName val="96월별PL"/>
      <sheetName val="위스키3"/>
      <sheetName val="주류전체2"/>
      <sheetName val="PL"/>
      <sheetName val="당년실적"/>
      <sheetName val="전년실적"/>
      <sheetName val="산출및내역"/>
      <sheetName val="1.가로등수량"/>
      <sheetName val="코드 및 제품 목록"/>
      <sheetName val="산출내역서집계표"/>
      <sheetName val="업체별단가"/>
      <sheetName val="내역표지"/>
      <sheetName val="산출집계"/>
      <sheetName val="FRP PIPING 일위대가"/>
      <sheetName val="@PRICE1"/>
      <sheetName val="업무처리전"/>
      <sheetName val="표지"/>
      <sheetName val="설비원가"/>
      <sheetName val="총괄표"/>
      <sheetName val="REDUCER"/>
      <sheetName val="WE'T"/>
      <sheetName val="전선 및 전선관"/>
      <sheetName val="Sheet3"/>
      <sheetName val="A(Rev.3)"/>
      <sheetName val="M"/>
      <sheetName val="당초"/>
      <sheetName val="PRO_DCI"/>
      <sheetName val="INST_DCI"/>
      <sheetName val="HVAC_DCI"/>
      <sheetName val="PIPE_DCI"/>
      <sheetName val="대가목록"/>
      <sheetName val="LF자재단가"/>
      <sheetName val="조건표 (2)"/>
      <sheetName val="자재테이블"/>
      <sheetName val="관급자재"/>
      <sheetName val="CP-E2 (품셈표)"/>
      <sheetName val="DATA-UPS"/>
      <sheetName val="인건-측정"/>
      <sheetName val="전체내역 (2)"/>
      <sheetName val="EQUIP"/>
      <sheetName val="옵션"/>
      <sheetName val="신규 품목 합산자재"/>
      <sheetName val="신규 품목 일위대가"/>
      <sheetName val="유림총괄"/>
      <sheetName val="주차구획선수량"/>
      <sheetName val="견적정보"/>
      <sheetName val="제조노임"/>
      <sheetName val="도면자료제출일정"/>
      <sheetName val="인원현황"/>
      <sheetName val="조직"/>
      <sheetName val="원가계산서"/>
      <sheetName val="LinerWt"/>
      <sheetName val="공사내역"/>
      <sheetName val="사진"/>
      <sheetName val="집수정(600-700)"/>
      <sheetName val="설계명세서"/>
      <sheetName val="예산명세서"/>
      <sheetName val="자료입력"/>
      <sheetName val="직재"/>
      <sheetName val="토공산출(주차장)"/>
      <sheetName val="기본사항"/>
      <sheetName val="FB25JN"/>
      <sheetName val="노무"/>
      <sheetName val="동해title"/>
      <sheetName val="CAL1"/>
      <sheetName val="금융"/>
      <sheetName val="소방"/>
      <sheetName val="일반공사"/>
      <sheetName val="화전내"/>
      <sheetName val="목표세부명세"/>
      <sheetName val="총괄"/>
      <sheetName val="중기일위대가"/>
      <sheetName val="건축(을)"/>
      <sheetName val="DATA2000"/>
      <sheetName val="아파트_"/>
      <sheetName val="공사개요_(2)"/>
      <sheetName val="1차_내역서"/>
      <sheetName val="건축내역서_(경제상무실)"/>
      <sheetName val="전_기"/>
      <sheetName val="조도계산서_(도서)"/>
      <sheetName val="통보서"/>
      <sheetName val="PRICES"/>
      <sheetName val="COST"/>
      <sheetName val="Sheet2"/>
      <sheetName val="CODE"/>
      <sheetName val="정부노임단가"/>
      <sheetName val="MOTOR"/>
      <sheetName val="분뇨"/>
      <sheetName val="요율"/>
      <sheetName val="연결임시"/>
      <sheetName val="저"/>
      <sheetName val="45,46"/>
      <sheetName val="관리,공감"/>
      <sheetName val="gyun"/>
      <sheetName val="산출내역서"/>
      <sheetName val="자재대"/>
      <sheetName val="소야공정계획표"/>
      <sheetName val="계약변경요청서"/>
      <sheetName val="BA "/>
      <sheetName val="구리토평1전기"/>
      <sheetName val="공량집계"/>
      <sheetName val="용접POINT산출 (2)"/>
      <sheetName val="업체명"/>
      <sheetName val="관리"/>
      <sheetName val="충주"/>
      <sheetName val="국산화"/>
      <sheetName val="diff_tube"/>
      <sheetName val="기본단가"/>
      <sheetName val="인건비단가"/>
      <sheetName val="별표총괄"/>
      <sheetName val="품셈TABLE"/>
      <sheetName val="투자,기성 실적"/>
      <sheetName val="토공집계표"/>
      <sheetName val="터파기및재료"/>
      <sheetName val="대림산업"/>
      <sheetName val="기계내역"/>
      <sheetName val="1-4 익월예상투자대비"/>
      <sheetName val="1-2 투입대비"/>
      <sheetName val="대치판정"/>
      <sheetName val="제품"/>
      <sheetName val="진주방향"/>
      <sheetName val="마산방향"/>
      <sheetName val="마산방향철근집계"/>
      <sheetName val="기숙사본건물도급내역"/>
      <sheetName val="구의33고"/>
      <sheetName val="수량산출서 갑지"/>
      <sheetName val="실행대비"/>
      <sheetName val="단면설계"/>
      <sheetName val="안정검토"/>
      <sheetName val="Gia vat tu"/>
      <sheetName val="ȱ"/>
      <sheetName val="제품 정보"/>
      <sheetName val="16년 부문별"/>
      <sheetName val="직원투입"/>
      <sheetName val="40총괄"/>
      <sheetName val="40집계"/>
      <sheetName val="변경별표"/>
      <sheetName val="Arch"/>
      <sheetName val="품셈표"/>
      <sheetName val="표준건축비"/>
      <sheetName val="데이타"/>
      <sheetName val="목록"/>
      <sheetName val="예정(3)"/>
      <sheetName val="동원(3)"/>
      <sheetName val="견적 (2)"/>
      <sheetName val="PI"/>
      <sheetName val="ȱ_x005f_x0000_⠀恷_x005f_x0000__x005f_x0000_"/>
      <sheetName val="전체 수금"/>
      <sheetName val="9GNG운반"/>
      <sheetName val="Sheet9"/>
      <sheetName val="Sheet14"/>
      <sheetName val="전기자료"/>
      <sheetName val="Sheet10"/>
      <sheetName val="Sheet13"/>
      <sheetName val="Data②_분류표"/>
      <sheetName val="설계예산서"/>
      <sheetName val="차수"/>
      <sheetName val="노원열병합__건축공사기성내역서"/>
      <sheetName val="TDI_ISBL"/>
      <sheetName val="2__주요공지（主要公告）"/>
      <sheetName val="4__접지매립내역（接地工程清单）"/>
      <sheetName val="1_설계조건"/>
      <sheetName val="2_하중산정"/>
      <sheetName val="4_LINE"/>
      <sheetName val="7_th"/>
      <sheetName val="97_사업추정(WEKI)"/>
      <sheetName val="Customer_Databas"/>
      <sheetName val="할증_"/>
      <sheetName val="실행내역서_"/>
      <sheetName val="BSD_(2)"/>
      <sheetName val="BASIC_(2)"/>
      <sheetName val="6PILE__(돌출)"/>
      <sheetName val="3_공통공사대비"/>
      <sheetName val="입찰내역_발주처_양식"/>
      <sheetName val="1__설계조건_2_단면가정_3__하중계산"/>
      <sheetName val="DATA_입력란"/>
      <sheetName val="화재_탐지_설비"/>
      <sheetName val="_냉각수펌프"/>
      <sheetName val="2_대외공문"/>
      <sheetName val="5_전사투자계획종함안"/>
      <sheetName val="BEND_LOSS"/>
      <sheetName val="실행예산대비_발주내역1차"/>
      <sheetName val="건축공사_집계표"/>
      <sheetName val="3_건축(현장안)"/>
      <sheetName val="Table_3-EQ"/>
      <sheetName val="현장관리비_산출내역"/>
      <sheetName val="부대내역"/>
      <sheetName val="계획대비 정산비용(합계)"/>
      <sheetName val="부대공"/>
      <sheetName val="포장공"/>
      <sheetName val="실행(표지,갑,을)"/>
      <sheetName val="동원인원"/>
      <sheetName val="전기공사"/>
      <sheetName val="GRDBS"/>
      <sheetName val="시실누(모) "/>
      <sheetName val="현우실적"/>
      <sheetName val="Subs"/>
      <sheetName val="2. 주요공지"/>
      <sheetName val="FACTOR"/>
      <sheetName val="샘플표지"/>
      <sheetName val="골조시행"/>
      <sheetName val="개선안 개요"/>
      <sheetName val="단위단가"/>
      <sheetName val="단중"/>
      <sheetName val="배수내역"/>
      <sheetName val="단면 (2)"/>
      <sheetName val="3련 BOX"/>
      <sheetName val="금액"/>
      <sheetName val="E.C.T DATA(DON'T TOUCH)"/>
      <sheetName val="VENDOR DATA"/>
      <sheetName val="SITE DATA"/>
      <sheetName val="Materials Categories"/>
      <sheetName val="갑지1"/>
      <sheetName val="영동(D)"/>
      <sheetName val="냉천부속동"/>
      <sheetName val="간지"/>
      <sheetName val="업체별기성내역"/>
      <sheetName val="인사데이타(정규)"/>
      <sheetName val="공통"/>
      <sheetName val="s"/>
      <sheetName val="환율change"/>
      <sheetName val="기초자료"/>
      <sheetName val="견적집계표"/>
      <sheetName val="전차선로 물량표"/>
      <sheetName val="투찰보고"/>
      <sheetName val="분석기준"/>
      <sheetName val="Baby일위대가"/>
      <sheetName val="laroux"/>
      <sheetName val="PAD_TR보호대기초"/>
      <sheetName val="중기조종사_단위단가"/>
      <sheetName val="1062-X방향_"/>
      <sheetName val="기계설비공사_집계표"/>
      <sheetName val="Sheet1_(2)"/>
      <sheetName val="주요자재단가"/>
      <sheetName val="수변전 설비공사受配电"/>
      <sheetName val=" 동력 설비공사动力设备"/>
      <sheetName val="전력간선 설비공사电力干线"/>
      <sheetName val="전등 설비공사照明系统"/>
      <sheetName val="CCTV 설비공사CCTV"/>
      <sheetName val=" 전열 설비공사插座系统"/>
      <sheetName val="접지 설비공사接地系统"/>
      <sheetName val="전화, LAN 설비공사网络布线"/>
      <sheetName val="방송 설비공사广播系统"/>
      <sheetName val="가설전기 설비공사临电系统"/>
      <sheetName val="ȱ_x005f_x0000_⠀恷_x005f_x0000__x"/>
      <sheetName val="SDSS현황"/>
      <sheetName val="1월"/>
      <sheetName val="정화조동내역"/>
      <sheetName val="인천제철"/>
      <sheetName val="1단계"/>
      <sheetName val="기준정보"/>
      <sheetName val="BB"/>
      <sheetName val="DB"/>
      <sheetName val="기성금내역서"/>
      <sheetName val="토공및가시설"/>
      <sheetName val="電気設備表"/>
      <sheetName val="LOB"/>
      <sheetName val="약품설비"/>
      <sheetName val="2000노임기준"/>
      <sheetName val="식재일위대가"/>
      <sheetName val="역T형교대(말뚝기초)"/>
      <sheetName val="사통"/>
      <sheetName val="연부97-1"/>
      <sheetName val="미수"/>
      <sheetName val="ȱ_x005f_x005f_x005f_x0000_⠀恷_x005f_x005f_x005f_x0000__x"/>
      <sheetName val="ȱ_x005f_x005f_x005f_x005f_x005f_x005f_x005f_x0000_⠀恷_x0"/>
      <sheetName val="单价表(기본단가)"/>
      <sheetName val="소공종집계"/>
      <sheetName val="工程量清单(신축공사)"/>
      <sheetName val="单价表"/>
      <sheetName val="FAB 1F"/>
      <sheetName val="FAB 2F"/>
      <sheetName val="FAB 3F"/>
      <sheetName val="FAB 18.35F"/>
      <sheetName val="유도등 "/>
      <sheetName val="물량산출서(SECL)"/>
      <sheetName val="물량산출서(감리단)"/>
      <sheetName val="물량산출서(SCS 실측)"/>
      <sheetName val="단가표(전기)"/>
      <sheetName val="DRUM"/>
      <sheetName val="건축"/>
      <sheetName val="집계"/>
      <sheetName val="판넬"/>
      <sheetName val="철골"/>
      <sheetName val="Sports"/>
      <sheetName val="아파트_1"/>
      <sheetName val="물가자료"/>
      <sheetName val="관리사무소"/>
      <sheetName val="입찰"/>
      <sheetName val="현경"/>
      <sheetName val="단중표"/>
      <sheetName val="잔기르바에바"/>
      <sheetName val="마감사양"/>
      <sheetName val="단양 00 아파트-세부내역"/>
      <sheetName val="Main Screen"/>
      <sheetName val="2000년1차"/>
      <sheetName val="연습"/>
      <sheetName val="N賃率-職"/>
      <sheetName val="자료"/>
      <sheetName val="Piping Design Data"/>
      <sheetName val="동양제과11월"/>
      <sheetName val="동양제과 12월"/>
      <sheetName val="롯데제과11월"/>
      <sheetName val="롯데제과 12월"/>
      <sheetName val="지점코드"/>
      <sheetName val="크라운제과11월"/>
      <sheetName val="크라운제과 12월"/>
      <sheetName val="해태제과11월"/>
      <sheetName val="해태제과 12월"/>
      <sheetName val="Template"/>
      <sheetName val="사업부배부A"/>
      <sheetName val="도급,하도급 예정금액"/>
      <sheetName val="실행간접비"/>
      <sheetName val="기성내역서표지"/>
      <sheetName val="자재_계약일(2015_04_27)"/>
      <sheetName val="산출"/>
      <sheetName val="자재_계약일(2015_07_07)"/>
      <sheetName val="PROJECT BRIEF"/>
      <sheetName val="59A비(거실)"/>
      <sheetName val="59A (현관)"/>
      <sheetName val="59A확(거실)"/>
      <sheetName val="59B(거실)"/>
      <sheetName val="59B(현관)"/>
      <sheetName val="84A(복도)"/>
      <sheetName val="84A(거실)"/>
      <sheetName val="84B(복도)"/>
      <sheetName val="84C(복도)"/>
      <sheetName val="변경내역서(유림3년차)"/>
      <sheetName val="중갑지"/>
      <sheetName val="현장경상비"/>
      <sheetName val="경비2내역"/>
      <sheetName val="일위목록"/>
      <sheetName val="1,2공구원가계산서"/>
      <sheetName val="1공구산출내역서"/>
      <sheetName val="표"/>
      <sheetName val="3.도급비집계표"/>
      <sheetName val="태화42 "/>
      <sheetName val="FAB4생산"/>
      <sheetName val="안산기계장치"/>
      <sheetName val="(4-2)열관류값-2"/>
      <sheetName val="도봉2지구"/>
      <sheetName val="에너지동"/>
      <sheetName val="1.설계기준"/>
      <sheetName val="TOWER 10TON"/>
      <sheetName val="TOWER 12TON"/>
      <sheetName val="평당자료"/>
      <sheetName val="JIB CRANE,HOIST"/>
      <sheetName val="옥외 전력간선공사"/>
      <sheetName val="토목내역"/>
      <sheetName val="118.세금과공과"/>
      <sheetName val="108.수선비"/>
      <sheetName val="P.M 별"/>
      <sheetName val="NYS"/>
      <sheetName val="대차대조표"/>
      <sheetName val="내역(한신APT)"/>
      <sheetName val="가로등내역서"/>
      <sheetName val="cal"/>
      <sheetName val="AD표준단가"/>
      <sheetName val="서림실행"/>
      <sheetName val="JA8-4"/>
      <sheetName val="납부서"/>
      <sheetName val="ABUT수량-A1"/>
      <sheetName val="합천내역"/>
      <sheetName val="투찰(하수)"/>
      <sheetName val="예산실적전체당월"/>
      <sheetName val="배합비(99-05-25)"/>
      <sheetName val="과천MAIN"/>
      <sheetName val="여과지동"/>
      <sheetName val="설계"/>
      <sheetName val="경비실"/>
      <sheetName val="시장성초안camera"/>
      <sheetName val="특별교실"/>
      <sheetName val="LeadSchedule"/>
      <sheetName val="현금및예치금집계표"/>
      <sheetName val="고객리스트"/>
      <sheetName val="도급양식"/>
      <sheetName val="YANG"/>
      <sheetName val="현장관리비"/>
      <sheetName val="0.인사노무관리"/>
      <sheetName val="S3-A공사계약내역서_일반배관공사.xlsx"/>
      <sheetName val="일위대가목록"/>
      <sheetName val="터널조도"/>
      <sheetName val="tank list"/>
      <sheetName val="영업소실적"/>
      <sheetName val="신규일위대가"/>
      <sheetName val="1.취수장"/>
      <sheetName val="적격점수&lt;300억미만&gt;"/>
      <sheetName val="설계산출표지"/>
      <sheetName val="금호"/>
      <sheetName val="archi(본사)"/>
      <sheetName val="정산내역서"/>
      <sheetName val="집계표(공장동)"/>
      <sheetName val="MAT"/>
      <sheetName val="일일출역현황"/>
      <sheetName val="IMP(MAIN)"/>
      <sheetName val="IMP (REACTOR)"/>
      <sheetName val="코드"/>
      <sheetName val="DATASPEC(VT1)"/>
      <sheetName val="의뢰서"/>
      <sheetName val="설계예시"/>
      <sheetName val="BOX 본체"/>
      <sheetName val="30신설일위대가"/>
      <sheetName val="30집계표"/>
      <sheetName val="NSCP견적물량"/>
      <sheetName val="공사비예산서(토목분)"/>
      <sheetName val="I一般比"/>
      <sheetName val="CABLE SIZE-3"/>
      <sheetName val="준공조서갑지"/>
      <sheetName val="Bellinfo"/>
      <sheetName val="PROCURE"/>
      <sheetName val="현장지지물물량"/>
      <sheetName val="기계경비(시간당)"/>
      <sheetName val="램머"/>
      <sheetName val="전기"/>
      <sheetName val="약품공급2"/>
      <sheetName val="서∼군(2)"/>
      <sheetName val="장비"/>
      <sheetName val="간선계산"/>
      <sheetName val="수량집계표"/>
      <sheetName val="자압"/>
      <sheetName val="자재"/>
      <sheetName val="청천내"/>
      <sheetName val="구조물공"/>
      <sheetName val="산근1"/>
      <sheetName val="★도급내역"/>
      <sheetName val="배수공"/>
      <sheetName val="200"/>
      <sheetName val="도급"/>
      <sheetName val="공종코드"/>
      <sheetName val="그레이더"/>
      <sheetName val="제요율표"/>
      <sheetName val="DT"/>
      <sheetName val="로더"/>
      <sheetName val="롤러"/>
      <sheetName val="BH"/>
      <sheetName val="BD"/>
      <sheetName val="BD운반거리"/>
      <sheetName val="디젤파일해머"/>
      <sheetName val="인력터파기품"/>
      <sheetName val="+-"/>
      <sheetName val="조경"/>
      <sheetName val="도"/>
      <sheetName val="원가"/>
      <sheetName val="00 PAYMENT CERTI"/>
      <sheetName val="06 내역서"/>
      <sheetName val="낙찰율적용표"/>
      <sheetName val="Dulieu"/>
      <sheetName val="ȱ_x005f_x005f_x005f_x005f_x005f_x005f_x005f_x005f_x005f"/>
      <sheetName val="ȱ_x005f_x005f_x005f_x0000_⠀恷_x0"/>
      <sheetName val="ȱ_x005f_x005f_x005f_x005f_x005f"/>
      <sheetName val="당진1,2호기전선관설치및접지4차공사내역서-을지"/>
      <sheetName val="물산(원가집계표)"/>
      <sheetName val="장비당단가 (1)"/>
      <sheetName val="전체"/>
      <sheetName val="구분"/>
      <sheetName val="EF-Sel"/>
      <sheetName val="SF-Sel"/>
      <sheetName val="외주기성고을지"/>
      <sheetName val="제-노임"/>
      <sheetName val="제직재"/>
      <sheetName val="견적조건"/>
      <sheetName val="단가및재료비"/>
      <sheetName val="근태관리대장"/>
      <sheetName val="사전공사"/>
      <sheetName val="Macro(차단기)"/>
      <sheetName val="rate"/>
      <sheetName val="신대방33(적용)"/>
      <sheetName val="수수료율표"/>
      <sheetName val="건축집계표"/>
      <sheetName val="본사공가현황"/>
      <sheetName val="백호우계수"/>
      <sheetName val="EJ"/>
      <sheetName val="0001new"/>
      <sheetName val="7.경제성결과"/>
      <sheetName val="교통대책내역"/>
      <sheetName val="시산표"/>
      <sheetName val="총 원가계산"/>
      <sheetName val="INPUT"/>
      <sheetName val="갈현동"/>
      <sheetName val="강관 및 부속"/>
      <sheetName val="단가대비"/>
      <sheetName val="기초코드"/>
      <sheetName val="날개벽수량표"/>
      <sheetName val="제조원가(확인)"/>
      <sheetName val="적정심사"/>
      <sheetName val="SCH"/>
      <sheetName val="Trend(ALTS)"/>
      <sheetName val="Trend(LBS)"/>
      <sheetName val="중기사용료산출근거"/>
      <sheetName val="단가 및 재료비"/>
      <sheetName val="내역서2안"/>
      <sheetName val="옹벽수량집계표"/>
      <sheetName val="A조"/>
      <sheetName val="상가지급현황"/>
      <sheetName val="원료"/>
      <sheetName val="입출재고현황 (2)"/>
      <sheetName val="자재표"/>
      <sheetName val="입력쉬트"/>
      <sheetName val="분류표"/>
      <sheetName val="식재인부"/>
      <sheetName val="0. Level"/>
      <sheetName val="96수출"/>
      <sheetName val="Q-Code"/>
      <sheetName val="RE9604"/>
      <sheetName val="118_세금과공과"/>
      <sheetName val="108_수선비"/>
      <sheetName val="평균단가"/>
      <sheetName val="총MM실적(일반건축)"/>
      <sheetName val="Sheet6"/>
      <sheetName val="Load-Sum"/>
      <sheetName val="Front"/>
      <sheetName val="시설물기초"/>
      <sheetName val="간접비 총괄표"/>
      <sheetName val="판가반영"/>
      <sheetName val="경제성분석"/>
      <sheetName val="유화"/>
      <sheetName val="HISTORICAL"/>
      <sheetName val="FORECASTING"/>
      <sheetName val="hGH정제"/>
      <sheetName val="95월별매출"/>
      <sheetName val="배수관접합및부설  "/>
      <sheetName val="000000"/>
      <sheetName val="방송(체육관)"/>
      <sheetName val="설계조건"/>
      <sheetName val="价格库"/>
      <sheetName val="遗漏新规单价金额"/>
      <sheetName val="未被删除前新规单价"/>
      <sheetName val="요약표"/>
      <sheetName val="E00"/>
      <sheetName val="E00 (2)"/>
      <sheetName val="E01보간법"/>
      <sheetName val="E02실적단가"/>
      <sheetName val="E02실적단가_일위대가"/>
      <sheetName val="E04기타"/>
      <sheetName val="1 신규단가표"/>
      <sheetName val="E02-1철제서포트_일위대가"/>
      <sheetName val="E02-1서포트_철재류 가공 및 조립"/>
      <sheetName val="E02-3일위대가_가설줄등"/>
      <sheetName val="E02-4일위대가_BT비계 TOWER"/>
      <sheetName val="실적단가_내역"/>
      <sheetName val="품셈기준_참조"/>
      <sheetName val="4-1 견적서报价单"/>
      <sheetName val="신규단가작성기준定制标准"/>
      <sheetName val="4-2 견적서信息价"/>
      <sheetName val="2 신규단가_산출서"/>
      <sheetName val="전력간선"/>
      <sheetName val="단가비교표"/>
      <sheetName val="차이분석(수정)"/>
      <sheetName val="화설내"/>
      <sheetName val="요율표"/>
      <sheetName val="6PILE__(돌출)2"/>
      <sheetName val="공사개요_(2)2"/>
      <sheetName val="아파트_2"/>
      <sheetName val="건축내역서_(경제상무실)2"/>
      <sheetName val="1-4_익월예상투자대비1"/>
      <sheetName val="1-2_투입대비1"/>
      <sheetName val="전_기2"/>
      <sheetName val="1차_내역서2"/>
      <sheetName val="TDI_ISBL2"/>
      <sheetName val="노원열병합__건축공사기성내역서2"/>
      <sheetName val="4_LINE2"/>
      <sheetName val="7_th2"/>
      <sheetName val="1_설계조건2"/>
      <sheetName val="2_하중산정2"/>
      <sheetName val="입찰내역_발주처_양식2"/>
      <sheetName val="1__설계조건_2_단면가정_3__하중계산2"/>
      <sheetName val="DATA_입력란2"/>
      <sheetName val="3_공통공사대비2"/>
      <sheetName val="PAD_TR보호대기초2"/>
      <sheetName val="2_대외공문2"/>
      <sheetName val="Customer_Databas2"/>
      <sheetName val="97_사업추정(WEKI)2"/>
      <sheetName val="2__주요공지（主要公告）2"/>
      <sheetName val="4__접지매립내역（接地工程清单）2"/>
      <sheetName val="할증_2"/>
      <sheetName val="중기조종사_단위단가2"/>
      <sheetName val="1062-X방향_2"/>
      <sheetName val="기계설비공사_집계표2"/>
      <sheetName val="조도계산서_(도서)2"/>
      <sheetName val="Sheet1_(2)2"/>
      <sheetName val="BSD_(2)2"/>
      <sheetName val="A(Rev_3)1"/>
      <sheetName val="5_전사투자계획종함안2"/>
      <sheetName val="전체내역_(2)1"/>
      <sheetName val="현장관리비_산출내역2"/>
      <sheetName val="BASIC_(2)2"/>
      <sheetName val="unit_41"/>
      <sheetName val="화재_탐지_설비2"/>
      <sheetName val="_냉각수펌프2"/>
      <sheetName val="BEND_LOSS2"/>
      <sheetName val="실행예산대비_발주내역1차2"/>
      <sheetName val="건축공사_집계표2"/>
      <sheetName val="3_건축(현장안)2"/>
      <sheetName val="실행내역서_2"/>
      <sheetName val="Table_3-EQ2"/>
      <sheetName val="(참조)PH-2_12K_150406_제원1"/>
      <sheetName val="220_(2)1"/>
      <sheetName val="1_가로등수량1"/>
      <sheetName val="코드_및_제품_목록1"/>
      <sheetName val="제품_정보1"/>
      <sheetName val="16년_부문별1"/>
      <sheetName val="신규_품목_합산자재1"/>
      <sheetName val="신규_품목_일위대가1"/>
      <sheetName val="FRP_PIPING_일위대가1"/>
      <sheetName val="전선_및_전선관1"/>
      <sheetName val="조건표_(2)1"/>
      <sheetName val="CP-E2_(품셈표)1"/>
      <sheetName val="BA_1"/>
      <sheetName val="용접POINT산출_(2)1"/>
      <sheetName val="투자,기성_실적1"/>
      <sheetName val="Gia_vat_tu1"/>
      <sheetName val="견적_(2)1"/>
      <sheetName val="수량산출서_갑지1"/>
      <sheetName val="전체_수금1"/>
      <sheetName val="3련_BOX1"/>
      <sheetName val="계획대비_정산비용(합계)1"/>
      <sheetName val="시실누(모)_1"/>
      <sheetName val="2__주요공지1"/>
      <sheetName val="개선안_개요1"/>
      <sheetName val="전차선로_물량표1"/>
      <sheetName val="E_C_T_DATA(DON'T_TOUCH)1"/>
      <sheetName val="VENDOR_DATA1"/>
      <sheetName val="SITE_DATA1"/>
      <sheetName val="Materials_Categories1"/>
      <sheetName val="수변전_설비공사受配电1"/>
      <sheetName val="_동력_설비공사动力设备1"/>
      <sheetName val="전력간선_설비공사电力干线1"/>
      <sheetName val="전등_설비공사照明系统1"/>
      <sheetName val="CCTV_설비공사CCTV1"/>
      <sheetName val="_전열_설비공사插座系统1"/>
      <sheetName val="접지_설비공사接地系统1"/>
      <sheetName val="전화,_LAN_설비공사网络布线1"/>
      <sheetName val="방송_설비공사广播系统1"/>
      <sheetName val="가설전기_설비공사临电系统1"/>
      <sheetName val="단면_(2)1"/>
      <sheetName val="6PILE__(돌출)1"/>
      <sheetName val="공사개요_(2)1"/>
      <sheetName val="건축내역서_(경제상무실)1"/>
      <sheetName val="1-4_익월예상투자대비"/>
      <sheetName val="1-2_투입대비"/>
      <sheetName val="전_기1"/>
      <sheetName val="1차_내역서1"/>
      <sheetName val="TDI_ISBL1"/>
      <sheetName val="노원열병합__건축공사기성내역서1"/>
      <sheetName val="4_LINE1"/>
      <sheetName val="7_th1"/>
      <sheetName val="1_설계조건1"/>
      <sheetName val="2_하중산정1"/>
      <sheetName val="입찰내역_발주처_양식1"/>
      <sheetName val="1__설계조건_2_단면가정_3__하중계산1"/>
      <sheetName val="DATA_입력란1"/>
      <sheetName val="3_공통공사대비1"/>
      <sheetName val="PAD_TR보호대기초1"/>
      <sheetName val="2_대외공문1"/>
      <sheetName val="Customer_Databas1"/>
      <sheetName val="97_사업추정(WEKI)1"/>
      <sheetName val="2__주요공지（主要公告）1"/>
      <sheetName val="4__접지매립내역（接地工程清单）1"/>
      <sheetName val="할증_1"/>
      <sheetName val="중기조종사_단위단가1"/>
      <sheetName val="1062-X방향_1"/>
      <sheetName val="기계설비공사_집계표1"/>
      <sheetName val="조도계산서_(도서)1"/>
      <sheetName val="Sheet1_(2)1"/>
      <sheetName val="BSD_(2)1"/>
      <sheetName val="A(Rev_3)"/>
      <sheetName val="5_전사투자계획종함안1"/>
      <sheetName val="전체내역_(2)"/>
      <sheetName val="현장관리비_산출내역1"/>
      <sheetName val="BASIC_(2)1"/>
      <sheetName val="unit_4"/>
      <sheetName val="화재_탐지_설비1"/>
      <sheetName val="_냉각수펌프1"/>
      <sheetName val="BEND_LOSS1"/>
      <sheetName val="실행예산대비_발주내역1차1"/>
      <sheetName val="건축공사_집계표1"/>
      <sheetName val="3_건축(현장안)1"/>
      <sheetName val="실행내역서_1"/>
      <sheetName val="Table_3-EQ1"/>
      <sheetName val="(참조)PH-2_12K_150406_제원"/>
      <sheetName val="220_(2)"/>
      <sheetName val="1_가로등수량"/>
      <sheetName val="코드_및_제품_목록"/>
      <sheetName val="제품_정보"/>
      <sheetName val="16년_부문별"/>
      <sheetName val="신규_품목_합산자재"/>
      <sheetName val="신규_품목_일위대가"/>
      <sheetName val="FRP_PIPING_일위대가"/>
      <sheetName val="전선_및_전선관"/>
      <sheetName val="조건표_(2)"/>
      <sheetName val="CP-E2_(품셈표)"/>
      <sheetName val="BA_"/>
      <sheetName val="용접POINT산출_(2)"/>
      <sheetName val="투자,기성_실적"/>
      <sheetName val="Gia_vat_tu"/>
      <sheetName val="견적_(2)"/>
      <sheetName val="수량산출서_갑지"/>
      <sheetName val="전체_수금"/>
      <sheetName val="3련_BOX"/>
      <sheetName val="계획대비_정산비용(합계)"/>
      <sheetName val="시실누(모)_"/>
      <sheetName val="2__주요공지"/>
      <sheetName val="개선안_개요"/>
      <sheetName val="전차선로_물량표"/>
      <sheetName val="E_C_T_DATA(DON'T_TOUCH)"/>
      <sheetName val="VENDOR_DATA"/>
      <sheetName val="SITE_DATA"/>
      <sheetName val="Materials_Categories"/>
      <sheetName val="수변전_설비공사受配电"/>
      <sheetName val="_동력_설비공사动力设备"/>
      <sheetName val="전력간선_설비공사电力干线"/>
      <sheetName val="전등_설비공사照明系统"/>
      <sheetName val="CCTV_설비공사CCTV"/>
      <sheetName val="_전열_설비공사插座系统"/>
      <sheetName val="접지_설비공사接地系统"/>
      <sheetName val="전화,_LAN_설비공사网络布线"/>
      <sheetName val="방송_설비공사广播系统"/>
      <sheetName val="가설전기_설비공사临电系统"/>
      <sheetName val="단면_(2)"/>
      <sheetName val="실행DB"/>
      <sheetName val="노무비단가"/>
      <sheetName val="단가 "/>
      <sheetName val="판매시설"/>
      <sheetName val="방배동내역(리라)"/>
      <sheetName val="부대공사총괄"/>
      <sheetName val="현장경비"/>
      <sheetName val="건축공사집계표"/>
      <sheetName val="방배동내역 (총괄)"/>
      <sheetName val="설명서 "/>
      <sheetName val="계약내역서(을지)"/>
      <sheetName val="조명율표"/>
      <sheetName val="합산자재"/>
      <sheetName val="일대목차"/>
      <sheetName val="PH-2"/>
      <sheetName val="mau 2 (2)"/>
      <sheetName val="EW07-02"/>
      <sheetName val="CP1-1FL.1"/>
      <sheetName val="CP1"/>
      <sheetName val="CP1 (2)"/>
      <sheetName val="CP1 (3)"/>
      <sheetName val="CP2"/>
      <sheetName val="CP2 (2)"/>
      <sheetName val="EW07-15.2"/>
      <sheetName val="CP2-1FL.JU.MÁY SẤY"/>
      <sheetName val="CP2-1FL.JU CLEAN.EW07-20"/>
      <sheetName val="CP4-NC COATING.MIEN"/>
      <sheetName val="EW07-13"/>
      <sheetName val="EW07-13 (2)"/>
      <sheetName val="EW07-13.3"/>
      <sheetName val="EW07-13.4"/>
      <sheetName val="EW07-13.8"/>
      <sheetName val="EW07-13 (9)"/>
      <sheetName val="EW07-13.12"/>
      <sheetName val="EW07-15"/>
      <sheetName val="EW07-19"/>
      <sheetName val="EW07-19.2"/>
      <sheetName val="EW07-23.CP4"/>
      <sheetName val="CP4-2FL.EW07-48"/>
      <sheetName val="EW07-27 (2)"/>
      <sheetName val="EW07-27(3)"/>
      <sheetName val="EW07-58"/>
      <sheetName val="EW07-58 (2)"/>
      <sheetName val="EW07-58 (3)"/>
      <sheetName val="EW07-58 (4)"/>
      <sheetName val="EW07-58(5)"/>
      <sheetName val="EW07-58 (6)"/>
      <sheetName val="EW07-58(6)"/>
      <sheetName val="EW07-13.10"/>
      <sheetName val="EW07-13.11"/>
      <sheetName val="etc (2)"/>
      <sheetName val="etc"/>
      <sheetName val="etc (2018)"/>
      <sheetName val="etc (3)"/>
      <sheetName val="EW06-01"/>
      <sheetName val="EW06-03"/>
      <sheetName val="EW06-04"/>
      <sheetName val="EW06-05"/>
      <sheetName val="EW06-06"/>
      <sheetName val="EW06-07"/>
      <sheetName val="EW06-08"/>
      <sheetName val="EW06-09"/>
      <sheetName val="EW06-10"/>
      <sheetName val="CP4-NC COATING.EW06-15"/>
      <sheetName val="EW06-15"/>
      <sheetName val="EW06-15 (2)"/>
      <sheetName val="EW06-15 (3)"/>
      <sheetName val="EW06-15 (4)"/>
      <sheetName val="EW06-33"/>
      <sheetName val="EW06-36"/>
      <sheetName val="EW06-36.2"/>
      <sheetName val="EW06-37"/>
      <sheetName val="BP (2)"/>
      <sheetName val="1"/>
      <sheetName val="CP4-2FL.BONDING.CHUA SỐ"/>
      <sheetName val="CP4-NC COATING.EW06-15 (2)"/>
      <sheetName val="Mc1"/>
      <sheetName val="직원급여"/>
      <sheetName val="#1 인원(당초)"/>
      <sheetName val="#1인원(변경)"/>
      <sheetName val="기초DATA"/>
      <sheetName val="#6 해외출장비"/>
      <sheetName val="#2,3,4 냉방비,가설건물,숙소"/>
      <sheetName val="일반부표"/>
      <sheetName val="배관배선 단가조사"/>
      <sheetName val="사업계획손익"/>
      <sheetName val="03년3Q누계급여"/>
      <sheetName val="EW07-13.2"/>
      <sheetName val="EW07-27"/>
      <sheetName val="EW07-28"/>
      <sheetName val="EW07-46"/>
      <sheetName val="EW07-57"/>
      <sheetName val="EW07-59"/>
      <sheetName val="EW08-01"/>
      <sheetName val="EW08-15"/>
      <sheetName val="EW08-16"/>
      <sheetName val="EW08-17 (2)"/>
      <sheetName val="EW08-20"/>
      <sheetName val="EW08-21"/>
      <sheetName val="EW08-22"/>
      <sheetName val="EW08-25 (2)"/>
      <sheetName val="EW08-27"/>
      <sheetName val="EW08-31"/>
      <sheetName val="EW08-33"/>
      <sheetName val="EW08-35"/>
      <sheetName val="EW08-34"/>
      <sheetName val="mẫu 2019"/>
      <sheetName val="2019"/>
      <sheetName val="NHẬP KHO"/>
      <sheetName val="EW08-09"/>
      <sheetName val="EW08-09 (2)"/>
      <sheetName val="EW08-10"/>
      <sheetName val="EW08-25"/>
      <sheetName val="WL2-CNC"/>
      <sheetName val="CP4-1FL"/>
      <sheetName val="CUB1,2"/>
      <sheetName val="EW09-01 (2)"/>
      <sheetName val="EW09-01"/>
      <sheetName val="EW09-03"/>
      <sheetName val="CATEEN1-THAI NGUYEN"/>
      <sheetName val="EW08-13"/>
      <sheetName val="EW08-13.2 (2)"/>
      <sheetName val="EW08-15 (2)"/>
      <sheetName val="EW08-15 (3)"/>
      <sheetName val="EW08-13.2"/>
      <sheetName val="EW08-29"/>
      <sheetName val="EW08-31.2"/>
      <sheetName val="EW08-34 (2)"/>
      <sheetName val="EW08-34 (4)"/>
      <sheetName val="EW08-34 (5)"/>
      <sheetName val="EW08-34 (6)"/>
      <sheetName val="7단가"/>
      <sheetName val="부하(성남)"/>
      <sheetName val="정보"/>
      <sheetName val="공사일보 취합용"/>
      <sheetName val="SW-TEO"/>
      <sheetName val="유효성목록"/>
      <sheetName val="3004-2"/>
      <sheetName val="Macro(전선)"/>
      <sheetName val="입력시트"/>
      <sheetName val="Macro7"/>
      <sheetName val="8.PILE  (돌출)"/>
      <sheetName val="공사원가"/>
      <sheetName val="G_R300경비"/>
      <sheetName val="원가계산서_"/>
      <sheetName val="내역서01"/>
      <sheetName val="소일위대가코드표"/>
      <sheetName val="수목데이타_2"/>
      <sheetName val="수목표준대가"/>
      <sheetName val="공정집계_국별"/>
      <sheetName val="단가_및_재료비"/>
      <sheetName val="날개벽(시점좌측)"/>
      <sheetName val="경비"/>
      <sheetName val="1TL종점(1)"/>
      <sheetName val="Benchmark"/>
      <sheetName val="Consumables"/>
      <sheetName val="12CGOU"/>
      <sheetName val="물량산출서(SCS_실측)"/>
      <sheetName val="단양_00_아파트-세부내역"/>
      <sheetName val="Main_Screen"/>
      <sheetName val="Piping_Design_Data"/>
      <sheetName val="동양제과_12월"/>
      <sheetName val="롯데제과_12월"/>
      <sheetName val="크라운제과_12월"/>
      <sheetName val="해태제과_12월"/>
      <sheetName val="도급,하도급_예정금액"/>
      <sheetName val="PROJECT_BRIEF"/>
      <sheetName val="59A_(현관)"/>
      <sheetName val="3_도급비집계표"/>
      <sheetName val="태화42_"/>
      <sheetName val="1_설계기준"/>
      <sheetName val="TOWER_10TON"/>
      <sheetName val="TOWER_12TON"/>
      <sheetName val="JIB_CRANE,HOIST"/>
      <sheetName val="옥외_전력간선공사"/>
      <sheetName val="P_M_별"/>
      <sheetName val="0_인사노무관리"/>
      <sheetName val="S3-A공사계약내역서_일반배관공사_xlsx"/>
      <sheetName val="tank_list"/>
      <sheetName val="1_취수장"/>
      <sheetName val="FAB_1F"/>
      <sheetName val="FAB_2F"/>
      <sheetName val="FAB_3F"/>
      <sheetName val="FAB_18_35F"/>
      <sheetName val="유도등_"/>
      <sheetName val="Spec1"/>
      <sheetName val="costing_CV"/>
      <sheetName val="ASCEandUBC"/>
      <sheetName val="일위대가(계측기설치)"/>
      <sheetName val="수주현황2월"/>
      <sheetName val="산출근거#2-3"/>
      <sheetName val="상반기손익차2총괄"/>
      <sheetName val="96.12"/>
      <sheetName val="주경기-오배수"/>
      <sheetName val="단독"/>
      <sheetName val="DATA1"/>
      <sheetName val="ȱ_x0000_⠀恷_x0000__x"/>
      <sheetName val="PRESSURE GAUGE"/>
      <sheetName val="205동"/>
      <sheetName val="1,2,3,4,5단위수량"/>
      <sheetName val="계정참조"/>
      <sheetName val="B"/>
      <sheetName val="준공조서"/>
      <sheetName val="공사준공계"/>
      <sheetName val="준공검사보고서"/>
      <sheetName val="-"/>
      <sheetName val="예산"/>
      <sheetName val="전력간선 설비공사电力_x0000__x0000_"/>
      <sheetName val="철근"/>
      <sheetName val="공정진도현황(2069)"/>
      <sheetName val="공정진도현황(2단계2차)"/>
      <sheetName val="RR1-3집계"/>
      <sheetName val="실수량대입 (2)"/>
      <sheetName val="U-TYPE(1)"/>
      <sheetName val="Conduit_Size선정"/>
      <sheetName val="DANGA"/>
      <sheetName val="목록별산출서(CM)"/>
      <sheetName val="노임근거(CM)"/>
      <sheetName val="산출집계(CM)"/>
      <sheetName val="합산자재 (2)"/>
      <sheetName val="목록별산출서(시공사)"/>
      <sheetName val="분전함신설"/>
      <sheetName val="접지1종"/>
      <sheetName val="아파트_3"/>
      <sheetName val="공사개요_(2)3"/>
      <sheetName val="1차_내역서3"/>
      <sheetName val="TDI_ISBL3"/>
      <sheetName val="노원열병합__건축공사기성내역서3"/>
      <sheetName val="4_LINE3"/>
      <sheetName val="7_th3"/>
      <sheetName val="전_기3"/>
      <sheetName val="1_설계조건3"/>
      <sheetName val="2_하중산정3"/>
      <sheetName val="97_사업추정(WEKI)3"/>
      <sheetName val="Customer_Databas3"/>
      <sheetName val="건축내역서_(경제상무실)3"/>
      <sheetName val="2__주요공지（主要公告）3"/>
      <sheetName val="4__접지매립내역（接地工程清单）3"/>
      <sheetName val="할증_3"/>
      <sheetName val="6PILE__(돌출)3"/>
      <sheetName val="실행내역서_3"/>
      <sheetName val="BSD_(2)3"/>
      <sheetName val="BASIC_(2)3"/>
      <sheetName val="3_공통공사대비3"/>
      <sheetName val="입찰내역_발주처_양식3"/>
      <sheetName val="1__설계조건_2_단면가정_3__하중계산3"/>
      <sheetName val="DATA_입력란3"/>
      <sheetName val="화재_탐지_설비3"/>
      <sheetName val="_냉각수펌프3"/>
      <sheetName val="2_대외공문3"/>
      <sheetName val="5_전사투자계획종함안3"/>
      <sheetName val="BEND_LOSS3"/>
      <sheetName val="실행예산대비_발주내역1차3"/>
      <sheetName val="건축공사_집계표3"/>
      <sheetName val="3_건축(현장안)3"/>
      <sheetName val="Table_3-EQ3"/>
      <sheetName val="조도계산서_(도서)3"/>
      <sheetName val="현장관리비_산출내역3"/>
      <sheetName val="(참조)PH-2_12K_150406_제원2"/>
      <sheetName val="unit_42"/>
      <sheetName val="FRP_PIPING_일위대가2"/>
      <sheetName val="전선_및_전선관2"/>
      <sheetName val="A(Rev_3)2"/>
      <sheetName val="전체내역_(2)2"/>
      <sheetName val="220_(2)2"/>
      <sheetName val="1_가로등수량2"/>
      <sheetName val="코드_및_제품_목록2"/>
      <sheetName val="Gia_vat_tu2"/>
      <sheetName val="BA_2"/>
      <sheetName val="용접POINT산출_(2)2"/>
      <sheetName val="투자,기성_실적2"/>
      <sheetName val="신규_품목_합산자재2"/>
      <sheetName val="신규_품목_일위대가2"/>
      <sheetName val="계획대비_정산비용(합계)2"/>
      <sheetName val="시실누(모)_2"/>
      <sheetName val="제품_정보2"/>
      <sheetName val="16년_부문별2"/>
      <sheetName val="조건표_(2)2"/>
      <sheetName val="CP-E2_(품셈표)2"/>
      <sheetName val="2__주요공지2"/>
      <sheetName val="개선안_개요2"/>
      <sheetName val="mau_2_(2)1"/>
      <sheetName val="CP1-1FL_11"/>
      <sheetName val="CP1_(2)1"/>
      <sheetName val="CP1_(3)1"/>
      <sheetName val="CP2_(2)1"/>
      <sheetName val="EW07-15_21"/>
      <sheetName val="CP2-1FL_JU_MÁY_SẤY1"/>
      <sheetName val="CP2-1FL_JU_CLEAN_EW07-201"/>
      <sheetName val="CP4-NC_COATING_MIEN1"/>
      <sheetName val="EW07-13_(2)1"/>
      <sheetName val="EW07-13_31"/>
      <sheetName val="EW07-13_41"/>
      <sheetName val="EW07-13_81"/>
      <sheetName val="EW07-13_(9)1"/>
      <sheetName val="EW07-13_121"/>
      <sheetName val="EW07-19_21"/>
      <sheetName val="EW07-23_CP41"/>
      <sheetName val="CP4-2FL_EW07-481"/>
      <sheetName val="EW07-27_(2)1"/>
      <sheetName val="EW07-58_(2)1"/>
      <sheetName val="EW07-58_(3)1"/>
      <sheetName val="EW07-58_(4)1"/>
      <sheetName val="EW07-58_(6)1"/>
      <sheetName val="EW07-13_101"/>
      <sheetName val="EW07-13_111"/>
      <sheetName val="etc_(2)1"/>
      <sheetName val="etc_(2018)1"/>
      <sheetName val="etc_(3)1"/>
      <sheetName val="CP4-NC_COATING_EW06-151"/>
      <sheetName val="EW06-15_(2)1"/>
      <sheetName val="EW06-15_(3)1"/>
      <sheetName val="EW06-15_(4)1"/>
      <sheetName val="EW06-36_21"/>
      <sheetName val="BP_(2)1"/>
      <sheetName val="CP4-2FL_BONDING_CHUA_SỐ1"/>
      <sheetName val="CP4-NC_COATING_EW06-15_(2)1"/>
      <sheetName val="EW07-13_21"/>
      <sheetName val="EW08-17_(2)1"/>
      <sheetName val="EW08-25_(2)1"/>
      <sheetName val="mẫu_20191"/>
      <sheetName val="NHẬP_KHO1"/>
      <sheetName val="EW08-09_(2)1"/>
      <sheetName val="EW09-01_(2)1"/>
      <sheetName val="CATEEN1-THAI_NGUYEN1"/>
      <sheetName val="EW08-13_2_(2)1"/>
      <sheetName val="EW08-15_(2)1"/>
      <sheetName val="EW08-15_(3)1"/>
      <sheetName val="EW08-13_21"/>
      <sheetName val="EW08-31_21"/>
      <sheetName val="EW08-34_(2)1"/>
      <sheetName val="EW08-34_(4)1"/>
      <sheetName val="EW08-34_(5)1"/>
      <sheetName val="EW08-34_(6)1"/>
      <sheetName val="CABLE_SIZE-31"/>
      <sheetName val="00_PAYMENT_CERTI1"/>
      <sheetName val="06_내역서1"/>
      <sheetName val="FAB_1F1"/>
      <sheetName val="FAB_2F1"/>
      <sheetName val="FAB_3F1"/>
      <sheetName val="FAB_18_35F1"/>
      <sheetName val="유도등_1"/>
      <sheetName val="물량산출서(SCS_실측)1"/>
      <sheetName val="단양_00_아파트-세부내역1"/>
      <sheetName val="Main_Screen1"/>
      <sheetName val="Piping_Design_Data1"/>
      <sheetName val="동양제과_12월1"/>
      <sheetName val="롯데제과_12월1"/>
      <sheetName val="크라운제과_12월1"/>
      <sheetName val="해태제과_12월1"/>
      <sheetName val="도급,하도급_예정금액1"/>
      <sheetName val="PROJECT_BRIEF1"/>
      <sheetName val="59A_(현관)1"/>
      <sheetName val="3_도급비집계표1"/>
      <sheetName val="태화42_1"/>
      <sheetName val="1_설계기준1"/>
      <sheetName val="TOWER_10TON1"/>
      <sheetName val="TOWER_12TON1"/>
      <sheetName val="JIB_CRANE,HOIST1"/>
      <sheetName val="옥외_전력간선공사1"/>
      <sheetName val="118_세금과공과2"/>
      <sheetName val="108_수선비2"/>
      <sheetName val="P_M_별1"/>
      <sheetName val="0_인사노무관리1"/>
      <sheetName val="S3-A공사계약내역서_일반배관공사_xlsx1"/>
      <sheetName val="tank_list1"/>
      <sheetName val="1_취수장1"/>
      <sheetName val="IMP_(REACTOR)1"/>
      <sheetName val="장비당단가_(1)1"/>
      <sheetName val="7_경제성결과1"/>
      <sheetName val="총_원가계산1"/>
      <sheetName val="강관_및_부속1"/>
      <sheetName val="단가_및_재료비1"/>
      <sheetName val="입출재고현황_(2)1"/>
      <sheetName val="0__Level1"/>
      <sheetName val="간접비_총괄표1"/>
      <sheetName val="배수관접합및부설__1"/>
      <sheetName val="E00_(2)1"/>
      <sheetName val="1_신규단가표1"/>
      <sheetName val="E02-1서포트_철재류_가공_및_조립1"/>
      <sheetName val="E02-4일위대가_BT비계_TOWER1"/>
      <sheetName val="4-1_견적서报价单1"/>
      <sheetName val="4-2_견적서信息价1"/>
      <sheetName val="2_신규단가_산출서1"/>
      <sheetName val="#1_인원(당초)1"/>
      <sheetName val="#6_해외출장비1"/>
      <sheetName val="#2,3,4_냉방비,가설건물,숙소1"/>
      <sheetName val="배관배선_단가조사1"/>
      <sheetName val="mau_2_(2)"/>
      <sheetName val="CP1-1FL_1"/>
      <sheetName val="CP1_(2)"/>
      <sheetName val="CP1_(3)"/>
      <sheetName val="CP2_(2)"/>
      <sheetName val="EW07-15_2"/>
      <sheetName val="CP2-1FL_JU_MÁY_SẤY"/>
      <sheetName val="CP2-1FL_JU_CLEAN_EW07-20"/>
      <sheetName val="CP4-NC_COATING_MIEN"/>
      <sheetName val="EW07-13_(2)"/>
      <sheetName val="EW07-13_3"/>
      <sheetName val="EW07-13_4"/>
      <sheetName val="EW07-13_8"/>
      <sheetName val="EW07-13_(9)"/>
      <sheetName val="EW07-13_12"/>
      <sheetName val="EW07-19_2"/>
      <sheetName val="EW07-23_CP4"/>
      <sheetName val="CP4-2FL_EW07-48"/>
      <sheetName val="EW07-27_(2)"/>
      <sheetName val="EW07-58_(2)"/>
      <sheetName val="EW07-58_(3)"/>
      <sheetName val="EW07-58_(4)"/>
      <sheetName val="EW07-58_(6)"/>
      <sheetName val="EW07-13_10"/>
      <sheetName val="EW07-13_11"/>
      <sheetName val="etc_(2)"/>
      <sheetName val="etc_(2018)"/>
      <sheetName val="etc_(3)"/>
      <sheetName val="CP4-NC_COATING_EW06-15"/>
      <sheetName val="EW06-15_(2)"/>
      <sheetName val="EW06-15_(3)"/>
      <sheetName val="EW06-15_(4)"/>
      <sheetName val="EW06-36_2"/>
      <sheetName val="BP_(2)"/>
      <sheetName val="CP4-2FL_BONDING_CHUA_SỐ"/>
      <sheetName val="CP4-NC_COATING_EW06-15_(2)"/>
      <sheetName val="EW07-13_2"/>
      <sheetName val="EW08-17_(2)"/>
      <sheetName val="EW08-25_(2)"/>
      <sheetName val="mẫu_2019"/>
      <sheetName val="NHẬP_KHO"/>
      <sheetName val="EW08-09_(2)"/>
      <sheetName val="EW09-01_(2)"/>
      <sheetName val="CATEEN1-THAI_NGUYEN"/>
      <sheetName val="EW08-13_2_(2)"/>
      <sheetName val="EW08-15_(2)"/>
      <sheetName val="EW08-15_(3)"/>
      <sheetName val="EW08-13_2"/>
      <sheetName val="EW08-31_2"/>
      <sheetName val="EW08-34_(2)"/>
      <sheetName val="EW08-34_(4)"/>
      <sheetName val="EW08-34_(5)"/>
      <sheetName val="EW08-34_(6)"/>
      <sheetName val="CABLE_SIZE-3"/>
      <sheetName val="00_PAYMENT_CERTI"/>
      <sheetName val="06_내역서"/>
      <sheetName val="118_세금과공과1"/>
      <sheetName val="108_수선비1"/>
      <sheetName val="IMP_(REACTOR)"/>
      <sheetName val="장비당단가_(1)"/>
      <sheetName val="7_경제성결과"/>
      <sheetName val="총_원가계산"/>
      <sheetName val="강관_및_부속"/>
      <sheetName val="입출재고현황_(2)"/>
      <sheetName val="0__Level"/>
      <sheetName val="간접비_총괄표"/>
      <sheetName val="배수관접합및부설__"/>
      <sheetName val="E00_(2)"/>
      <sheetName val="1_신규단가표"/>
      <sheetName val="E02-1서포트_철재류_가공_및_조립"/>
      <sheetName val="E02-4일위대가_BT비계_TOWER"/>
      <sheetName val="4-1_견적서报价单"/>
      <sheetName val="4-2_견적서信息价"/>
      <sheetName val="2_신규단가_산출서"/>
      <sheetName val="#1_인원(당초)"/>
      <sheetName val="#6_해외출장비"/>
      <sheetName val="#2,3,4_냉방비,가설건물,숙소"/>
      <sheetName val="배관배선_단가조사"/>
      <sheetName val="1-7"/>
      <sheetName val="배관내경(삭제하지마시오)"/>
      <sheetName val="고정1"/>
      <sheetName val="6MONTHS"/>
      <sheetName val="식재೚_x0002_退嚢"/>
      <sheetName val="IMP (RE_x0000__x0000__x0005__x0000_閰貌"/>
      <sheetName val="IMP (RE_x0000__x0000__x0005__x0000_ධ臹"/>
      <sheetName val="(원문)특허실용의장"/>
      <sheetName val="Vendor"/>
      <sheetName val="토목내역서 (도급단가) (2)"/>
      <sheetName val="FLAT_1.0"/>
      <sheetName val="공사비증감"/>
      <sheetName val="단가산출서(기계)"/>
      <sheetName val="우수"/>
      <sheetName val="플랜트 설치"/>
      <sheetName val="여주방향"/>
      <sheetName val="남양내역"/>
      <sheetName val="CAUDIT"/>
      <sheetName val="이슈항목"/>
      <sheetName val="2중 유효성검사 방법"/>
      <sheetName val="노무비(전지2기)"/>
      <sheetName val="업무분장"/>
      <sheetName val="도급견적가"/>
      <sheetName val="Financ. Overview"/>
      <sheetName val="Toolbox"/>
      <sheetName val="인건비(VOICE)"/>
      <sheetName val="부대공Ⅱ"/>
      <sheetName val="工程量"/>
      <sheetName val=" 비계 설치"/>
      <sheetName val="공통부대비"/>
      <sheetName val="T형( 파일기초) 공현1교"/>
      <sheetName val="수지표 기본틀"/>
      <sheetName val="TBN실행"/>
      <sheetName val="DESIGN CRITERIA"/>
      <sheetName val="대가표"/>
      <sheetName val="단위중량"/>
      <sheetName val="증감내역"/>
      <sheetName val="물량표"/>
      <sheetName val="청주(철골발주의뢰서)"/>
      <sheetName val="2003.4.1."/>
      <sheetName val="일위대가(4층원격)"/>
      <sheetName val="공조기"/>
      <sheetName val="백암비스타내역"/>
      <sheetName val="CFS3"/>
      <sheetName val="한강운반비"/>
      <sheetName val="96까지"/>
      <sheetName val="97년"/>
      <sheetName val="98이후"/>
      <sheetName val="세금자료"/>
      <sheetName val="w't table"/>
      <sheetName val="VS배관내역서"/>
      <sheetName val="예산羘ↈ✈"/>
      <sheetName val="예산ၒ_x0000__x0000_"/>
      <sheetName val="NEYOK"/>
      <sheetName val="PRİSMA"/>
      <sheetName val="FAB_I"/>
      <sheetName val="ȱ_x005f_x0000_⠀恷_x0"/>
      <sheetName val="ȱ_x005f_x005f_x005f"/>
      <sheetName val="FitOutConfCentre"/>
      <sheetName val="유치원내역"/>
      <sheetName val="부표단가"/>
      <sheetName val="G.R300경비"/>
      <sheetName val="C97상"/>
      <sheetName val="단가조사서"/>
      <sheetName val="용지매수"/>
      <sheetName val="BM"/>
      <sheetName val="VC2 8.98"/>
      <sheetName val="협조전"/>
      <sheetName val="을-ATYPE"/>
      <sheetName val="유효성핕터"/>
      <sheetName val="현장운영비 산출"/>
      <sheetName val="기준단가현황"/>
      <sheetName val="공사개요(입력)"/>
      <sheetName val="00노임기준"/>
      <sheetName val="escon"/>
      <sheetName val="공사개요_(2)4"/>
      <sheetName val="아파트_4"/>
      <sheetName val="1차_내역서4"/>
      <sheetName val="TDI_ISBL4"/>
      <sheetName val="전_기4"/>
      <sheetName val="노원열병합__건축공사기성내역서4"/>
      <sheetName val="1_설계조건4"/>
      <sheetName val="2_하중산정4"/>
      <sheetName val="Customer_Databas4"/>
      <sheetName val="4_LINE4"/>
      <sheetName val="7_th4"/>
      <sheetName val="건축내역서_(경제상무실)4"/>
      <sheetName val="97_사업추정(WEKI)4"/>
      <sheetName val="입찰내역_발주처_양식4"/>
      <sheetName val="1__설계조건_2_단면가정_3__하중계산4"/>
      <sheetName val="DATA_입력란4"/>
      <sheetName val="2__주요공지（主要公告）4"/>
      <sheetName val="4__접지매립내역（接地工程清单）4"/>
      <sheetName val="할증_4"/>
      <sheetName val="6PILE__(돌출)4"/>
      <sheetName val="BSD_(2)4"/>
      <sheetName val="BASIC_(2)4"/>
      <sheetName val="현장관리비_산출내역4"/>
      <sheetName val="화재_탐지_설비4"/>
      <sheetName val="_냉각수펌프4"/>
      <sheetName val="2_대외공문4"/>
      <sheetName val="5_전사투자계획종함안4"/>
      <sheetName val="BEND_LOSS4"/>
      <sheetName val="실행예산대비_발주내역1차4"/>
      <sheetName val="건축공사_집계표4"/>
      <sheetName val="3_건축(현장안)4"/>
      <sheetName val="실행내역서_4"/>
      <sheetName val="조도계산서_(도서)4"/>
      <sheetName val="3_공통공사대비4"/>
      <sheetName val="Table_3-EQ4"/>
      <sheetName val="(참조)PH-2_12K_150406_제원3"/>
      <sheetName val="Sheet1_(2)3"/>
      <sheetName val="PAD_TR보호대기초3"/>
      <sheetName val="중기조종사_단위단가3"/>
      <sheetName val="1062-X방향_3"/>
      <sheetName val="기계설비공사_집계표3"/>
      <sheetName val="unit_43"/>
      <sheetName val="FRP_PIPING_일위대가3"/>
      <sheetName val="전선_및_전선관3"/>
      <sheetName val="A(Rev_3)3"/>
      <sheetName val="220_(2)3"/>
      <sheetName val="전체내역_(2)3"/>
      <sheetName val="1_가로등수량3"/>
      <sheetName val="코드_및_제품_목록3"/>
      <sheetName val="BA_3"/>
      <sheetName val="용접POINT산출_(2)3"/>
      <sheetName val="투자,기성_실적3"/>
      <sheetName val="신규_품목_합산자재3"/>
      <sheetName val="신규_품목_일위대가3"/>
      <sheetName val="계획대비_정산비용(합계)3"/>
      <sheetName val="시실누(모)_3"/>
      <sheetName val="Gia_vat_tu3"/>
      <sheetName val="전체_수금2"/>
      <sheetName val="제품_정보3"/>
      <sheetName val="16년_부문별3"/>
      <sheetName val="1-4_익월예상투자대비2"/>
      <sheetName val="1-2_투입대비2"/>
      <sheetName val="조건표_(2)3"/>
      <sheetName val="CP-E2_(품셈표)3"/>
      <sheetName val="2__주요공지3"/>
      <sheetName val="개선안_개요3"/>
      <sheetName val="견적_(2)2"/>
      <sheetName val="mau_2_(2)2"/>
      <sheetName val="CP1-1FL_12"/>
      <sheetName val="CP1_(2)2"/>
      <sheetName val="CP1_(3)2"/>
      <sheetName val="CP2_(2)2"/>
      <sheetName val="EW07-15_22"/>
      <sheetName val="CP2-1FL_JU_MÁY_SẤY2"/>
      <sheetName val="CP2-1FL_JU_CLEAN_EW07-202"/>
      <sheetName val="CP4-NC_COATING_MIEN2"/>
      <sheetName val="EW07-13_(2)2"/>
      <sheetName val="EW07-13_32"/>
      <sheetName val="EW07-13_42"/>
      <sheetName val="EW07-13_82"/>
      <sheetName val="EW07-13_(9)2"/>
      <sheetName val="EW07-13_122"/>
      <sheetName val="EW07-19_22"/>
      <sheetName val="EW07-23_CP42"/>
      <sheetName val="CP4-2FL_EW07-482"/>
      <sheetName val="EW07-27_(2)2"/>
      <sheetName val="EW07-58_(2)2"/>
      <sheetName val="EW07-58_(3)2"/>
      <sheetName val="EW07-58_(4)2"/>
      <sheetName val="EW07-58_(6)2"/>
      <sheetName val="EW07-13_102"/>
      <sheetName val="EW07-13_112"/>
      <sheetName val="etc_(2)2"/>
      <sheetName val="etc_(2018)2"/>
      <sheetName val="etc_(3)2"/>
      <sheetName val="CP4-NC_COATING_EW06-152"/>
      <sheetName val="EW06-15_(2)2"/>
      <sheetName val="EW06-15_(3)2"/>
      <sheetName val="EW06-15_(4)2"/>
      <sheetName val="EW06-36_22"/>
      <sheetName val="BP_(2)2"/>
      <sheetName val="CP4-2FL_BONDING_CHUA_SỐ2"/>
      <sheetName val="CP4-NC_COATING_EW06-15_(2)2"/>
      <sheetName val="EW07-13_22"/>
      <sheetName val="EW08-17_(2)2"/>
      <sheetName val="EW08-25_(2)2"/>
      <sheetName val="mẫu_20192"/>
      <sheetName val="NHẬP_KHO2"/>
      <sheetName val="EW08-09_(2)2"/>
      <sheetName val="EW09-01_(2)2"/>
      <sheetName val="CATEEN1-THAI_NGUYEN2"/>
      <sheetName val="EW08-13_2_(2)2"/>
      <sheetName val="EW08-15_(2)2"/>
      <sheetName val="EW08-15_(3)2"/>
      <sheetName val="EW08-13_22"/>
      <sheetName val="EW08-31_22"/>
      <sheetName val="EW08-34_(2)2"/>
      <sheetName val="EW08-34_(4)2"/>
      <sheetName val="EW08-34_(5)2"/>
      <sheetName val="EW08-34_(6)2"/>
      <sheetName val="00_PAYMENT_CERTI2"/>
      <sheetName val="06_내역서2"/>
      <sheetName val="전차선로_물량표2"/>
      <sheetName val="수변전_설비공사受配电2"/>
      <sheetName val="_동력_설비공사动力设备2"/>
      <sheetName val="전력간선_설비공사电力干线2"/>
      <sheetName val="전등_설비공사照明系统2"/>
      <sheetName val="CCTV_설비공사CCTV2"/>
      <sheetName val="_전열_설비공사插座系统2"/>
      <sheetName val="접지_설비공사接地系统2"/>
      <sheetName val="전화,_LAN_설비공사网络布线2"/>
      <sheetName val="방송_설비공사广播系统2"/>
      <sheetName val="가설전기_설비공사临电系统2"/>
      <sheetName val="단면_(2)2"/>
      <sheetName val="CABLE_SIZE-32"/>
      <sheetName val="수량산출서_갑지2"/>
      <sheetName val="FAB_1F2"/>
      <sheetName val="FAB_2F2"/>
      <sheetName val="FAB_3F2"/>
      <sheetName val="FAB_18_35F2"/>
      <sheetName val="유도등_2"/>
      <sheetName val="물량산출서(SCS_실측)2"/>
      <sheetName val="단양_00_아파트-세부내역2"/>
      <sheetName val="Main_Screen2"/>
      <sheetName val="Piping_Design_Data2"/>
      <sheetName val="동양제과_12월2"/>
      <sheetName val="롯데제과_12월2"/>
      <sheetName val="크라운제과_12월2"/>
      <sheetName val="해태제과_12월2"/>
      <sheetName val="도급,하도급_예정금액2"/>
      <sheetName val="PROJECT_BRIEF2"/>
      <sheetName val="59A_(현관)2"/>
      <sheetName val="3_도급비집계표2"/>
      <sheetName val="태화42_2"/>
      <sheetName val="1_설계기준2"/>
      <sheetName val="TOWER_10TON2"/>
      <sheetName val="TOWER_12TON2"/>
      <sheetName val="JIB_CRANE,HOIST2"/>
      <sheetName val="옥외_전력간선공사2"/>
      <sheetName val="118_세금과공과3"/>
      <sheetName val="108_수선비3"/>
      <sheetName val="P_M_별2"/>
      <sheetName val="0_인사노무관리2"/>
      <sheetName val="S3-A공사계약내역서_일반배관공사_xlsx2"/>
      <sheetName val="tank_list2"/>
      <sheetName val="1_취수장2"/>
      <sheetName val="Materials_Categories2"/>
      <sheetName val="E_C_T_DATA(DON'T_TOUCH)2"/>
      <sheetName val="VENDOR_DATA2"/>
      <sheetName val="SITE_DATA2"/>
      <sheetName val="IMP_(REACTOR)2"/>
      <sheetName val="3련_BOX2"/>
      <sheetName val="장비당단가_(1)2"/>
      <sheetName val="7_경제성결과2"/>
      <sheetName val="총_원가계산2"/>
      <sheetName val="강관_및_부속2"/>
      <sheetName val="단가_및_재료비2"/>
      <sheetName val="입출재고현황_(2)2"/>
      <sheetName val="0__Level2"/>
      <sheetName val="간접비_총괄표2"/>
      <sheetName val="배수관접합및부설__2"/>
      <sheetName val="E00_(2)2"/>
      <sheetName val="1_신규단가표2"/>
      <sheetName val="E02-1서포트_철재류_가공_및_조립2"/>
      <sheetName val="E02-4일위대가_BT비계_TOWER2"/>
      <sheetName val="4-1_견적서报价单2"/>
      <sheetName val="4-2_견적서信息价2"/>
      <sheetName val="2_신규단가_산출서2"/>
      <sheetName val="#1_인원(당초)2"/>
      <sheetName val="#6_해외출장비2"/>
      <sheetName val="#2,3,4_냉방비,가설건물,숙소2"/>
      <sheetName val="배관배선_단가조사2"/>
      <sheetName val="96_12"/>
      <sheetName val="공사일보_취합용"/>
      <sheetName val="BOX_본체"/>
      <sheetName val="설명서_"/>
      <sheetName val="단가_"/>
      <sheetName val="8_PILE__(돌출)"/>
      <sheetName val="PRESSURE_GAUGE"/>
      <sheetName val="공사개요_(2)5"/>
      <sheetName val="아파트_5"/>
      <sheetName val="1차_내역서5"/>
      <sheetName val="TDI_ISBL5"/>
      <sheetName val="전_기5"/>
      <sheetName val="노원열병합__건축공사기성내역서5"/>
      <sheetName val="1_설계조건5"/>
      <sheetName val="2_하중산정5"/>
      <sheetName val="Customer_Databas5"/>
      <sheetName val="4_LINE5"/>
      <sheetName val="7_th5"/>
      <sheetName val="건축내역서_(경제상무실)5"/>
      <sheetName val="97_사업추정(WEKI)5"/>
      <sheetName val="입찰내역_발주처_양식5"/>
      <sheetName val="1__설계조건_2_단면가정_3__하중계산5"/>
      <sheetName val="DATA_입력란5"/>
      <sheetName val="2__주요공지（主要公告）5"/>
      <sheetName val="4__접지매립내역（接地工程清单）5"/>
      <sheetName val="할증_5"/>
      <sheetName val="6PILE__(돌출)5"/>
      <sheetName val="BSD_(2)5"/>
      <sheetName val="BASIC_(2)5"/>
      <sheetName val="현장관리비_산출내역5"/>
      <sheetName val="화재_탐지_설비5"/>
      <sheetName val="_냉각수펌프5"/>
      <sheetName val="2_대외공문5"/>
      <sheetName val="5_전사투자계획종함안5"/>
      <sheetName val="BEND_LOSS5"/>
      <sheetName val="실행예산대비_발주내역1차5"/>
      <sheetName val="건축공사_집계표5"/>
      <sheetName val="3_건축(현장안)5"/>
      <sheetName val="실행내역서_5"/>
      <sheetName val="조도계산서_(도서)5"/>
      <sheetName val="3_공통공사대비5"/>
      <sheetName val="Table_3-EQ5"/>
      <sheetName val="(참조)PH-2_12K_150406_제원4"/>
      <sheetName val="Sheet1_(2)4"/>
      <sheetName val="PAD_TR보호대기초4"/>
      <sheetName val="중기조종사_단위단가4"/>
      <sheetName val="1062-X방향_4"/>
      <sheetName val="기계설비공사_집계표4"/>
      <sheetName val="unit_44"/>
      <sheetName val="FRP_PIPING_일위대가4"/>
      <sheetName val="전선_및_전선관4"/>
      <sheetName val="A(Rev_3)4"/>
      <sheetName val="220_(2)4"/>
      <sheetName val="전체내역_(2)4"/>
      <sheetName val="1_가로등수량4"/>
      <sheetName val="코드_및_제품_목록4"/>
      <sheetName val="BA_4"/>
      <sheetName val="용접POINT산출_(2)4"/>
      <sheetName val="투자,기성_실적4"/>
      <sheetName val="신규_품목_합산자재4"/>
      <sheetName val="신규_품목_일위대가4"/>
      <sheetName val="Gia_vat_tu4"/>
      <sheetName val="계획대비_정산비용(합계)4"/>
      <sheetName val="시실누(모)_4"/>
      <sheetName val="전체_수금3"/>
      <sheetName val="제품_정보4"/>
      <sheetName val="16년_부문별4"/>
      <sheetName val="조건표_(2)4"/>
      <sheetName val="CP-E2_(품셈표)4"/>
      <sheetName val="1-4_익월예상투자대비3"/>
      <sheetName val="1-2_투입대비3"/>
      <sheetName val="2__주요공지4"/>
      <sheetName val="개선안_개요4"/>
      <sheetName val="견적_(2)3"/>
      <sheetName val="mau_2_(2)3"/>
      <sheetName val="CP1-1FL_13"/>
      <sheetName val="CP1_(2)3"/>
      <sheetName val="CP1_(3)3"/>
      <sheetName val="CP2_(2)3"/>
      <sheetName val="EW07-15_23"/>
      <sheetName val="CP2-1FL_JU_MÁY_SẤY3"/>
      <sheetName val="CP2-1FL_JU_CLEAN_EW07-203"/>
      <sheetName val="CP4-NC_COATING_MIEN3"/>
      <sheetName val="EW07-13_(2)3"/>
      <sheetName val="EW07-13_33"/>
      <sheetName val="EW07-13_43"/>
      <sheetName val="EW07-13_83"/>
      <sheetName val="EW07-13_(9)3"/>
      <sheetName val="EW07-13_123"/>
      <sheetName val="EW07-19_23"/>
      <sheetName val="EW07-23_CP43"/>
      <sheetName val="CP4-2FL_EW07-483"/>
      <sheetName val="EW07-27_(2)3"/>
      <sheetName val="EW07-58_(2)3"/>
      <sheetName val="EW07-58_(3)3"/>
      <sheetName val="EW07-58_(4)3"/>
      <sheetName val="EW07-58_(6)3"/>
      <sheetName val="EW07-13_103"/>
      <sheetName val="EW07-13_113"/>
      <sheetName val="etc_(2)3"/>
      <sheetName val="etc_(2018)3"/>
      <sheetName val="etc_(3)3"/>
      <sheetName val="CP4-NC_COATING_EW06-153"/>
      <sheetName val="EW06-15_(2)3"/>
      <sheetName val="EW06-15_(3)3"/>
      <sheetName val="EW06-15_(4)3"/>
      <sheetName val="EW06-36_23"/>
      <sheetName val="BP_(2)3"/>
      <sheetName val="CP4-2FL_BONDING_CHUA_SỐ3"/>
      <sheetName val="CP4-NC_COATING_EW06-15_(2)3"/>
      <sheetName val="EW07-13_23"/>
      <sheetName val="EW08-17_(2)3"/>
      <sheetName val="EW08-25_(2)3"/>
      <sheetName val="mẫu_20193"/>
      <sheetName val="NHẬP_KHO3"/>
      <sheetName val="EW08-09_(2)3"/>
      <sheetName val="EW09-01_(2)3"/>
      <sheetName val="CATEEN1-THAI_NGUYEN3"/>
      <sheetName val="EW08-13_2_(2)3"/>
      <sheetName val="EW08-15_(2)3"/>
      <sheetName val="EW08-15_(3)3"/>
      <sheetName val="EW08-13_23"/>
      <sheetName val="EW08-31_23"/>
      <sheetName val="EW08-34_(2)3"/>
      <sheetName val="EW08-34_(4)3"/>
      <sheetName val="EW08-34_(5)3"/>
      <sheetName val="EW08-34_(6)3"/>
      <sheetName val="00_PAYMENT_CERTI3"/>
      <sheetName val="06_내역서3"/>
      <sheetName val="전차선로_물량표3"/>
      <sheetName val="수변전_설비공사受配电3"/>
      <sheetName val="_동력_설비공사动力设备3"/>
      <sheetName val="전력간선_설비공사电力干线3"/>
      <sheetName val="전등_설비공사照明系统3"/>
      <sheetName val="CCTV_설비공사CCTV3"/>
      <sheetName val="_전열_설비공사插座系统3"/>
      <sheetName val="접지_설비공사接地系统3"/>
      <sheetName val="전화,_LAN_설비공사网络布线3"/>
      <sheetName val="방송_설비공사广播系统3"/>
      <sheetName val="가설전기_설비공사临电系统3"/>
      <sheetName val="단면_(2)3"/>
      <sheetName val="CABLE_SIZE-33"/>
      <sheetName val="수량산출서_갑지3"/>
      <sheetName val="FAB_1F3"/>
      <sheetName val="FAB_2F3"/>
      <sheetName val="FAB_3F3"/>
      <sheetName val="FAB_18_35F3"/>
      <sheetName val="유도등_3"/>
      <sheetName val="물량산출서(SCS_실측)3"/>
      <sheetName val="단양_00_아파트-세부내역3"/>
      <sheetName val="Main_Screen3"/>
      <sheetName val="Piping_Design_Data3"/>
      <sheetName val="동양제과_12월3"/>
      <sheetName val="롯데제과_12월3"/>
      <sheetName val="크라운제과_12월3"/>
      <sheetName val="해태제과_12월3"/>
      <sheetName val="도급,하도급_예정금액3"/>
      <sheetName val="PROJECT_BRIEF3"/>
      <sheetName val="59A_(현관)3"/>
      <sheetName val="3_도급비집계표3"/>
      <sheetName val="태화42_3"/>
      <sheetName val="1_설계기준3"/>
      <sheetName val="TOWER_10TON3"/>
      <sheetName val="TOWER_12TON3"/>
      <sheetName val="JIB_CRANE,HOIST3"/>
      <sheetName val="옥외_전력간선공사3"/>
      <sheetName val="118_세금과공과4"/>
      <sheetName val="108_수선비4"/>
      <sheetName val="P_M_별3"/>
      <sheetName val="0_인사노무관리3"/>
      <sheetName val="S3-A공사계약내역서_일반배관공사_xlsx3"/>
      <sheetName val="tank_list3"/>
      <sheetName val="1_취수장3"/>
      <sheetName val="Materials_Categories3"/>
      <sheetName val="E_C_T_DATA(DON'T_TOUCH)3"/>
      <sheetName val="VENDOR_DATA3"/>
      <sheetName val="SITE_DATA3"/>
      <sheetName val="IMP_(REACTOR)3"/>
      <sheetName val="3련_BOX3"/>
      <sheetName val="장비당단가_(1)3"/>
      <sheetName val="7_경제성결과3"/>
      <sheetName val="총_원가계산3"/>
      <sheetName val="강관_및_부속3"/>
      <sheetName val="단가_및_재료비3"/>
      <sheetName val="입출재고현황_(2)3"/>
      <sheetName val="0__Level3"/>
      <sheetName val="간접비_총괄표3"/>
      <sheetName val="배수관접합및부설__3"/>
      <sheetName val="E00_(2)3"/>
      <sheetName val="1_신규단가표3"/>
      <sheetName val="E02-1서포트_철재류_가공_및_조립3"/>
      <sheetName val="E02-4일위대가_BT비계_TOWER3"/>
      <sheetName val="4-1_견적서报价单3"/>
      <sheetName val="4-2_견적서信息价3"/>
      <sheetName val="2_신규단가_산출서3"/>
      <sheetName val="#1_인원(당초)3"/>
      <sheetName val="#6_해외출장비3"/>
      <sheetName val="#2,3,4_냉방비,가설건물,숙소3"/>
      <sheetName val="배관배선_단가조사3"/>
      <sheetName val="96_121"/>
      <sheetName val="공사일보_취합용1"/>
      <sheetName val="BOX_본체1"/>
      <sheetName val="설명서_1"/>
      <sheetName val="PRESSURE_GAUGE1"/>
      <sheetName val="8_PILE__(돌출)1"/>
      <sheetName val="단가_1"/>
      <sheetName val="공사개요_(2)6"/>
      <sheetName val="아파트_6"/>
      <sheetName val="1차_내역서6"/>
      <sheetName val="TDI_ISBL6"/>
      <sheetName val="전_기6"/>
      <sheetName val="노원열병합__건축공사기성내역서6"/>
      <sheetName val="1_설계조건6"/>
      <sheetName val="2_하중산정6"/>
      <sheetName val="Customer_Databas6"/>
      <sheetName val="4_LINE6"/>
      <sheetName val="7_th6"/>
      <sheetName val="건축내역서_(경제상무실)6"/>
      <sheetName val="97_사업추정(WEKI)6"/>
      <sheetName val="입찰내역_발주처_양식6"/>
      <sheetName val="1__설계조건_2_단면가정_3__하중계산6"/>
      <sheetName val="DATA_입력란6"/>
      <sheetName val="2__주요공지（主要公告）6"/>
      <sheetName val="4__접지매립내역（接地工程清单）6"/>
      <sheetName val="할증_6"/>
      <sheetName val="6PILE__(돌출)6"/>
      <sheetName val="BSD_(2)6"/>
      <sheetName val="BASIC_(2)6"/>
      <sheetName val="현장관리비_산출내역6"/>
      <sheetName val="화재_탐지_설비6"/>
      <sheetName val="_냉각수펌프6"/>
      <sheetName val="2_대외공문6"/>
      <sheetName val="5_전사투자계획종함안6"/>
      <sheetName val="BEND_LOSS6"/>
      <sheetName val="실행예산대비_발주내역1차6"/>
      <sheetName val="건축공사_집계표6"/>
      <sheetName val="3_건축(현장안)6"/>
      <sheetName val="실행내역서_6"/>
      <sheetName val="조도계산서_(도서)6"/>
      <sheetName val="3_공통공사대비6"/>
      <sheetName val="Table_3-EQ6"/>
      <sheetName val="(참조)PH-2_12K_150406_제원5"/>
      <sheetName val="Sheet1_(2)5"/>
      <sheetName val="PAD_TR보호대기초5"/>
      <sheetName val="중기조종사_단위단가5"/>
      <sheetName val="1062-X방향_5"/>
      <sheetName val="기계설비공사_집계표5"/>
      <sheetName val="unit_45"/>
      <sheetName val="FRP_PIPING_일위대가5"/>
      <sheetName val="전선_및_전선관5"/>
      <sheetName val="A(Rev_3)5"/>
      <sheetName val="220_(2)5"/>
      <sheetName val="전체내역_(2)5"/>
      <sheetName val="1_가로등수량5"/>
      <sheetName val="코드_및_제품_목록5"/>
      <sheetName val="BA_5"/>
      <sheetName val="용접POINT산출_(2)5"/>
      <sheetName val="투자,기성_실적5"/>
      <sheetName val="신규_품목_합산자재5"/>
      <sheetName val="신규_품목_일위대가5"/>
      <sheetName val="Gia_vat_tu5"/>
      <sheetName val="계획대비_정산비용(합계)5"/>
      <sheetName val="시실누(모)_5"/>
      <sheetName val="전체_수금4"/>
      <sheetName val="제품_정보5"/>
      <sheetName val="16년_부문별5"/>
      <sheetName val="조건표_(2)5"/>
      <sheetName val="CP-E2_(품셈표)5"/>
      <sheetName val="1-4_익월예상투자대비4"/>
      <sheetName val="1-2_투입대비4"/>
      <sheetName val="2__주요공지5"/>
      <sheetName val="개선안_개요5"/>
      <sheetName val="견적_(2)4"/>
      <sheetName val="mau_2_(2)4"/>
      <sheetName val="CP1-1FL_14"/>
      <sheetName val="CP1_(2)4"/>
      <sheetName val="CP1_(3)4"/>
      <sheetName val="CP2_(2)4"/>
      <sheetName val="EW07-15_24"/>
      <sheetName val="CP2-1FL_JU_MÁY_SẤY4"/>
      <sheetName val="CP2-1FL_JU_CLEAN_EW07-204"/>
      <sheetName val="CP4-NC_COATING_MIEN4"/>
      <sheetName val="EW07-13_(2)4"/>
      <sheetName val="EW07-13_34"/>
      <sheetName val="EW07-13_44"/>
      <sheetName val="EW07-13_84"/>
      <sheetName val="EW07-13_(9)4"/>
      <sheetName val="EW07-13_124"/>
      <sheetName val="EW07-19_24"/>
      <sheetName val="EW07-23_CP44"/>
      <sheetName val="CP4-2FL_EW07-484"/>
      <sheetName val="EW07-27_(2)4"/>
      <sheetName val="EW07-58_(2)4"/>
      <sheetName val="EW07-58_(3)4"/>
      <sheetName val="EW07-58_(4)4"/>
      <sheetName val="EW07-58_(6)4"/>
      <sheetName val="EW07-13_104"/>
      <sheetName val="EW07-13_114"/>
      <sheetName val="etc_(2)4"/>
      <sheetName val="etc_(2018)4"/>
      <sheetName val="etc_(3)4"/>
      <sheetName val="CP4-NC_COATING_EW06-154"/>
      <sheetName val="EW06-15_(2)4"/>
      <sheetName val="EW06-15_(3)4"/>
      <sheetName val="EW06-15_(4)4"/>
      <sheetName val="EW06-36_24"/>
      <sheetName val="BP_(2)4"/>
      <sheetName val="CP4-2FL_BONDING_CHUA_SỐ4"/>
      <sheetName val="CP4-NC_COATING_EW06-15_(2)4"/>
      <sheetName val="EW07-13_24"/>
      <sheetName val="EW08-17_(2)4"/>
      <sheetName val="EW08-25_(2)4"/>
      <sheetName val="mẫu_20194"/>
      <sheetName val="NHẬP_KHO4"/>
      <sheetName val="EW08-09_(2)4"/>
      <sheetName val="EW09-01_(2)4"/>
      <sheetName val="CATEEN1-THAI_NGUYEN4"/>
      <sheetName val="EW08-13_2_(2)4"/>
      <sheetName val="EW08-15_(2)4"/>
      <sheetName val="EW08-15_(3)4"/>
      <sheetName val="EW08-13_24"/>
      <sheetName val="EW08-31_24"/>
      <sheetName val="EW08-34_(2)4"/>
      <sheetName val="EW08-34_(4)4"/>
      <sheetName val="EW08-34_(5)4"/>
      <sheetName val="EW08-34_(6)4"/>
      <sheetName val="00_PAYMENT_CERTI4"/>
      <sheetName val="06_내역서4"/>
      <sheetName val="전차선로_물량표4"/>
      <sheetName val="수변전_설비공사受配电4"/>
      <sheetName val="_동력_설비공사动力设备4"/>
      <sheetName val="전력간선_설비공사电力干线4"/>
      <sheetName val="전등_설비공사照明系统4"/>
      <sheetName val="CCTV_설비공사CCTV4"/>
      <sheetName val="_전열_설비공사插座系统4"/>
      <sheetName val="접지_설비공사接地系统4"/>
      <sheetName val="전화,_LAN_설비공사网络布线4"/>
      <sheetName val="방송_설비공사广播系统4"/>
      <sheetName val="가설전기_설비공사临电系统4"/>
      <sheetName val="단면_(2)4"/>
      <sheetName val="CABLE_SIZE-34"/>
      <sheetName val="수량산출서_갑지4"/>
      <sheetName val="FAB_1F4"/>
      <sheetName val="FAB_2F4"/>
      <sheetName val="FAB_3F4"/>
      <sheetName val="FAB_18_35F4"/>
      <sheetName val="유도등_4"/>
      <sheetName val="물량산출서(SCS_실측)4"/>
      <sheetName val="단양_00_아파트-세부내역4"/>
      <sheetName val="Main_Screen4"/>
      <sheetName val="Piping_Design_Data4"/>
      <sheetName val="동양제과_12월4"/>
      <sheetName val="롯데제과_12월4"/>
      <sheetName val="크라운제과_12월4"/>
      <sheetName val="해태제과_12월4"/>
      <sheetName val="도급,하도급_예정금액4"/>
      <sheetName val="PROJECT_BRIEF4"/>
      <sheetName val="59A_(현관)4"/>
      <sheetName val="3_도급비집계표4"/>
      <sheetName val="태화42_4"/>
      <sheetName val="1_설계기준4"/>
      <sheetName val="TOWER_10TON4"/>
      <sheetName val="TOWER_12TON4"/>
      <sheetName val="JIB_CRANE,HOIST4"/>
      <sheetName val="옥외_전력간선공사4"/>
      <sheetName val="118_세금과공과5"/>
      <sheetName val="108_수선비5"/>
      <sheetName val="P_M_별4"/>
      <sheetName val="0_인사노무관리4"/>
      <sheetName val="S3-A공사계약내역서_일반배관공사_xlsx4"/>
      <sheetName val="tank_list4"/>
      <sheetName val="1_취수장4"/>
      <sheetName val="Materials_Categories4"/>
      <sheetName val="E_C_T_DATA(DON'T_TOUCH)4"/>
      <sheetName val="VENDOR_DATA4"/>
      <sheetName val="SITE_DATA4"/>
      <sheetName val="IMP_(REACTOR)4"/>
      <sheetName val="3련_BOX4"/>
      <sheetName val="장비당단가_(1)4"/>
      <sheetName val="7_경제성결과4"/>
      <sheetName val="총_원가계산4"/>
      <sheetName val="강관_및_부속4"/>
      <sheetName val="단가_및_재료비4"/>
      <sheetName val="입출재고현황_(2)4"/>
      <sheetName val="0__Level4"/>
      <sheetName val="간접비_총괄표4"/>
      <sheetName val="배수관접합및부설__4"/>
      <sheetName val="E00_(2)4"/>
      <sheetName val="1_신규단가표4"/>
      <sheetName val="E02-1서포트_철재류_가공_및_조립4"/>
      <sheetName val="E02-4일위대가_BT비계_TOWER4"/>
      <sheetName val="4-1_견적서报价单4"/>
      <sheetName val="4-2_견적서信息价4"/>
      <sheetName val="2_신규단가_산출서4"/>
      <sheetName val="#1_인원(당초)4"/>
      <sheetName val="#6_해외출장비4"/>
      <sheetName val="#2,3,4_냉방비,가설건물,숙소4"/>
      <sheetName val="배관배선_단가조사4"/>
      <sheetName val="96_122"/>
      <sheetName val="공사일보_취합용2"/>
      <sheetName val="BOX_본체2"/>
      <sheetName val="설명서_2"/>
      <sheetName val="PRESSURE_GAUGE2"/>
      <sheetName val="8_PILE__(돌출)2"/>
      <sheetName val="단가_2"/>
      <sheetName val="대로근거"/>
      <sheetName val="중로근거"/>
      <sheetName val="매립"/>
      <sheetName val="공정"/>
      <sheetName val="기계설비공사__x0000__x0000__x0005_"/>
      <sheetName val="기계설비공사_"/>
      <sheetName val="기계설비공사__x0000_桅ȩ"/>
      <sheetName val="기계설비공사__x0000_ȫ"/>
      <sheetName val="기계설비공사__x0000_眡Ʋ"/>
      <sheetName val="EE-PROP"/>
      <sheetName val="HRG BAHAN &amp; UPAH okk"/>
      <sheetName val="Analis Kusen okk"/>
      <sheetName val="Notes"/>
      <sheetName val="Bhn.Pmsrn"/>
      <sheetName val="계정참조 (건들지 마세요)"/>
      <sheetName val="공통비총괄표"/>
      <sheetName val="3BL공동구 수량"/>
      <sheetName val=" 견적서"/>
      <sheetName val="ENE-CAL"/>
      <sheetName val="부산제일극장"/>
      <sheetName val="단가표 (2)"/>
      <sheetName val="Cash2"/>
      <sheetName val="Z"/>
      <sheetName val="M-Price-Electrical"/>
      <sheetName val="예산_x0000_ჿŇ"/>
      <sheetName val="Ref"/>
      <sheetName val="기초자료입력"/>
      <sheetName val="MixBed"/>
      <sheetName val="IMP (RE"/>
      <sheetName val="Para"/>
      <sheetName val="125x125"/>
      <sheetName val="Earthwork"/>
      <sheetName val="도로경계단위"/>
      <sheetName val="실행예산서"/>
      <sheetName val="실행집계표"/>
      <sheetName val="실행내역서"/>
      <sheetName val="공사설정"/>
      <sheetName val="전기관리비"/>
      <sheetName val="VS P-Q"/>
      <sheetName val="분전반"/>
      <sheetName val="품의"/>
      <sheetName val="투찰내역"/>
      <sheetName val="재무비율분석데이타"/>
      <sheetName val="A"/>
      <sheetName val="상 부"/>
      <sheetName val="결재판(삭제하지말아주세요)"/>
      <sheetName val="원가계산서(공사)"/>
      <sheetName val="A LINE"/>
      <sheetName val="내역총괄"/>
      <sheetName val="내역총괄2"/>
      <sheetName val="내역총괄3"/>
      <sheetName val="구성비"/>
      <sheetName val="Eq. Mobilization"/>
      <sheetName val="방배동내역_(총괄)"/>
      <sheetName val="w't_table"/>
      <sheetName val="토목내역서_(도급단가)_(2)"/>
      <sheetName val="FLAT_1_0"/>
      <sheetName val="플랜트_설치"/>
      <sheetName val="2중_유효성검사_방법"/>
      <sheetName val="Financ__Overview"/>
      <sheetName val="_비계_설치"/>
      <sheetName val="T형(_파일기초)_공현1교"/>
      <sheetName val="수지표_기본틀"/>
      <sheetName val="DESIGN_CRITERIA"/>
      <sheetName val="2003_4_1_"/>
      <sheetName val="BQMPALOC"/>
      <sheetName val="#ССЫЛКА"/>
      <sheetName val="부영5블럭-1"/>
      <sheetName val="품셈"/>
      <sheetName val="COA-17"/>
      <sheetName val="Formula"/>
      <sheetName val="공사금액 내역 (1)"/>
      <sheetName val="POWER"/>
      <sheetName val="calc"/>
      <sheetName val="Cash Out Table"/>
      <sheetName val="Net Cash Table"/>
      <sheetName val="투찰가"/>
      <sheetName val="analisa"/>
      <sheetName val="LS-Rutin"/>
      <sheetName val="harsat"/>
      <sheetName val="Submission Form"/>
      <sheetName val="auto-PPN"/>
      <sheetName val="Sur Site"/>
      <sheetName val="Analisa Upah &amp; Bahan Plum"/>
      <sheetName val="STAND20"/>
      <sheetName val="GC-2"/>
      <sheetName val="BoQ"/>
      <sheetName val="BQ"/>
      <sheetName val="C"/>
      <sheetName val="H.Satuan"/>
      <sheetName val="WORK"/>
      <sheetName val="3-2.인원투입"/>
      <sheetName val="감리을"/>
      <sheetName val="도근좌표"/>
      <sheetName val="입력"/>
      <sheetName val="PKG"/>
      <sheetName val="목록관리"/>
      <sheetName val="Sheet15"/>
      <sheetName val="내역(정지)"/>
      <sheetName val="ITEM"/>
      <sheetName val="Category(삭제수정금지)"/>
      <sheetName val="유효성목록 (2)"/>
      <sheetName val="참조자료"/>
      <sheetName val="일용노임단가2001상"/>
      <sheetName val="특수선일위대가"/>
      <sheetName val="용산1(해보)"/>
      <sheetName val="cable"/>
      <sheetName val="일위노임"/>
      <sheetName val="5.소재"/>
      <sheetName val="배관BM(일반)"/>
      <sheetName val="건축공사실행"/>
      <sheetName val="직노"/>
      <sheetName val="AKF-2"/>
      <sheetName val="물량내역서"/>
      <sheetName val="기초목"/>
      <sheetName val="database"/>
      <sheetName val="항목등록"/>
      <sheetName val="기초일위대가"/>
      <sheetName val="증감대비"/>
      <sheetName val="내역 LIST"/>
      <sheetName val="현설자료UT"/>
      <sheetName val="FAB计算式"/>
      <sheetName val="CUB结算式"/>
      <sheetName val="FAB B01计算式"/>
      <sheetName val="室外计算式"/>
      <sheetName val="9609추"/>
      <sheetName val="데이터"/>
      <sheetName val="264"/>
      <sheetName val="tifico"/>
      <sheetName val="HN"/>
      <sheetName val="Thiet Bi"/>
      <sheetName val="TinhGiaNC"/>
      <sheetName val="VCBo"/>
      <sheetName val="DMCP"/>
      <sheetName val="Phan tich"/>
      <sheetName val="TH MTC"/>
      <sheetName val="TH Vat tu"/>
      <sheetName val="TH Kinh phi"/>
      <sheetName val="BocXep"/>
      <sheetName val="TinhGiaMTC"/>
      <sheetName val="TH N.Cong"/>
      <sheetName val="Bang KL"/>
      <sheetName val="VCThuy"/>
      <sheetName val="LEGEND"/>
      <sheetName val="침하계"/>
      <sheetName val="NOTE"/>
      <sheetName val="Khau tru VT &amp; BHLD (2)"/>
      <sheetName val="구주,중아,CIS"/>
      <sheetName val="본선 토공 분배표"/>
      <sheetName val="내역1공구"/>
      <sheetName val=" 동력 설비공사_x0000__x0000__x0000__x0000_"/>
      <sheetName val="계정"/>
      <sheetName val="예산대비"/>
      <sheetName val="[성지공현.XLS][성지공현.XLS]_____MECH_2"/>
      <sheetName val="[성지공현.XLS][성지공현.XLS]_____MEC_10"/>
      <sheetName val="조선용암면"/>
      <sheetName val="[성지공현.XLS][성지공현.XLS]_____MECH_4"/>
      <sheetName val="[성지공현.XLS][성지공현.XLS]_____MECH_3"/>
      <sheetName val="[성지공현.XLS][성지공현.XLS]_____MECH_6"/>
      <sheetName val="[성지공현.XLS][성지공현.XLS]_____MECH_5"/>
      <sheetName val="[성지공현.XLS][성지공현.XLS]_____MECH_9"/>
      <sheetName val="[성지공현.XLS][성지공현.XLS]_____MECH_7"/>
      <sheetName val="[성지공현.XLS][성지공현.XLS]_____MECH_8"/>
      <sheetName val="Sh_x0000__x0000__x0005__x0000_"/>
      <sheetName val="조도"/>
      <sheetName val="18년 동계축제 조성 전기공사(변경계약).xlsx"/>
      <sheetName val="P-J"/>
      <sheetName val="합의경상"/>
      <sheetName val="철거산출근거"/>
      <sheetName val="분류"/>
      <sheetName val="OPT"/>
      <sheetName val="97(US,EP,PCT,KR)"/>
      <sheetName val="인원Detail"/>
      <sheetName val="091002"/>
      <sheetName val="과거교육훈련비"/>
      <sheetName val="64164"/>
      <sheetName val="내수1.8GL"/>
      <sheetName val="비교원RD-S"/>
      <sheetName val="Financial impact"/>
      <sheetName val="CC Down load 0716"/>
      <sheetName val="BRAKE"/>
      <sheetName val="건물"/>
      <sheetName val="TNC(1안)"/>
      <sheetName val="비용"/>
      <sheetName val="성지공현.XLS"/>
      <sheetName val="%EC%84%B1%EC%A7%80%EA%B3%B5%ED%"/>
      <sheetName val="\\Fileserver\A\견적서류\기초서류\성지공현.X"/>
      <sheetName val="공사진행"/>
      <sheetName val="[성지공현.XLS][성지공현.XLS]\견적서류\기초서류\"/>
      <sheetName val="선택값"/>
      <sheetName val="원형1호맨홀토공수량"/>
      <sheetName val="0130 FINAL BOQ "/>
      <sheetName val="포장복구집계"/>
      <sheetName val="유체종류(Fluid)"/>
      <sheetName val="실행갑지"/>
      <sheetName val="중곡동"/>
      <sheetName val="결제방"/>
      <sheetName val="98수문일위"/>
      <sheetName val="APX"/>
      <sheetName val="APX(2)"/>
      <sheetName val="원가계산서(남측)"/>
      <sheetName val="W-현원가"/>
      <sheetName val="T&amp;C"/>
      <sheetName val="GRACE"/>
      <sheetName val="User"/>
      <sheetName val="Dep2Coefs"/>
      <sheetName val="내수1_8GL"/>
      <sheetName val="Financial_impact"/>
      <sheetName val="CC_Down_load_0716"/>
      <sheetName val="유통조직현황"/>
      <sheetName val="내수1_8GL1"/>
      <sheetName val="Financial_impact1"/>
      <sheetName val="CC_Down_load_07161"/>
      <sheetName val="BM_NEW2"/>
      <sheetName val="호봉누락자"/>
      <sheetName val="Parameters"/>
      <sheetName val="감독1130"/>
      <sheetName val="A-100전제"/>
      <sheetName val="수정完"/>
      <sheetName val="SANTAMO"/>
      <sheetName val="Emp(Detail)"/>
      <sheetName val="배치1"/>
      <sheetName val="연구2팀_운영방안_170110.xlsx"/>
      <sheetName val="手工输入表"/>
      <sheetName val="PSR"/>
      <sheetName val="Common Wheat"/>
      <sheetName val="Sch7a (토요일)"/>
      <sheetName val="내수1_8GL2"/>
      <sheetName val="Financial_impact2"/>
      <sheetName val="CC_Down_load_07162"/>
      <sheetName val="연구2팀_운영방안_170110_xlsx"/>
      <sheetName val="Common_Wheat"/>
      <sheetName val="Sch7a_(토요일)"/>
      <sheetName val="[성지공현.XLS][성지공현.XLS]__________2"/>
      <sheetName val="수문보고"/>
      <sheetName val="신상정보"/>
      <sheetName val="설계명세"/>
      <sheetName val="tggwan(mac)"/>
      <sheetName val="오억미만"/>
      <sheetName val="내2"/>
      <sheetName val="단가일람"/>
      <sheetName val="단위량당중기"/>
      <sheetName val="[성지공현.XLS][성지공현.XLS]__________3"/>
      <sheetName val="esc"/>
      <sheetName val="JUCK"/>
      <sheetName val="플랜트_설치1"/>
      <sheetName val="토목내역서_(도급단가)_(2)1"/>
      <sheetName val="FLAT_1_01"/>
      <sheetName val="2중_유효성검사_방법1"/>
      <sheetName val="Financ__Overview1"/>
      <sheetName val="DESIGN_CRITERIA1"/>
      <sheetName val="T형(_파일기초)_공현1교1"/>
      <sheetName val="수지표_기본틀1"/>
      <sheetName val="2003_4_1_1"/>
      <sheetName val="내역_LIST"/>
      <sheetName val="내수1_8GL3"/>
      <sheetName val="Financial_impact3"/>
      <sheetName val="CC_Down_load_07163"/>
      <sheetName val="유효성목록_(2)"/>
      <sheetName val="성지공현_XLS"/>
      <sheetName val="\\Fileserver\A\견적서류\기초서류\성지공현_X"/>
      <sheetName val="[성지공현_XLS][성지공현_XLS]\견적서류\기초서류\"/>
      <sheetName val="5_소재"/>
      <sheetName val="0130_FINAL_BOQ_"/>
      <sheetName val="연구2팀_운영방안_170110_xlsx1"/>
      <sheetName val="Common_Wheat1"/>
      <sheetName val="Sch7a_(토요일)1"/>
      <sheetName val="[성지공현_XLS][성지공현_XLS]__________2"/>
      <sheetName val="[성지공현_XLS][성지공현_XLS]__________3"/>
      <sheetName val="CABLE및 자재 TOTAL"/>
      <sheetName val="급기FMS"/>
      <sheetName val="DCV "/>
      <sheetName val="TE"/>
      <sheetName val="수막룸DCV"/>
      <sheetName val="긴급배기"/>
      <sheetName val="DPT"/>
      <sheetName val="한일양산"/>
      <sheetName val="[성지공현.XLS][성지공현.XLS]_________14"/>
      <sheetName val="[성지공현.XLS][성지공현.XLS]_________13"/>
      <sheetName val="[성지공현.XLS][성지공현.XLS]__________4"/>
      <sheetName val="[성지공현.XLS][성지공현.XLS]__________5"/>
      <sheetName val="[성지공현.XLS][성지공현.XLS]__________6"/>
      <sheetName val="[성지공현.XLS][성지공현.XLS]__________9"/>
      <sheetName val="[성지공현.XLS][성지공현.XLS]__________8"/>
      <sheetName val="[성지공현.XLS][성지공현.XLS]__________7"/>
      <sheetName val="[성지공현.XLS][성지공현.XLS]_________11"/>
      <sheetName val="[성지공현.XLS][성지공현.XLS]_________10"/>
      <sheetName val="[성지공현.XLS][성지공현.XLS]_________12"/>
      <sheetName val="[성지공현.XLS][성지공현.XLS]_________15"/>
      <sheetName val="[성지공현.XLS][성지공현.XLS]_________20"/>
      <sheetName val="[성지공현.XLS][성지공현.XLS]_________19"/>
      <sheetName val="[성지공현.XLS][성지공현.XLS]_________16"/>
      <sheetName val="[성지공현.XLS][성지공현.XLS]_________17"/>
      <sheetName val="[성지공현.XLS][성지공현.XLS]_________18"/>
      <sheetName val="[성지공현.XLS][성지공현.XLS]_________21"/>
      <sheetName val="[성지공현.XLS][성지공현.XLS]_________22"/>
      <sheetName val="[성지공현.XLS][성지공현.XLS]_________23"/>
      <sheetName val="[성지공현.XLS][성지공현.XLS]_________52"/>
      <sheetName val="[성지공현.XLS][성지공현.XLS]_________51"/>
      <sheetName val="[성지공현.XLS][성지공현.XLS]_________25"/>
      <sheetName val="[성지공현.XLS][성지공현.XLS]_________24"/>
      <sheetName val="[성지공현.XLS][성지공현.XLS]_________33"/>
      <sheetName val="[성지공현.XLS][성지공현.XLS]_________32"/>
      <sheetName val="[성지공현.XLS][성지공현.XLS]_________27"/>
      <sheetName val="[성지공현.XLS][성지공현.XLS]_________26"/>
      <sheetName val="[성지공현.XLS][성지공현.XLS]_________28"/>
      <sheetName val="[성지공현.XLS][성지공현.XLS]_________29"/>
      <sheetName val="[성지공현.XLS][성지공현.XLS]_________30"/>
      <sheetName val="[성지공현.XLS][성지공현.XLS]_________31"/>
      <sheetName val="[성지공현.XLS][성지공현.XLS]_________38"/>
      <sheetName val="[성지공현.XLS][성지공현.XLS]_________37"/>
      <sheetName val="[성지공현.XLS][성지공현.XLS]_________34"/>
      <sheetName val="[성지공현.XLS][성지공현.XLS]_________35"/>
      <sheetName val="[성지공현.XLS][성지공현.XLS]_________36"/>
      <sheetName val="[성지공현.XLS][성지공현.XLS]_________41"/>
      <sheetName val="[성지공현.XLS][성지공현.XLS]_________39"/>
      <sheetName val="[성지공현.XLS][성지공현.XLS]_________40"/>
      <sheetName val="[성지공현.XLS][성지공현.XLS]_________45"/>
      <sheetName val="[성지공현.XLS][성지공현.XLS]_________44"/>
      <sheetName val="[성지공현.XLS][성지공현.XLS]_________42"/>
      <sheetName val="[성지공현.XLS][성지공현.XLS]_________43"/>
      <sheetName val="[성지공현.XLS][성지공현.XLS]_________46"/>
      <sheetName val="[성지공현.XLS][성지공현.XLS]_________47"/>
      <sheetName val="[성지공현.XLS][성지공현.XLS]_________48"/>
      <sheetName val="[성지공현.XLS][성지공현.XLS]_________49"/>
      <sheetName val="[성지공현.XLS][성지공현.XLS]_________50"/>
      <sheetName val="[성지공현.XLS][성지공현.XLS]_________54"/>
      <sheetName val="[성지공현.XLS][성지공현.XLS]_________53"/>
      <sheetName val="[성지공현.XLS][성지공현.XLS]_________63"/>
      <sheetName val="[성지공현.XLS][성지공현.XLS]_________62"/>
      <sheetName val="[성지공현.XLS][성지공현.XLS]_________60"/>
      <sheetName val="[성지공현.XLS][성지공현.XLS]_________58"/>
      <sheetName val="기성내역총괄표"/>
      <sheetName val="[성지공현.XLS][성지공현.XLS]_________56"/>
      <sheetName val="[성지공현.XLS][성지공현.XLS]_________55"/>
      <sheetName val="[성지공현.XLS][성지공현.XLS]_________57"/>
      <sheetName val="[성지공현.XLS][성지공현.XLS]_________59"/>
      <sheetName val="[성지공현.XLS][성지공현.XLS]_________61"/>
      <sheetName val="[성지공현.XLS][성지공현.XLS]_________67"/>
      <sheetName val="[성지공현.XLS][성지공현.XLS]_________66"/>
      <sheetName val="[성지공현.XLS][성지공현.XLS]_________64"/>
      <sheetName val="[성지공현.XLS][성지공현.XLS]_________65"/>
      <sheetName val="[성지공현.XLS][성지공현.XLS]________200"/>
      <sheetName val="[성지공현.XLS][성지공현.XLS]________194"/>
      <sheetName val="[성지공현.XLS][성지공현.XLS]_________68"/>
      <sheetName val="CON'C"/>
      <sheetName val="정리"/>
      <sheetName val="수식"/>
      <sheetName val="대목"/>
      <sheetName val="급수 (LPM)"/>
      <sheetName val="預算表 (3)"/>
      <sheetName val="[성지공현.XLS][성지공현.XLS]_________69"/>
      <sheetName val="[성지공현.XLS][성지공현.XLS]_________70"/>
      <sheetName val="[성지공현.XLS][성지공현.XLS]_________71"/>
      <sheetName val="[성지공현.XLS][성지공현.XLS]_________73"/>
      <sheetName val="[성지공현.XLS][성지공현.XLS]_________72"/>
      <sheetName val="[성지공현.XLS][성지공현.XLS]_________75"/>
      <sheetName val="[성지공현.XLS][성지공현.XLS]_________74"/>
      <sheetName val="Cash Flow"/>
      <sheetName val="Yield"/>
      <sheetName val="[성지공현.XLS][성지공현.XLS]____류_기___2"/>
      <sheetName val="마산월령동골조물량변경"/>
      <sheetName val="[성지공현.XLS][성지공현.XLS]_________76"/>
      <sheetName val="[성지공현.XLS][성지공현.XLS]_________77"/>
      <sheetName val="[성지공현.XLS][성지공현.XLS]_________79"/>
      <sheetName val="[성지공현.XLS][성지공현.XLS]_________78"/>
      <sheetName val="[성지공현.XLS][성지공현.XLS]_________80"/>
      <sheetName val="[성지공현.XLS][성지공현.XLS]_________82"/>
      <sheetName val="[성지공현.XLS][성지공현.XLS]_________81"/>
      <sheetName val="[성지공현.XLS][성지공현.XLS]_________83"/>
      <sheetName val="[성지공현.XLS][성지공현.XLS]_________86"/>
      <sheetName val="[성지공현.XLS][성지공현.XLS]_________84"/>
      <sheetName val="[성지공현.XLS][성지공현.XLS]_________85"/>
      <sheetName val="[성지공현.XLS][성지공현.XLS]_________89"/>
      <sheetName val="[성지공현.XLS][성지공현.XLS]_________87"/>
      <sheetName val="[성지공현.XLS][성지공현.XLS]_________88"/>
      <sheetName val="[성지공현.XLS][성지공현.XLS]_________93"/>
      <sheetName val="[성지공현.XLS][성지공현.XLS]_________92"/>
      <sheetName val="[성지공현.XLS][성지공현.XLS]_________90"/>
      <sheetName val="[성지공현.XLS][성지공현.XLS]_________91"/>
      <sheetName val="유효성 목록"/>
      <sheetName val="Site Expenses"/>
      <sheetName val="ȱ?⠀恷??"/>
      <sheetName val="[성지공현.XLS]__Fileserver_A______2"/>
      <sheetName val="[성지공현.XLS][성지공현.XLS]______XLS_2"/>
      <sheetName val="[성지공현.XLS][성지공현.XLS]_________95"/>
      <sheetName val="[성지공현.XLS][성지공현.XLS]_________96"/>
      <sheetName val="[성지공현.XLS][성지공현.XLS]_________94"/>
      <sheetName val="[성지공현.XLS][성지공현.XLS]_________97"/>
      <sheetName val="[성지공현.XLS][성지공현.XLS]________107"/>
      <sheetName val="[성지공현.XLS][성지공현.XLS]________105"/>
      <sheetName val="[성지공현.XLS][성지공현.XLS]_________98"/>
      <sheetName val="[성지공현.XLS][성지공현.XLS]________100"/>
      <sheetName val="[성지공현.XLS][성지공현.XLS]_________99"/>
      <sheetName val="[성지공현.XLS][성지공현.XLS]________103"/>
      <sheetName val="[성지공현.XLS][성지공현.XLS]________101"/>
      <sheetName val="[성지공현.XLS][성지공현.XLS]________102"/>
      <sheetName val="[성지공현.XLS][성지공현.XLS]________104"/>
      <sheetName val="[성지공현.XLS][성지공현.XLS]________106"/>
      <sheetName val="[성지공현.XLS][성지공현.XLS]________118"/>
      <sheetName val="[성지공현.XLS][성지공현.XLS]_견적서___초서_3"/>
      <sheetName val="[성지공현.XLS][성지공현.XLS]_견적서___초서_2"/>
      <sheetName val="[성지공현.XLS][성지공현.XLS]_견적서___초서_4"/>
      <sheetName val="[성지공현.XLS][성지공현.XLS]_견적서___초서_5"/>
      <sheetName val="[성지공현.XLS][성지공현.XLS]_견적서___초서_7"/>
      <sheetName val="[성지공현.XLS][성지공현.XLS]_견적서___초서_6"/>
      <sheetName val="[성지공현.XLS][성지공현.XLS]________112"/>
      <sheetName val="[성지공현.XLS][성지공현.XLS]________111"/>
      <sheetName val="[성지공현.XLS][성지공현.XLS]________108"/>
      <sheetName val="[성지공현.XLS][성지공현.XLS]________109"/>
      <sheetName val="[성지공현.XLS][성지공현.XLS]________110"/>
      <sheetName val="[성지공현.XLS][성지공현.XLS]________115"/>
      <sheetName val="[성지공현.XLS][성지공현.XLS]________113"/>
      <sheetName val="[성지공현.XLS][성지공현.XLS]________114"/>
      <sheetName val="[성지공현.XLS][성지공현.XLS]________116"/>
      <sheetName val="[성지공현.XLS][성지공현.XLS]________117"/>
      <sheetName val="[성지공현.XLS][성지공현.XLS]________127"/>
      <sheetName val="[성지공현.XLS][성지공현.XLS]________126"/>
      <sheetName val="[성지공현.XLS][성지공현.XLS]________122"/>
      <sheetName val="[성지공현.XLS][성지공현.XLS]________124"/>
      <sheetName val="[성지공현.XLS][성지공현.XLS]________119"/>
      <sheetName val="[성지공현.XLS][성지공현.XLS]________120"/>
      <sheetName val="[성지공현.XLS][성지공현.XLS]________121"/>
      <sheetName val="[성지공현.XLS][성지공현.XLS]________123"/>
      <sheetName val="[성지공현.XLS][성지공현.XLS]________125"/>
      <sheetName val="[성지공현.XLS][성지공현.XLS]________133"/>
      <sheetName val="[성지공현.XLS][성지공현.XLS]________132"/>
      <sheetName val="[성지공현.XLS][성지공현.XLS]________129"/>
      <sheetName val="[성지공현.XLS][성지공현.XLS]________128"/>
      <sheetName val="[성지공현.XLS][성지공현.XLS]________130"/>
      <sheetName val="[성지공현.XLS][성지공현.XLS]________131"/>
      <sheetName val="[성지공현.XLS][성지공현.XLS]________135"/>
      <sheetName val="[성지공현.XLS][성지공현.XLS]________138"/>
      <sheetName val="[성지공현.XLS][성지공현.XLS]________134"/>
      <sheetName val="[성지공현.XLS][성지공현.XLS]________136"/>
      <sheetName val="[성지공현.XLS][성지공현.XLS]________137"/>
      <sheetName val="[성지공현.XLS][성지공현.XLS]________140"/>
      <sheetName val="[성지공현.XLS][성지공현.XLS]________139"/>
      <sheetName val="FOOTING단면력"/>
      <sheetName val="무시"/>
      <sheetName val="우수공"/>
      <sheetName val="001"/>
      <sheetName val="[성지공현.XLS][성지공현.XLS]________143"/>
      <sheetName val="[성지공현.XLS][성지공현.XLS]________141"/>
      <sheetName val="[성지공현.XLS][성지공현.XLS]________142"/>
      <sheetName val="[성지공현.XLS][성지공현.XLS]________144"/>
      <sheetName val="[성지공현.XLS][성지공현.XLS]________145"/>
      <sheetName val="[성지공현.XLS][성지공현.XLS]________147"/>
      <sheetName val="[성지공현.XLS][성지공현.XLS]________146"/>
      <sheetName val="[성지공현.XLS][성지공현.XLS]________148"/>
      <sheetName val="[성지공현.XLS][성지공현.XLS]________158"/>
      <sheetName val="[성지공현.XLS][성지공현.XLS]________159"/>
      <sheetName val="당사"/>
      <sheetName val="[성지공현.XLS][성지공현.XLS]_견__류_기___2"/>
      <sheetName val="[성지공현.XLS][성지공현.XLS]________149"/>
      <sheetName val="[성지공현.XLS][성지공현.XLS]________152"/>
      <sheetName val="[성지공현.XLS][성지공현.XLS]________155"/>
      <sheetName val="[성지공현.XLS][성지공현.XLS]________150"/>
      <sheetName val="[성지공현.XLS][성지공현.XLS]________151"/>
      <sheetName val="[성지공현.XLS][성지공현.XLS]________154"/>
      <sheetName val="[성지공현.XLS][성지공현.XLS]________153"/>
      <sheetName val="[성지공현.XLS][성지공현.XLS]________156"/>
      <sheetName val="[성지공현.XLS][성지공현.XLS]________157"/>
      <sheetName val="[성지공현.XLS][성지공현.XLS]________160"/>
      <sheetName val="[성지공현.XLS][성지공현.XLS]________161"/>
      <sheetName val="[성지공현.XLS][성지공현.XLS]________162"/>
      <sheetName val="[성지공현.XLS][성지공현.XLS]________164"/>
      <sheetName val="[성지공현.XLS][성지공현.XLS]________163"/>
      <sheetName val="[성지공현.XLS][성지공현.XLS]__적_______2"/>
      <sheetName val="[성지공현.XLS][성지공현.XLS]________168"/>
      <sheetName val="[성지공현.XLS][성지공현.XLS]________165"/>
      <sheetName val="[성지공현.XLS][성지공현.XLS]________167"/>
      <sheetName val="[성지공현.XLS][성지공현.XLS]________166"/>
      <sheetName val="[성지공현.XLS][성지공현.XLS]________169"/>
      <sheetName val="[성지공현.XLS][성지공현.XLS]________175"/>
      <sheetName val="[성지공현.XLS][성지공현.XLS]________171"/>
      <sheetName val="[성지공현.XLS][성지공현.XLS]________170"/>
      <sheetName val="[성지공현.XLS][성지공현.XLS]________174"/>
      <sheetName val="[성지공현.XLS][성지공현.XLS]________172"/>
      <sheetName val="[성지공현.XLS][성지공현.XLS]________173"/>
      <sheetName val="[성지공현.XLS][성지공현.XLS]________176"/>
      <sheetName val="[성지공현.XLS][성지공현.XLS]________178"/>
      <sheetName val="[성지공현.XLS][성지공현.XLS]________182"/>
      <sheetName val="[성지공현.XLS][성지공현.XLS]________177"/>
      <sheetName val="[성지공현.XLS][성지공현.XLS]________179"/>
      <sheetName val="[성지공현.XLS][성지공현.XLS]________180"/>
      <sheetName val="[성지공현.XLS][성지공현.XLS]________181"/>
      <sheetName val="[성지공현.XLS][성지공현.XLS]________184"/>
      <sheetName val="[성지공현.XLS][성지공현.XLS]________185"/>
      <sheetName val="[성지공현.XLS][성지공현.XLS]________183"/>
      <sheetName val="[성지공현.XLS][성지공현.XLS]________189"/>
      <sheetName val="[성지공현.XLS][성지공현.XLS]________188"/>
      <sheetName val="[성지공현.XLS][성지공현.XLS]________187"/>
      <sheetName val="[성지공현.XLS][성지공현.XLS]________186"/>
      <sheetName val="드롭다운"/>
      <sheetName val="[성지공현.XLS][성지공현.XLS]________190"/>
      <sheetName val="[성지공현.XLS][성지공현.XLS]________192"/>
      <sheetName val="[성지공현.XLS][성지공현.XLS]________191"/>
      <sheetName val="[성지공현.XLS][성지공현.XLS]________193"/>
      <sheetName val="[성지공현.XLS][성지공현.XLS]________199"/>
      <sheetName val="[성지공현.XLS][성지공현.XLS]________198"/>
      <sheetName val="[성지공현.XLS][성지공현.XLS]________195"/>
      <sheetName val="[성지공현.XLS][성지공현.XLS]________196"/>
      <sheetName val="[성지공현.XLS][성지공현.XLS]________197"/>
      <sheetName val="9"/>
      <sheetName val="A-1"/>
      <sheetName val="공사개요_(2)7"/>
      <sheetName val="1차_내역서7"/>
      <sheetName val="TDI_ISBL7"/>
      <sheetName val="아파트_7"/>
      <sheetName val="노원열병합__건축공사기성내역서7"/>
      <sheetName val="전_기7"/>
      <sheetName val="4_LINE7"/>
      <sheetName val="7_th7"/>
      <sheetName val="1_설계조건7"/>
      <sheetName val="2_하중산정7"/>
      <sheetName val="97_사업추정(WEKI)7"/>
      <sheetName val="Customer_Databas7"/>
      <sheetName val="건축내역서_(경제상무실)7"/>
      <sheetName val="입찰내역_발주처_양식7"/>
      <sheetName val="1__설계조건_2_단면가정_3__하중계산7"/>
      <sheetName val="DATA_입력란7"/>
      <sheetName val="2__주요공지（主要公告）7"/>
      <sheetName val="4__접지매립내역（接地工程清单）7"/>
      <sheetName val="할증_7"/>
      <sheetName val="6PILE__(돌출)7"/>
      <sheetName val="BSD_(2)7"/>
      <sheetName val="BASIC_(2)7"/>
      <sheetName val="현장관리비_산출내역7"/>
      <sheetName val="화재_탐지_설비7"/>
      <sheetName val="_냉각수펌프7"/>
      <sheetName val="2_대외공문7"/>
      <sheetName val="5_전사투자계획종함안7"/>
      <sheetName val="BEND_LOSS7"/>
      <sheetName val="실행예산대비_발주내역1차7"/>
      <sheetName val="건축공사_집계표7"/>
      <sheetName val="3_건축(현장안)7"/>
      <sheetName val="실행내역서_7"/>
      <sheetName val="조도계산서_(도서)7"/>
      <sheetName val="3_공통공사대비7"/>
      <sheetName val="Sheet1_(2)6"/>
      <sheetName val="Table_3-EQ7"/>
      <sheetName val="1062-X방향_6"/>
      <sheetName val="PAD_TR보호대기초6"/>
      <sheetName val="중기조종사_단위단가6"/>
      <sheetName val="기계설비공사_집계표6"/>
      <sheetName val="(참조)PH-2_12K_150406_제원6"/>
      <sheetName val="unit_46"/>
      <sheetName val="FRP_PIPING_일위대가6"/>
      <sheetName val="전선_및_전선관6"/>
      <sheetName val="A(Rev_3)6"/>
      <sheetName val="전체내역_(2)6"/>
      <sheetName val="220_(2)6"/>
      <sheetName val="1_가로등수량6"/>
      <sheetName val="코드_및_제품_목록6"/>
      <sheetName val="Gia_vat_tu6"/>
      <sheetName val="BA_6"/>
      <sheetName val="용접POINT산출_(2)6"/>
      <sheetName val="투자,기성_실적6"/>
      <sheetName val="신규_품목_합산자재6"/>
      <sheetName val="신규_품목_일위대가6"/>
      <sheetName val="계획대비_정산비용(합계)6"/>
      <sheetName val="시실누(모)_6"/>
      <sheetName val="전체_수금5"/>
      <sheetName val="제품_정보6"/>
      <sheetName val="16년_부문별6"/>
      <sheetName val="조건표_(2)6"/>
      <sheetName val="CP-E2_(품셈표)6"/>
      <sheetName val="1-4_익월예상투자대비5"/>
      <sheetName val="1-2_투입대비5"/>
      <sheetName val="개선안_개요6"/>
      <sheetName val="2__주요공지6"/>
      <sheetName val="견적_(2)5"/>
      <sheetName val="전차선로_물량표5"/>
      <sheetName val="수변전_설비공사受配电5"/>
      <sheetName val="_동력_설비공사动力设备5"/>
      <sheetName val="전력간선_설비공사电力干线5"/>
      <sheetName val="전등_설비공사照明系统5"/>
      <sheetName val="CCTV_설비공사CCTV5"/>
      <sheetName val="_전열_설비공사插座系统5"/>
      <sheetName val="접지_설비공사接地系统5"/>
      <sheetName val="전화,_LAN_설비공사网络布线5"/>
      <sheetName val="방송_설비공사广播系统5"/>
      <sheetName val="가설전기_설비공사临电系统5"/>
      <sheetName val="수량산출서_갑지5"/>
      <sheetName val="FAB_1F5"/>
      <sheetName val="FAB_2F5"/>
      <sheetName val="FAB_3F5"/>
      <sheetName val="FAB_18_35F5"/>
      <sheetName val="유도등_5"/>
      <sheetName val="물량산출서(SCS_실측)5"/>
      <sheetName val="mau_2_(2)5"/>
      <sheetName val="CP1-1FL_15"/>
      <sheetName val="CP1_(2)5"/>
      <sheetName val="CP1_(3)5"/>
      <sheetName val="CP2_(2)5"/>
      <sheetName val="EW07-15_25"/>
      <sheetName val="CP2-1FL_JU_MÁY_SẤY5"/>
      <sheetName val="CP2-1FL_JU_CLEAN_EW07-205"/>
      <sheetName val="CP4-NC_COATING_MIEN5"/>
      <sheetName val="EW07-13_(2)5"/>
      <sheetName val="EW07-13_35"/>
      <sheetName val="EW07-13_45"/>
      <sheetName val="EW07-13_85"/>
      <sheetName val="EW07-13_(9)5"/>
      <sheetName val="EW07-13_125"/>
      <sheetName val="EW07-19_25"/>
      <sheetName val="EW07-23_CP45"/>
      <sheetName val="CP4-2FL_EW07-485"/>
      <sheetName val="EW07-27_(2)5"/>
      <sheetName val="EW07-58_(2)5"/>
      <sheetName val="EW07-58_(3)5"/>
      <sheetName val="EW07-58_(4)5"/>
      <sheetName val="EW07-58_(6)5"/>
      <sheetName val="EW07-13_105"/>
      <sheetName val="EW07-13_115"/>
      <sheetName val="etc_(2)5"/>
      <sheetName val="etc_(2018)5"/>
      <sheetName val="etc_(3)5"/>
      <sheetName val="CP4-NC_COATING_EW06-155"/>
      <sheetName val="EW06-15_(2)5"/>
      <sheetName val="EW06-15_(3)5"/>
      <sheetName val="EW06-15_(4)5"/>
      <sheetName val="EW06-36_25"/>
      <sheetName val="BP_(2)5"/>
      <sheetName val="CP4-2FL_BONDING_CHUA_SỐ5"/>
      <sheetName val="CP4-NC_COATING_EW06-15_(2)5"/>
      <sheetName val="EW07-13_25"/>
      <sheetName val="EW08-17_(2)5"/>
      <sheetName val="EW08-25_(2)5"/>
      <sheetName val="mẫu_20195"/>
      <sheetName val="NHẬP_KHO5"/>
      <sheetName val="EW08-09_(2)5"/>
      <sheetName val="EW09-01_(2)5"/>
      <sheetName val="CATEEN1-THAI_NGUYEN5"/>
      <sheetName val="EW08-13_2_(2)5"/>
      <sheetName val="EW08-15_(2)5"/>
      <sheetName val="EW08-15_(3)5"/>
      <sheetName val="EW08-13_25"/>
      <sheetName val="EW08-31_25"/>
      <sheetName val="EW08-34_(2)5"/>
      <sheetName val="EW08-34_(4)5"/>
      <sheetName val="EW08-34_(5)5"/>
      <sheetName val="EW08-34_(6)5"/>
      <sheetName val="00_PAYMENT_CERTI5"/>
      <sheetName val="06_내역서5"/>
      <sheetName val="단면_(2)5"/>
      <sheetName val="CABLE_SIZE-35"/>
      <sheetName val="단양_00_아파트-세부내역5"/>
      <sheetName val="Main_Screen5"/>
      <sheetName val="Piping_Design_Data5"/>
      <sheetName val="동양제과_12월5"/>
      <sheetName val="롯데제과_12월5"/>
      <sheetName val="크라운제과_12월5"/>
      <sheetName val="해태제과_12월5"/>
      <sheetName val="도급,하도급_예정금액5"/>
      <sheetName val="PROJECT_BRIEF5"/>
      <sheetName val="59A_(현관)5"/>
      <sheetName val="3_도급비집계표5"/>
      <sheetName val="태화42_5"/>
      <sheetName val="1_설계기준5"/>
      <sheetName val="TOWER_10TON5"/>
      <sheetName val="TOWER_12TON5"/>
      <sheetName val="JIB_CRANE,HOIST5"/>
      <sheetName val="옥외_전력간선공사5"/>
      <sheetName val="118_세금과공과6"/>
      <sheetName val="108_수선비6"/>
      <sheetName val="P_M_별5"/>
      <sheetName val="0_인사노무관리5"/>
      <sheetName val="S3-A공사계약내역서_일반배관공사_xlsx5"/>
      <sheetName val="tank_list5"/>
      <sheetName val="1_취수장5"/>
      <sheetName val="IMP_(REACTOR)5"/>
      <sheetName val="E_C_T_DATA(DON'T_TOUCH)5"/>
      <sheetName val="VENDOR_DATA5"/>
      <sheetName val="SITE_DATA5"/>
      <sheetName val="Materials_Categories5"/>
      <sheetName val="3련_BOX5"/>
      <sheetName val="공사일보_취합용3"/>
      <sheetName val="BOX_본체3"/>
      <sheetName val="96_123"/>
      <sheetName val="설명서_3"/>
      <sheetName val="장비당단가_(1)5"/>
      <sheetName val="7_경제성결과5"/>
      <sheetName val="총_원가계산5"/>
      <sheetName val="강관_및_부속5"/>
      <sheetName val="단가_및_재료비5"/>
      <sheetName val="입출재고현황_(2)5"/>
      <sheetName val="0__Level5"/>
      <sheetName val="간접비_총괄표5"/>
      <sheetName val="배수관접합및부설__5"/>
      <sheetName val="E00_(2)5"/>
      <sheetName val="1_신규단가표5"/>
      <sheetName val="E02-1서포트_철재류_가공_및_조립5"/>
      <sheetName val="E02-4일위대가_BT비계_TOWER5"/>
      <sheetName val="4-1_견적서报价单5"/>
      <sheetName val="4-2_견적서信息价5"/>
      <sheetName val="2_신규단가_산출서5"/>
      <sheetName val="#1_인원(당초)5"/>
      <sheetName val="#6_해외출장비5"/>
      <sheetName val="#2,3,4_냉방비,가설건물,숙소5"/>
      <sheetName val="배관배선_단가조사5"/>
      <sheetName val="PRESSURE_GAUGE3"/>
      <sheetName val="8_PILE__(돌출)3"/>
      <sheetName val="단가_3"/>
      <sheetName val="합산자재_(2)"/>
      <sheetName val="전력간선_설비공사电力"/>
      <sheetName val="IMP_(RE閰貌"/>
      <sheetName val="IMP_(REධ臹"/>
      <sheetName val="IMP_(RE"/>
      <sheetName val="G_R300경비1"/>
      <sheetName val="단가표_(2)"/>
      <sheetName val="VC2_8_98"/>
      <sheetName val="HRG_BAHAN_&amp;_UPAH_okk"/>
      <sheetName val="Analis_Kusen_okk"/>
      <sheetName val="Bhn_Pmsrn"/>
      <sheetName val="유효성검사"/>
      <sheetName val="용산3(영광)"/>
      <sheetName val="토공사"/>
      <sheetName val="중기비"/>
      <sheetName val="예산_x0000_ᔰ_x0000_"/>
      <sheetName val="설산1.나"/>
      <sheetName val="본사S"/>
      <sheetName val="2F 회의실견적(5_14 일대)"/>
      <sheetName val="예상"/>
      <sheetName val="직원인원"/>
      <sheetName val="[성지공현.XLS][성지공현.XLS]_____MEC_11"/>
      <sheetName val="[성지공현.XLS][성지공현.XLS]_____MEC_34"/>
      <sheetName val="[성지공현.XLS][성지공현.XLS]_____MEC_27"/>
      <sheetName val="[성지공현.XLS][성지공현.XLS]_____MEC_12"/>
      <sheetName val="[성지공현.XLS][성지공현.XLS]_____MEC_13"/>
      <sheetName val="[성지공현.XLS][성지공현.XLS]_____MEC_16"/>
      <sheetName val="[성지공현.XLS][성지공현.XLS]_____MEC_14"/>
      <sheetName val="[성지공현.XLS][성지공현.XLS]_____MEC_15"/>
      <sheetName val="[성지공현.XLS][성지공현.XLS]_____MEC_17"/>
      <sheetName val="[성지공현.XLS][성지공현.XLS]_____MEC_20"/>
      <sheetName val="[성지공현.XLS][성지공현.XLS]_____MEC_18"/>
      <sheetName val="[성지공현.XLS][성지공현.XLS]_____MEC_19"/>
      <sheetName val="[성지공현.XLS][성지공현.XLS]_____MEC_21"/>
      <sheetName val="[성지공현.XLS][성지공현.XLS]_____MEC_23"/>
      <sheetName val="[성지공현.XLS][성지공현.XLS]_____MEC_22"/>
      <sheetName val="[성지공현.XLS][성지공현.XLS]_____MEC_24"/>
      <sheetName val="[성지공현.XLS][성지공현.XLS]_____MEC_25"/>
      <sheetName val="[성지공현.XLS][성지공현.XLS]_____MEC_26"/>
      <sheetName val="[성지공현.XLS][성지공현.XLS]_____MEC_30"/>
      <sheetName val="[성지공현.XLS][성지공현.XLS]_____MEC_29"/>
      <sheetName val="[성지공현.XLS][성지공현.XLS]_____MEC_28"/>
      <sheetName val="[성지공현.XLS][성지공현.XLS]_____MEC_32"/>
      <sheetName val="[성지공현.XLS][성지공현.XLS]_____MEC_31"/>
      <sheetName val="[성지공현.XLS][성지공현.XLS]_____MEC_33"/>
      <sheetName val="(표지)"/>
      <sheetName val="2.강상판설계"/>
      <sheetName val="2.2 단면형상"/>
      <sheetName val="2.3 작용하중"/>
      <sheetName val="2.5 단면력"/>
      <sheetName val="2.6 휨응력"/>
      <sheetName val="2.7 전단응력"/>
      <sheetName val="3.1 단면가정"/>
      <sheetName val="3.3 하중산정"/>
      <sheetName val="3.6.2 검토단면력"/>
      <sheetName val="3.7 유효폭 산정"/>
      <sheetName val="3.8 주형응력면검토"/>
      <sheetName val="4.보강재검토"/>
      <sheetName val="5.현장이음검토"/>
      <sheetName val="6. 브라켓 검토"/>
      <sheetName val="7. 솟음량 계산"/>
      <sheetName val="9. 신축량 검토"/>
      <sheetName val="손익현황"/>
      <sheetName val="현황CODE"/>
      <sheetName val="1안"/>
      <sheetName val="아파트 기성내역서"/>
      <sheetName val="F4-F7"/>
      <sheetName val="종합장(22년4월)"/>
      <sheetName val="분양금할인"/>
      <sheetName val="Thiet_Bi"/>
      <sheetName val="Phan_tich"/>
      <sheetName val="TH_MTC"/>
      <sheetName val="TH_Vat_tu"/>
      <sheetName val="TH_Kinh_phi"/>
      <sheetName val="TH_N_Cong"/>
      <sheetName val="Bang_KL"/>
      <sheetName val="Khau_tru_VT_&amp;_BHLD_(2)"/>
      <sheetName val="공사개요_(2)8"/>
      <sheetName val="아파트_8"/>
      <sheetName val="1차_내역서8"/>
      <sheetName val="TDI_ISBL8"/>
      <sheetName val="전_기8"/>
      <sheetName val="노원열병합__건축공사기성내역서8"/>
      <sheetName val="1_설계조건8"/>
      <sheetName val="2_하중산정8"/>
      <sheetName val="Customer_Databas8"/>
      <sheetName val="4_LINE8"/>
      <sheetName val="7_th8"/>
      <sheetName val="건축내역서_(경제상무실)8"/>
      <sheetName val="97_사업추정(WEKI)8"/>
      <sheetName val="입찰내역_발주처_양식8"/>
      <sheetName val="1__설계조건_2_단면가정_3__하중계산8"/>
      <sheetName val="DATA_입력란8"/>
      <sheetName val="2__주요공지（主要公告）8"/>
      <sheetName val="4__접지매립내역（接地工程清单）8"/>
      <sheetName val="할증_8"/>
      <sheetName val="6PILE__(돌출)8"/>
      <sheetName val="BSD_(2)8"/>
      <sheetName val="BASIC_(2)8"/>
      <sheetName val="현장관리비_산출내역8"/>
      <sheetName val="화재_탐지_설비8"/>
      <sheetName val="_냉각수펌프8"/>
      <sheetName val="2_대외공문8"/>
      <sheetName val="5_전사투자계획종함안8"/>
      <sheetName val="BEND_LOSS8"/>
      <sheetName val="실행예산대비_발주내역1차8"/>
      <sheetName val="건축공사_집계표8"/>
      <sheetName val="3_건축(현장안)8"/>
      <sheetName val="실행내역서_8"/>
      <sheetName val="3_공통공사대비8"/>
      <sheetName val="Table_3-EQ8"/>
      <sheetName val="조도계산서_(도서)8"/>
      <sheetName val="Sheet1_(2)7"/>
      <sheetName val="1062-X방향_7"/>
      <sheetName val="PAD_TR보호대기초7"/>
      <sheetName val="중기조종사_단위단가7"/>
      <sheetName val="기계설비공사_집계표7"/>
      <sheetName val="(참조)PH-2_12K_150406_제원7"/>
      <sheetName val="unit_47"/>
      <sheetName val="FRP_PIPING_일위대가7"/>
      <sheetName val="전선_및_전선관7"/>
      <sheetName val="A(Rev_3)7"/>
      <sheetName val="전체내역_(2)7"/>
      <sheetName val="220_(2)7"/>
      <sheetName val="1_가로등수량7"/>
      <sheetName val="코드_및_제품_목록7"/>
      <sheetName val="Gia_vat_tu7"/>
      <sheetName val="BA_7"/>
      <sheetName val="용접POINT산출_(2)7"/>
      <sheetName val="투자,기성_실적7"/>
      <sheetName val="신규_품목_합산자재7"/>
      <sheetName val="신규_품목_일위대가7"/>
      <sheetName val="계획대비_정산비용(합계)7"/>
      <sheetName val="시실누(모)_7"/>
      <sheetName val="제품_정보7"/>
      <sheetName val="16년_부문별7"/>
      <sheetName val="전체_수금6"/>
      <sheetName val="조건표_(2)7"/>
      <sheetName val="CP-E2_(품셈표)7"/>
      <sheetName val="1-4_익월예상투자대비6"/>
      <sheetName val="1-2_투입대비6"/>
      <sheetName val="2__주요공지7"/>
      <sheetName val="개선안_개요7"/>
      <sheetName val="견적_(2)6"/>
      <sheetName val="mau_2_(2)6"/>
      <sheetName val="CP1-1FL_16"/>
      <sheetName val="CP1_(2)6"/>
      <sheetName val="CP1_(3)6"/>
      <sheetName val="CP2_(2)6"/>
      <sheetName val="EW07-15_26"/>
      <sheetName val="CP2-1FL_JU_MÁY_SẤY6"/>
      <sheetName val="CP2-1FL_JU_CLEAN_EW07-206"/>
      <sheetName val="CP4-NC_COATING_MIEN6"/>
      <sheetName val="EW07-13_(2)6"/>
      <sheetName val="EW07-13_36"/>
      <sheetName val="EW07-13_46"/>
      <sheetName val="EW07-13_86"/>
      <sheetName val="EW07-13_(9)6"/>
      <sheetName val="EW07-13_126"/>
      <sheetName val="EW07-19_26"/>
      <sheetName val="EW07-23_CP46"/>
      <sheetName val="CP4-2FL_EW07-486"/>
      <sheetName val="EW07-27_(2)6"/>
      <sheetName val="EW07-58_(2)6"/>
      <sheetName val="EW07-58_(3)6"/>
      <sheetName val="EW07-58_(4)6"/>
      <sheetName val="EW07-58_(6)6"/>
      <sheetName val="EW07-13_106"/>
      <sheetName val="EW07-13_116"/>
      <sheetName val="etc_(2)6"/>
      <sheetName val="etc_(2018)6"/>
      <sheetName val="etc_(3)6"/>
      <sheetName val="CP4-NC_COATING_EW06-156"/>
      <sheetName val="EW06-15_(2)6"/>
      <sheetName val="EW06-15_(3)6"/>
      <sheetName val="EW06-15_(4)6"/>
      <sheetName val="EW06-36_26"/>
      <sheetName val="BP_(2)6"/>
      <sheetName val="CP4-2FL_BONDING_CHUA_SỐ6"/>
      <sheetName val="CP4-NC_COATING_EW06-15_(2)6"/>
      <sheetName val="EW07-13_26"/>
      <sheetName val="EW08-17_(2)6"/>
      <sheetName val="EW08-25_(2)6"/>
      <sheetName val="mẫu_20196"/>
      <sheetName val="NHẬP_KHO6"/>
      <sheetName val="EW08-09_(2)6"/>
      <sheetName val="EW09-01_(2)6"/>
      <sheetName val="CATEEN1-THAI_NGUYEN6"/>
      <sheetName val="EW08-13_2_(2)6"/>
      <sheetName val="EW08-15_(2)6"/>
      <sheetName val="EW08-15_(3)6"/>
      <sheetName val="EW08-13_26"/>
      <sheetName val="EW08-31_26"/>
      <sheetName val="EW08-34_(2)6"/>
      <sheetName val="EW08-34_(4)6"/>
      <sheetName val="EW08-34_(5)6"/>
      <sheetName val="EW08-34_(6)6"/>
      <sheetName val="전차선로_물량표6"/>
      <sheetName val="수변전_설비공사受配电6"/>
      <sheetName val="_동력_설비공사动力设备6"/>
      <sheetName val="전력간선_설비공사电力干线6"/>
      <sheetName val="전등_설비공사照明系统6"/>
      <sheetName val="CCTV_설비공사CCTV6"/>
      <sheetName val="_전열_설비공사插座系统6"/>
      <sheetName val="접지_설비공사接地系统6"/>
      <sheetName val="전화,_LAN_설비공사网络布线6"/>
      <sheetName val="방송_설비공사广播系统6"/>
      <sheetName val="가설전기_설비공사临电系统6"/>
      <sheetName val="단면_(2)6"/>
      <sheetName val="CABLE_SIZE-36"/>
      <sheetName val="수량산출서_갑지6"/>
      <sheetName val="00_PAYMENT_CERTI6"/>
      <sheetName val="06_내역서6"/>
      <sheetName val="FAB_1F6"/>
      <sheetName val="FAB_2F6"/>
      <sheetName val="FAB_3F6"/>
      <sheetName val="FAB_18_35F6"/>
      <sheetName val="유도등_6"/>
      <sheetName val="물량산출서(SCS_실측)6"/>
      <sheetName val="단양_00_아파트-세부내역6"/>
      <sheetName val="Main_Screen6"/>
      <sheetName val="Piping_Design_Data6"/>
      <sheetName val="동양제과_12월6"/>
      <sheetName val="롯데제과_12월6"/>
      <sheetName val="크라운제과_12월6"/>
      <sheetName val="해태제과_12월6"/>
      <sheetName val="도급,하도급_예정금액6"/>
      <sheetName val="PROJECT_BRIEF6"/>
      <sheetName val="59A_(현관)6"/>
      <sheetName val="3_도급비집계표6"/>
      <sheetName val="태화42_6"/>
      <sheetName val="1_설계기준6"/>
      <sheetName val="TOWER_10TON6"/>
      <sheetName val="TOWER_12TON6"/>
      <sheetName val="JIB_CRANE,HOIST6"/>
      <sheetName val="옥외_전력간선공사6"/>
      <sheetName val="118_세금과공과7"/>
      <sheetName val="108_수선비7"/>
      <sheetName val="P_M_별6"/>
      <sheetName val="0_인사노무관리6"/>
      <sheetName val="S3-A공사계약내역서_일반배관공사_xlsx6"/>
      <sheetName val="tank_list6"/>
      <sheetName val="1_취수장6"/>
      <sheetName val="Materials_Categories6"/>
      <sheetName val="E_C_T_DATA(DON'T_TOUCH)6"/>
      <sheetName val="VENDOR_DATA6"/>
      <sheetName val="SITE_DATA6"/>
      <sheetName val="IMP_(REACTOR)6"/>
      <sheetName val="3련_BOX6"/>
      <sheetName val="장비당단가_(1)6"/>
      <sheetName val="7_경제성결과6"/>
      <sheetName val="총_원가계산6"/>
      <sheetName val="강관_및_부속6"/>
      <sheetName val="단가_및_재료비6"/>
      <sheetName val="입출재고현황_(2)6"/>
      <sheetName val="0__Level6"/>
      <sheetName val="간접비_총괄표6"/>
      <sheetName val="배수관접합및부설__6"/>
      <sheetName val="E00_(2)6"/>
      <sheetName val="1_신규단가표6"/>
      <sheetName val="E02-1서포트_철재류_가공_및_조립6"/>
      <sheetName val="E02-4일위대가_BT비계_TOWER6"/>
      <sheetName val="4-1_견적서报价单6"/>
      <sheetName val="4-2_견적서信息价6"/>
      <sheetName val="2_신규단가_산출서6"/>
      <sheetName val="#1_인원(당초)6"/>
      <sheetName val="#6_해외출장비6"/>
      <sheetName val="#2,3,4_냉방비,가설건물,숙소6"/>
      <sheetName val="배관배선_단가조사6"/>
      <sheetName val="96_124"/>
      <sheetName val="공사일보_취합용4"/>
      <sheetName val="BOX_본체4"/>
      <sheetName val="설명서_4"/>
      <sheetName val="PRESSURE_GAUGE4"/>
      <sheetName val="8_PILE__(돌출)4"/>
      <sheetName val="단가_4"/>
      <sheetName val="방배동내역_(총괄)1"/>
      <sheetName val="w't_table1"/>
      <sheetName val="_비계_설치1"/>
      <sheetName val="합산자재_(2)1"/>
      <sheetName val="Thiet_Bi1"/>
      <sheetName val="Phan_tich1"/>
      <sheetName val="TH_MTC1"/>
      <sheetName val="TH_Vat_tu1"/>
      <sheetName val="TH_Kinh_phi1"/>
      <sheetName val="TH_N_Cong1"/>
      <sheetName val="Bang_KL1"/>
      <sheetName val="Khau_tru_VT_&amp;_BHLD_(2)1"/>
      <sheetName val="전력간선_설비공사电力1"/>
      <sheetName val="전차선_x0000__x0000_Ԁ_x0000_怀"/>
      <sheetName val="전차선_x0000__x0000_Ԁ_x0000_ꀀ"/>
      <sheetName val="가설전기 설비공◸̑聵ៜꠃ"/>
      <sheetName val="가설전기 설비공◸̑쿆»꾘"/>
      <sheetName val="검토용"/>
      <sheetName val="2000년 공정표"/>
      <sheetName val="98비정기소모"/>
      <sheetName val="JER3"/>
      <sheetName val="전화, LAN 설비砀烩㌁Ḍح"/>
      <sheetName val="Tank design"/>
      <sheetName val="[성지공현.XLS][성지공현.XLS]_____ME_156"/>
      <sheetName val="[성지공현.XLS][성지공현.XLS]_____MEC_39"/>
      <sheetName val="[성지공현.XLS][성지공현.XLS]_____MEC_35"/>
      <sheetName val="[성지공현.XLS][성지공현.XLS]_____MEC_36"/>
      <sheetName val="[성지공현.XLS][성지공현.XLS]_____MEC_37"/>
      <sheetName val="[성지공현.XLS][성지공현.XLS]_____MEC_38"/>
      <sheetName val="[성지공현.XLS][성지공현.XLS]_____MEC_40"/>
      <sheetName val="[성지공현.XLS][성지공현.XLS]_____MEC_41"/>
      <sheetName val="[성지공현.XLS][성지공현.XLS]_____MEC_45"/>
      <sheetName val="[성지공현.XLS][성지공현.XLS]_____MEC_42"/>
      <sheetName val="[성지공현.XLS][성지공현.XLS]_____MEC_43"/>
      <sheetName val="[성지공현.XLS][성지공현.XLS]_____MEC_44"/>
      <sheetName val="[성지공현.XLS][성지공현.XLS]_____MEC_63"/>
      <sheetName val="[성지공현.XLS][성지공현.XLS]_____MEC_55"/>
      <sheetName val="[성지공현.XLS][성지공현.XLS]_____MEC_52"/>
      <sheetName val="[성지공현.XLS][성지공현.XLS]_____MEC_51"/>
      <sheetName val="[성지공현.XLS][성지공현.XLS]_____MEC_46"/>
      <sheetName val="[성지공현.XLS][성지공현.XLS]_____MEC_47"/>
      <sheetName val="[성지공현.XLS][성지공현.XLS]_____MEC_48"/>
      <sheetName val="[성지공현.XLS][성지공현.XLS]_____MEC_49"/>
      <sheetName val="[성지공현.XLS][성지공현.XLS]_____MEC_50"/>
      <sheetName val="[성지공현.XLS][성지공현.XLS]_____MEC_53"/>
      <sheetName val="[성지공현.XLS][성지공현.XLS]_____MEC_54"/>
      <sheetName val="[성지공현.XLS][성지공현.XLS]_____MEC_60"/>
      <sheetName val="[성지공현.XLS][성지공현.XLS]_____MEC_56"/>
      <sheetName val="[성지공현.XLS][성지공현.XLS]_____MEC_57"/>
      <sheetName val="[성지공현.XLS][성지공현.XLS]_____MEC_58"/>
      <sheetName val="[성지공현.XLS][성지공현.XLS]_____MEC_59"/>
      <sheetName val="[성지공현.XLS][성지공현.XLS]_____MEC_61"/>
      <sheetName val="[성지공현.XLS][성지공현.XLS]_____MEC_62"/>
      <sheetName val="[성지공현.XLS][성지공현.XLS]_____MEC_64"/>
      <sheetName val="[성지공현.XLS][성지공현.XLS]_____ME_155"/>
      <sheetName val="[성지공현.XLS][성지공현.XLS]_____MEC_68"/>
      <sheetName val="[성지공현.XLS][성지공현.XLS]_____MEC_65"/>
      <sheetName val="[성지공현.XLS][성지공현.XLS]_____MEC_66"/>
      <sheetName val="[성지공현.XLS][성지공현.XLS]_____MEC_67"/>
      <sheetName val="[성지공현.XLS][성지공현.XLS]_____ME_143"/>
      <sheetName val="NM2"/>
      <sheetName val="NW1"/>
      <sheetName val="NW2"/>
      <sheetName val="PW3"/>
      <sheetName val="PW4"/>
      <sheetName val="SC1"/>
      <sheetName val="DNW"/>
      <sheetName val="N+"/>
      <sheetName val="NE"/>
      <sheetName val="P+"/>
      <sheetName val="PE"/>
      <sheetName val="PM"/>
      <sheetName val="[성지공현.XLS][성지공현.XLS]_____ME_142"/>
      <sheetName val="[성지공현.XLS][성지공현.XLS]_____MEC_69"/>
      <sheetName val="[성지공현.XLS][성지공현.XLS]_____MEC_72"/>
      <sheetName val="[성지공현.XLS][성지공현.XLS]_____MEC_70"/>
      <sheetName val="[성지공현.XLS][성지공현.XLS]_____MEC_71"/>
      <sheetName val="[성지공현.XLS][성지공현.XLS]_____MEC_74"/>
      <sheetName val="[성지공현.XLS][성지공현.XLS]_____MEC_73"/>
      <sheetName val="[성지공현.XLS][성지공현.XLS]_____MEC_75"/>
      <sheetName val="[성지공현.XLS][성지공현.XLS]_____MEC_77"/>
      <sheetName val="[성지공현.XLS][성지공현.XLS]_____MEC_76"/>
      <sheetName val="[성지공현.XLS][성지공현.XLS]_____MEC_78"/>
      <sheetName val="[성지공현.XLS][성지공현.XLS]_____MEC_80"/>
      <sheetName val="[성지공현.XLS][성지공현.XLS]_____MEC_79"/>
      <sheetName val="[성지공현.XLS][성지공현.XLS]_____MEC_81"/>
      <sheetName val="[성지공현.XLS][성지공현.XLS]_____MEC_92"/>
      <sheetName val="[성지공현.XLS][성지공현.XLS]_____MEC_84"/>
      <sheetName val="[성지공현.XLS][성지공현.XLS]_____MEC_82"/>
      <sheetName val="[성지공현.XLS][성지공현.XLS]_____MEC_83"/>
      <sheetName val="[성지공현.XLS][성지공현.XLS]_____MEC_87"/>
      <sheetName val="[성지공현.XLS][성지공현.XLS]_____MEC_85"/>
      <sheetName val="[성지공현.XLS][성지공현.XLS]_____MEC_86"/>
      <sheetName val="[성지공현.XLS][성지공현.XLS]_____MEC_88"/>
      <sheetName val="[성지공현.XLS][성지공현.XLS]_____MEC_89"/>
      <sheetName val="[성지공현.XLS][성지공현.XLS]_____MEC_90"/>
      <sheetName val="[성지공현.XLS][성지공현.XLS]_____MEC_91"/>
      <sheetName val="[성지공현.XLS][성지공현.XLS]_____MEC_94"/>
      <sheetName val="[성지공현.XLS][성지공현.XLS]_____MEC_93"/>
      <sheetName val="[성지공현.XLS][성지공현.XLS]_____MEC_95"/>
      <sheetName val="[성지공현.XLS][성지공현.XLS]_____MEC_96"/>
      <sheetName val="[성지공현.XLS][성지공현.XLS]_____MEC_97"/>
      <sheetName val="[성지공현.XLS][성지공현.XLS]_____MEC_98"/>
      <sheetName val="[성지공현.XLS][성지공현.XLS]_____ME_103"/>
      <sheetName val="[성지공현.XLS][성지공현.XLS]_____MEC_99"/>
      <sheetName val="[성지공현.XLS][성지공현.XLS]_____ME_100"/>
      <sheetName val="[성지공현.XLS][성지공현.XLS]_____ME_101"/>
      <sheetName val="[성지공현.XLS][성지공현.XLS]_____ME_102"/>
      <sheetName val="[성지공현.XLS][성지공현.XLS]_____ME_104"/>
      <sheetName val="[성지공현.XLS][성지공현.XLS]_____ME_107"/>
      <sheetName val="[성지공현.XLS][성지공현.XLS]_____ME_105"/>
      <sheetName val="[성지공현.XLS][성지공현.XLS]_____ME_106"/>
      <sheetName val="[성지공현.XLS][성지공현.XLS]_____ME_109"/>
      <sheetName val="[성지공현.XLS][성지공현.XLS]_____ME_108"/>
      <sheetName val="[성지공현.XLS][성지공현.XLS]_____ME_110"/>
      <sheetName val="[성지공현.XLS][성지공현.XLS]_____ME_112"/>
      <sheetName val="[성지공현.XLS][성지공현.XLS]_____ME_111"/>
      <sheetName val="[성지공현.XLS][성지공현.XLS]_____ME_113"/>
      <sheetName val="[성지공현.XLS][성지공현.XLS]_____ME_122"/>
      <sheetName val="[성지공현.XLS][성지공현.XLS]_____ME_114"/>
      <sheetName val="[성지공현.XLS][성지공현.XLS]_____ME_115"/>
      <sheetName val="[성지공현.XLS][성지공현.XLS]_____ME_116"/>
      <sheetName val="[성지공현.XLS][성지공현.XLS]_____ME_117"/>
      <sheetName val="[성지공현.XLS][성지공현.XLS]_____ME_118"/>
      <sheetName val="[성지공현.XLS][성지공현.XLS]_____ME_119"/>
      <sheetName val="[성지공현.XLS][성지공현.XLS]_____ME_120"/>
      <sheetName val="[성지공현.XLS][성지공현.XLS]_____ME_121"/>
      <sheetName val="[성지공현.XLS][성지공현.XLS]_____ME_123"/>
      <sheetName val="[성지공현.XLS][성지공현.XLS]_____ME_126"/>
      <sheetName val="[성지공현.XLS][성지공현.XLS]_____ME_124"/>
      <sheetName val="[성지공현.XLS][성지공현.XLS]_____ME_125"/>
      <sheetName val="[성지공현.XLS][성지공현.XLS]_____ME_128"/>
      <sheetName val="[성지공현.XLS][성지공현.XLS]_____ME_127"/>
      <sheetName val="[성지공현.XLS][성지공현.XLS]_____ME_130"/>
      <sheetName val="[성지공현.XLS][성지공현.XLS]_____ME_129"/>
      <sheetName val="[성지공현.XLS][성지공현.XLS]_____ME_131"/>
      <sheetName val="[성지공현.XLS][성지공현.XLS]_____ME_135"/>
      <sheetName val="[성지공현.XLS][성지공현.XLS]_____ME_132"/>
      <sheetName val="[성지공현.XLS][성지공현.XLS]_____ME_133"/>
      <sheetName val="[성지공현.XLS][성지공현.XLS]_____ME_134"/>
      <sheetName val="[성지공현.XLS][성지공현.XLS]_____ME_141"/>
      <sheetName val="[성지공현.XLS][성지공현.XLS]_____ME_136"/>
      <sheetName val="[성지공현.XLS][성지공현.XLS]_____ME_137"/>
      <sheetName val="[성지공현.XLS][성지공현.XLS]_____ME_138"/>
      <sheetName val="[성지공현.XLS][성지공현.XLS]_____ME_139"/>
      <sheetName val="[성지공현.XLS][성지공현.XLS]_____ME_140"/>
      <sheetName val="[성지공현.XLS][성지공현.XLS]_____ME_149"/>
      <sheetName val="Register"/>
      <sheetName val="[성지공현.XLS][성지공현.XLS]_____ME_147"/>
      <sheetName val="[성지공현.XLS][성지공현.XLS]_____ME_146"/>
      <sheetName val="[성지공현.XLS][성지공현.XLS]_____ME_144"/>
      <sheetName val="[성지공현.XLS][성지공현.XLS]_____ME_145"/>
      <sheetName val="[성지공현.XLS][성지공현.XLS]_____ME_148"/>
      <sheetName val="[성지공현.XLS][성지공현.XLS]_____ME_150"/>
      <sheetName val="[성지공현.XLS][성지공현.XLS]_____ME_151"/>
      <sheetName val="[성지공현.XLS][성지공현.XLS]_____ME_152"/>
      <sheetName val="[성지공현.XLS][성지공현.XLS]_____ME_153"/>
      <sheetName val="[성지공현.XLS][성지공현.XLS]_____ME_154"/>
      <sheetName val="[성지공현.XLS][성지공현.XLS]_____ME_162"/>
      <sheetName val="[성지공현.XLS][성지공현.XLS]_____ME_159"/>
      <sheetName val="[성지공현.XLS][성지공현.XLS]_____ME_158"/>
      <sheetName val="[성지공현.XLS][성지공현.XLS]_____ME_157"/>
      <sheetName val="[성지공현.XLS][성지공현.XLS]_____ME_160"/>
      <sheetName val="[성지공현.XLS][성지공현.XLS]_____ME_161"/>
      <sheetName val="PIPE"/>
      <sheetName val="FLANGE"/>
      <sheetName val="VALVE"/>
      <sheetName val="견적의뢰"/>
      <sheetName val="[성지공현.XLS][성지공현.XLS]_____ME_163"/>
      <sheetName val="[성지공현.XLS][성지공현.XLS]_____ME_164"/>
      <sheetName val="[성지공현.XLS][성지공현.XLS]_____ME_165"/>
      <sheetName val="[성지공현.XLS][성지공현.XLS]_____ME_166"/>
      <sheetName val="[성지공현.XLS][성지공현.XLS]_____ME_167"/>
      <sheetName val="[성지공현.XLS][성지공현.XLS]_____ME_170"/>
      <sheetName val="[성지공현.XLS][성지공현.XLS]_____ME_168"/>
      <sheetName val="[성지공현.XLS][성지공현.XLS]_____ME_169"/>
      <sheetName val="[성지공현.XLS][성지공현.XLS]_____ME_185"/>
      <sheetName val="[성지공현.XLS][성지공현.XLS]_____ME_171"/>
      <sheetName val="[성지공현.XLS][성지공현.XLS]_____ME_172"/>
      <sheetName val="[성지공현.XLS][성지공현.XLS]_____ME_173"/>
      <sheetName val="[성지공현.XLS][성지공현.XLS]_____ME_174"/>
      <sheetName val="[성지공현.XLS][성지공현.XLS]_____ME_175"/>
      <sheetName val="[성지공현.XLS][성지공현.XLS]_____ME_176"/>
      <sheetName val="[성지공현.XLS][성지공현.XLS]_____ME_177"/>
      <sheetName val="[성지공현.XLS][성지공현.XLS]_____ME_178"/>
      <sheetName val="[성지공현.XLS][성지공현.XLS]_____ME_179"/>
      <sheetName val="[성지공현.XLS][성지공현.XLS]_____ME_180"/>
      <sheetName val="[성지공현.XLS][성지공현.XLS]_____ME_181"/>
      <sheetName val="[성지공현.XLS][성지공현.XLS]_____ME_182"/>
      <sheetName val="[성지공현.XLS][성지공현.XLS]_____ME_183"/>
      <sheetName val="[성지공현.XLS][성지공현.XLS]_____ME_184"/>
      <sheetName val="[성지공현.XLS][성지공현.XLS]_____ME_186"/>
      <sheetName val="Materials Categ堀_x0018__x0000__x0000_"/>
      <sheetName val="입찰내역서"/>
      <sheetName val="개요DATA, 인건비 변경(사천정동 1단지)"/>
      <sheetName val="단위세대 마감(사천정동 2단지)"/>
      <sheetName val="승강기 산출 data ( 평택화양2차)"/>
      <sheetName val="특화 DATA(사천정동2"/>
      <sheetName val="경관심의 검토"/>
      <sheetName val="주차유도"/>
      <sheetName val="전기쿡탑 변경 개산집계표"/>
      <sheetName val="심의관련 추가"/>
      <sheetName val="광주용두-대비"/>
      <sheetName val="Hauptdaten"/>
      <sheetName val="IBASE"/>
      <sheetName val="Cashflow Analysis"/>
      <sheetName val="업체별기성㆔Ⱥ"/>
      <sheetName val="업체별기성ૐǨ"/>
      <sheetName val="업체별기성밽z"/>
      <sheetName val="신공항A-9(원가수정)"/>
      <sheetName val="자재일람"/>
      <sheetName val="조경일람"/>
      <sheetName val="현장운영비_산출"/>
      <sheetName val="가도공"/>
      <sheetName val="실수량대입_(2)"/>
      <sheetName val="電?設備表"/>
      <sheetName val="수지예산"/>
      <sheetName val="토량1-1"/>
      <sheetName val="1층LOAD"/>
      <sheetName val="[성지공현.XLS][성지공현.XLS]_____ME_189"/>
      <sheetName val="품의양식"/>
      <sheetName val="[성지공현.XLS][성지공현.XLS]_____ME_187"/>
      <sheetName val="Konfirm"/>
      <sheetName val="2. BQ"/>
      <sheetName val="스케즐"/>
      <sheetName val="[성지공현.XLS][성지공현.XLS]_____ME_188"/>
      <sheetName val="내역(가로)"/>
      <sheetName val="가설전기 설비공사临Ⴁ_x0000_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sheetData sheetId="46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sheetData sheetId="546"/>
      <sheetData sheetId="547"/>
      <sheetData sheetId="548"/>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sheetData sheetId="76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refreshError="1"/>
      <sheetData sheetId="806"/>
      <sheetData sheetId="807"/>
      <sheetData sheetId="808"/>
      <sheetData sheetId="809"/>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refreshError="1"/>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sheetData sheetId="1169"/>
      <sheetData sheetId="1170" refreshError="1"/>
      <sheetData sheetId="1171" refreshError="1"/>
      <sheetData sheetId="1172"/>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sheetData sheetId="1576" refreshError="1"/>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sheetData sheetId="2208"/>
      <sheetData sheetId="2209" refreshError="1"/>
      <sheetData sheetId="2210" refreshError="1"/>
      <sheetData sheetId="221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refreshError="1"/>
      <sheetData sheetId="224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sheetData sheetId="2328"/>
      <sheetData sheetId="2329" refreshError="1"/>
      <sheetData sheetId="2330"/>
      <sheetData sheetId="2331"/>
      <sheetData sheetId="2332"/>
      <sheetData sheetId="2333"/>
      <sheetData sheetId="2334"/>
      <sheetData sheetId="2335"/>
      <sheetData sheetId="2336"/>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sheetData sheetId="2369"/>
      <sheetData sheetId="2370"/>
      <sheetData sheetId="2371" refreshError="1"/>
      <sheetData sheetId="2372" refreshError="1"/>
      <sheetData sheetId="2373" refreshError="1"/>
      <sheetData sheetId="2374" refreshError="1"/>
      <sheetData sheetId="2375" refreshError="1"/>
      <sheetData sheetId="2376" refreshError="1"/>
      <sheetData sheetId="2377"/>
      <sheetData sheetId="2378"/>
      <sheetData sheetId="2379"/>
      <sheetData sheetId="2380" refreshError="1"/>
      <sheetData sheetId="2381" refreshError="1"/>
      <sheetData sheetId="2382" refreshError="1"/>
      <sheetData sheetId="2383" refreshError="1"/>
      <sheetData sheetId="2384" refreshError="1"/>
      <sheetData sheetId="2385"/>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sheetData sheetId="2402"/>
      <sheetData sheetId="2403"/>
      <sheetData sheetId="2404"/>
      <sheetData sheetId="2405"/>
      <sheetData sheetId="2406"/>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sheetData sheetId="3177" refreshError="1"/>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refreshError="1"/>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refreshError="1"/>
      <sheetData sheetId="3320" refreshError="1"/>
      <sheetData sheetId="3321" refreshError="1"/>
      <sheetData sheetId="3322" refreshError="1"/>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refreshError="1"/>
      <sheetData sheetId="3348" refreshError="1"/>
      <sheetData sheetId="3349"/>
      <sheetData sheetId="3350"/>
      <sheetData sheetId="3351"/>
      <sheetData sheetId="3352"/>
      <sheetData sheetId="3353"/>
      <sheetData sheetId="3354"/>
      <sheetData sheetId="3355"/>
      <sheetData sheetId="3356"/>
      <sheetData sheetId="3357"/>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sheetData sheetId="3368" refreshError="1"/>
      <sheetData sheetId="3369"/>
      <sheetData sheetId="3370" refreshError="1"/>
      <sheetData sheetId="3371" refreshError="1"/>
      <sheetData sheetId="3372" refreshError="1"/>
      <sheetData sheetId="3373" refreshError="1"/>
      <sheetData sheetId="3374"/>
      <sheetData sheetId="3375" refreshError="1"/>
      <sheetData sheetId="3376"/>
      <sheetData sheetId="3377" refreshError="1"/>
      <sheetData sheetId="3378" refreshError="1"/>
      <sheetData sheetId="3379" refreshError="1"/>
      <sheetData sheetId="3380"/>
      <sheetData sheetId="3381" refreshError="1"/>
      <sheetData sheetId="338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갑지"/>
      <sheetName val="설계서용지"/>
      <sheetName val="차례"/>
      <sheetName val="차례 (2)"/>
      <sheetName val="1.설계설명서"/>
      <sheetName val="3.공정표(E)"/>
      <sheetName val="4.원가계산서"/>
      <sheetName val="4.1총괄표"/>
      <sheetName val="4.2내역서"/>
      <sheetName val="4.3 배관내역서"/>
      <sheetName val="5.1일위목록"/>
      <sheetName val="5.1일위대가"/>
      <sheetName val="5.2부대공사산출"/>
      <sheetName val="5.3보도터파기"/>
      <sheetName val="6.1단가표"/>
      <sheetName val="금성보안"/>
      <sheetName val="KCS"/>
      <sheetName val="KCS-2"/>
      <sheetName val="영국전자"/>
      <sheetName val="7.1산출집계"/>
      <sheetName val="7.2공량산출"/>
      <sheetName val="7.3산출근거(cctv)"/>
      <sheetName val="8.노임"/>
      <sheetName val="Sheet7"/>
      <sheetName val="#REF"/>
      <sheetName val="경영상태"/>
      <sheetName val="LOB"/>
    </sheetNames>
    <sheetDataSet>
      <sheetData sheetId="0" refreshError="1"/>
      <sheetData sheetId="1"/>
      <sheetData sheetId="2"/>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ctv"/>
      <sheetName val="설직재-1"/>
      <sheetName val="경영상태"/>
    </sheetNames>
    <sheetDataSet>
      <sheetData sheetId="0" refreshError="1"/>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
    </sheetNames>
    <sheetDataSet>
      <sheetData sheetId="0">
        <row r="732">
          <cell r="A732" t="str">
            <v>K02</v>
          </cell>
          <cell r="B732">
            <v>47</v>
          </cell>
          <cell r="D732" t="str">
            <v>제 47 호표</v>
          </cell>
          <cell r="E732" t="str">
            <v>프라임코팅</v>
          </cell>
          <cell r="H732" t="str">
            <v>MC-1</v>
          </cell>
          <cell r="L732" t="str">
            <v>근거 : 건설12-11</v>
          </cell>
          <cell r="Q732" t="str">
            <v>단위 : 100m2</v>
          </cell>
        </row>
        <row r="733">
          <cell r="A733" t="str">
            <v xml:space="preserve"> </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2">
          <cell r="A742" t="str">
            <v xml:space="preserve"> </v>
          </cell>
        </row>
        <row r="743">
          <cell r="A743" t="str">
            <v xml:space="preserve"> </v>
          </cell>
        </row>
        <row r="744">
          <cell r="A744" t="str">
            <v xml:space="preserve"> </v>
          </cell>
        </row>
        <row r="745">
          <cell r="A745" t="str">
            <v xml:space="preserve"> </v>
          </cell>
          <cell r="C745" t="str">
            <v>K02</v>
          </cell>
          <cell r="D745" t="str">
            <v>계</v>
          </cell>
          <cell r="E745" t="str">
            <v>제 47 호표</v>
          </cell>
          <cell r="I745">
            <v>14440</v>
          </cell>
          <cell r="K745">
            <v>0</v>
          </cell>
          <cell r="M745">
            <v>6916</v>
          </cell>
          <cell r="O745">
            <v>0</v>
          </cell>
          <cell r="P745">
            <v>21356</v>
          </cell>
        </row>
        <row r="1400">
          <cell r="A1400" t="str">
            <v>B22</v>
          </cell>
          <cell r="B1400">
            <v>93</v>
          </cell>
          <cell r="D1400" t="str">
            <v>제 93 호표</v>
          </cell>
          <cell r="E1400" t="str">
            <v>관용접(Φ400mm)</v>
          </cell>
          <cell r="H1400">
            <v>0</v>
          </cell>
          <cell r="L1400" t="str">
            <v>근거 : 건설17-8</v>
          </cell>
          <cell r="Q1400" t="str">
            <v>단위 : 개소/6m</v>
          </cell>
        </row>
        <row r="1401">
          <cell r="A1401" t="str">
            <v xml:space="preserve"> </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xml:space="preserve"> </v>
          </cell>
        </row>
        <row r="1412">
          <cell r="A1412" t="str">
            <v xml:space="preserve"> </v>
          </cell>
        </row>
        <row r="1413">
          <cell r="A1413" t="str">
            <v xml:space="preserve"> </v>
          </cell>
          <cell r="C1413" t="str">
            <v>B22</v>
          </cell>
          <cell r="D1413" t="str">
            <v>계</v>
          </cell>
          <cell r="E1413" t="str">
            <v>제 93 호표</v>
          </cell>
          <cell r="I1413">
            <v>0</v>
          </cell>
          <cell r="K1413">
            <v>1472</v>
          </cell>
          <cell r="M1413">
            <v>35370</v>
          </cell>
          <cell r="O1413">
            <v>0</v>
          </cell>
          <cell r="P1413">
            <v>36842</v>
          </cell>
        </row>
        <row r="1516">
          <cell r="A1516" t="str">
            <v>O03</v>
          </cell>
          <cell r="B1516">
            <v>101</v>
          </cell>
          <cell r="D1516" t="str">
            <v>제 101 호표</v>
          </cell>
          <cell r="E1516" t="str">
            <v>인력 터파기(풍화암 및 연암)</v>
          </cell>
          <cell r="H1516" t="str">
            <v>인력(2-3)</v>
          </cell>
          <cell r="L1516" t="str">
            <v>근거 : 토공3-1</v>
          </cell>
          <cell r="Q1516" t="str">
            <v>단위 :㎥</v>
          </cell>
        </row>
        <row r="1517">
          <cell r="A1517" t="str">
            <v xml:space="preserve"> </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xml:space="preserve"> </v>
          </cell>
        </row>
        <row r="1529">
          <cell r="A1529" t="str">
            <v xml:space="preserve"> </v>
          </cell>
          <cell r="C1529" t="str">
            <v>O03</v>
          </cell>
          <cell r="D1529" t="str">
            <v>계</v>
          </cell>
          <cell r="E1529" t="str">
            <v>제 101 호표</v>
          </cell>
          <cell r="I1529">
            <v>0</v>
          </cell>
          <cell r="K1529">
            <v>0</v>
          </cell>
          <cell r="M1529">
            <v>166300</v>
          </cell>
          <cell r="O1529">
            <v>0</v>
          </cell>
          <cell r="P1529">
            <v>166300</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변압기용량"/>
      <sheetName val="전압조건"/>
      <sheetName val="전압(성남)"/>
      <sheetName val="부하조건"/>
      <sheetName val="부하(성남)"/>
      <sheetName val="부하LOAD"/>
      <sheetName val="부하계산서"/>
      <sheetName val="부하_성남_"/>
      <sheetName val="LOPCALC"/>
      <sheetName val="VXXXXX"/>
      <sheetName val="갑지"/>
      <sheetName val="원가도공 (3)"/>
      <sheetName val="원가도공 (2)"/>
      <sheetName val="지급자재"/>
      <sheetName val="수배전원가"/>
      <sheetName val="수배전반"/>
      <sheetName val="수배전단가"/>
      <sheetName val="등기구내역"/>
      <sheetName val="발전기집계"/>
      <sheetName val="집계표"/>
      <sheetName val="내역서"/>
      <sheetName val="분전반일위대가"/>
      <sheetName val="일위대가 "/>
      <sheetName val="인공산출서"/>
      <sheetName val="수량산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공통(20-91)"/>
      <sheetName val="인허가수행 Schedule"/>
      <sheetName val="Sheet13"/>
      <sheetName val="Sheet14"/>
      <sheetName val="발전기"/>
      <sheetName val="노임단가"/>
      <sheetName val="요율"/>
      <sheetName val="Sheet2"/>
      <sheetName val="BID"/>
      <sheetName val="외천교"/>
      <sheetName val="조도계산서 (도서)"/>
      <sheetName val="MOTOR"/>
      <sheetName val="바닥판"/>
      <sheetName val="목차"/>
      <sheetName val="WORK"/>
      <sheetName val="예산내역서"/>
      <sheetName val="설계예산서"/>
      <sheetName val="산출2-기기동력"/>
      <sheetName val="Sheet17"/>
      <sheetName val="SUNGNAM1"/>
      <sheetName val="#REF"/>
      <sheetName val="7.1유효폭"/>
      <sheetName val="L_RPTA05_목록"/>
      <sheetName val="소비자가"/>
      <sheetName val="토공및부대2차"/>
      <sheetName val="가설건물"/>
      <sheetName val="전차선로 물량표"/>
      <sheetName val="관리사무소"/>
      <sheetName val="전기실및집수정"/>
      <sheetName val="적용단위길이"/>
      <sheetName val="1"/>
      <sheetName val="BSD (2)"/>
      <sheetName val="정렬"/>
      <sheetName val="list"/>
      <sheetName val="DATA"/>
      <sheetName val="조명율표"/>
      <sheetName val="데이타"/>
      <sheetName val="자재테이블"/>
      <sheetName val="기타유틸리티설비"/>
      <sheetName val="정부노임단가"/>
      <sheetName val="ⴭⴭⴭⴭ"/>
      <sheetName val="3련 BOX"/>
      <sheetName val="토목변경"/>
      <sheetName val="U-TYPE(1)"/>
      <sheetName val="여흥"/>
      <sheetName val="결선list"/>
      <sheetName val="자재단가"/>
      <sheetName val="96작생능"/>
      <sheetName val="J直材4"/>
      <sheetName val="원가"/>
      <sheetName val="한강운반비"/>
      <sheetName val="자재"/>
      <sheetName val="단가정보"/>
      <sheetName val="INPUT DATA"/>
      <sheetName val="CSTSUM"/>
      <sheetName val="금긋기 및 절단"/>
      <sheetName val="TRE TABLE"/>
      <sheetName val="오산갈곳"/>
      <sheetName val="BQ"/>
      <sheetName val="설계조건"/>
      <sheetName val="인건비"/>
      <sheetName val="안정검토"/>
      <sheetName val="발신정보"/>
      <sheetName val="수량산출서"/>
      <sheetName val="주간기성"/>
      <sheetName val="적용토목"/>
      <sheetName val="토사(PE)"/>
      <sheetName val="ITEM"/>
      <sheetName val="L-type"/>
      <sheetName val="MEXICO-C"/>
      <sheetName val="품셈기준"/>
      <sheetName val="cost"/>
      <sheetName val="노무비"/>
      <sheetName val="전력구구조물산근"/>
      <sheetName val="일위대가내역"/>
      <sheetName val="c_balju"/>
      <sheetName val="중기사용료"/>
      <sheetName val="3BL공동구 수량"/>
      <sheetName val="표지 (2)"/>
      <sheetName val="1공구(을)"/>
      <sheetName val="품목납기"/>
      <sheetName val="Macro1"/>
      <sheetName val="Macro2"/>
      <sheetName val="수질정화시설"/>
      <sheetName val="단가대비표 (3)"/>
      <sheetName val="일위대가"/>
      <sheetName val="MACRO(MCC)"/>
      <sheetName val="1.설계조건"/>
      <sheetName val="공정표"/>
      <sheetName val="공사원가계산서"/>
      <sheetName val="ABUT수량-A1"/>
      <sheetName val="입찰안"/>
      <sheetName val="산출내역서집계표"/>
      <sheetName val="총괄"/>
      <sheetName val="횡배수관단위수량"/>
      <sheetName val="Sheet3"/>
      <sheetName val="품의서"/>
      <sheetName val="단중표"/>
      <sheetName val="Code"/>
      <sheetName val="Import"/>
      <sheetName val="wall"/>
      <sheetName val="001"/>
      <sheetName val="날개벽수량표"/>
      <sheetName val="EQUIP LIST"/>
      <sheetName val="목록"/>
      <sheetName val="mesc"/>
      <sheetName val="노임"/>
      <sheetName val="cable-data"/>
      <sheetName val="FOOTING단면력"/>
      <sheetName val="중기일위대가"/>
      <sheetName val="원가계산서"/>
      <sheetName val="타공종이기"/>
      <sheetName val="맨홀토공수량"/>
      <sheetName val="부대내역"/>
      <sheetName val="일반공사"/>
      <sheetName val="GTG TR PIT"/>
      <sheetName val="현장지지물물량"/>
      <sheetName val="교각계산"/>
      <sheetName val="소요자재"/>
      <sheetName val="부안변전"/>
      <sheetName val="환율"/>
      <sheetName val="주형"/>
      <sheetName val="인건-측정"/>
      <sheetName val="제잡비계산"/>
      <sheetName val="식재총괄"/>
      <sheetName val="시설물총괄"/>
      <sheetName val="건축총괄"/>
      <sheetName val="식재"/>
      <sheetName val="입력DATA"/>
      <sheetName val="단"/>
      <sheetName val="내역"/>
      <sheetName val="환율-LIBOR"/>
      <sheetName val="조명율데이타"/>
      <sheetName val="CalcuSheet"/>
      <sheetName val="guard(mac)"/>
      <sheetName val="방배동내역(리라)"/>
      <sheetName val="공사비집계"/>
      <sheetName val="첨부"/>
      <sheetName val="조명시설"/>
      <sheetName val="부대대비"/>
      <sheetName val="냉연집계"/>
      <sheetName val="49단가"/>
      <sheetName val="다이꾸"/>
      <sheetName val="직공비"/>
      <sheetName val="말뚝지지력산정"/>
      <sheetName val="위치조서"/>
      <sheetName val="조도계산서 _도서_"/>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BSD_(2)"/>
      <sheetName val="전차선로_물량표"/>
      <sheetName val="단가대비표_(3)"/>
      <sheetName val="산#2-1_(2)"/>
      <sheetName val="예정공정표"/>
      <sheetName val="총계"/>
      <sheetName val="L형옹벽측구"/>
      <sheetName val="단가산출1"/>
      <sheetName val="단가 및 재료비"/>
      <sheetName val="발전기계산서"/>
      <sheetName val="공사비예산서(토목분)"/>
      <sheetName val="차액보증"/>
      <sheetName val="전기"/>
      <sheetName val="총괄표"/>
      <sheetName val="직노"/>
      <sheetName val="기기리스트"/>
      <sheetName val="양식"/>
      <sheetName val="견적시담(송포2공구)"/>
      <sheetName val="Proposal"/>
      <sheetName val="일위대가목록"/>
      <sheetName val="횡배위치"/>
      <sheetName val="CRF"/>
      <sheetName val="추가및 공제(방파제)"/>
      <sheetName val="내역표지"/>
      <sheetName val="기자재비"/>
      <sheetName val="주식"/>
      <sheetName val="실행품의서"/>
      <sheetName val="TABLE"/>
      <sheetName val="전기일위대가"/>
      <sheetName val="포장공"/>
      <sheetName val="FEXS"/>
      <sheetName val="ilch"/>
      <sheetName val="토적계산"/>
      <sheetName val="단면가정"/>
      <sheetName val="부재력정리"/>
      <sheetName val="분뇨"/>
      <sheetName val="SILICATE"/>
      <sheetName val="금액내역서"/>
      <sheetName val="HRSG SMALL07220"/>
      <sheetName val="Sheet1 (2)"/>
      <sheetName val="INPUT_DATA"/>
      <sheetName val="TRE_TABLE"/>
      <sheetName val="금긋기_및_절단"/>
      <sheetName val="3련_BOX"/>
      <sheetName val="1_설계조건"/>
      <sheetName val="표지_(2)"/>
      <sheetName val="3BL공동구_수량"/>
      <sheetName val="보차도경계석"/>
      <sheetName val="일위대가(원본)"/>
      <sheetName val="1차변경내역"/>
      <sheetName val="처리단락"/>
      <sheetName val="LD"/>
      <sheetName val="약전닥트"/>
      <sheetName val="건축부하"/>
      <sheetName val="일지-H"/>
      <sheetName val="FA설치명세"/>
      <sheetName val="김포IO"/>
      <sheetName val="프랜트면허"/>
      <sheetName val="토목주소"/>
      <sheetName val="참조"/>
      <sheetName val="Param"/>
      <sheetName val="Y-WORK"/>
      <sheetName val="1.우편집중내역서"/>
      <sheetName val="배수관공"/>
      <sheetName val="W-현원가"/>
      <sheetName val="토공"/>
      <sheetName val="기초대가"/>
      <sheetName val="D-3503"/>
      <sheetName val="CNC810M"/>
      <sheetName val="지진시"/>
      <sheetName val="Total"/>
      <sheetName val="hvac(제어동)"/>
      <sheetName val="배관BM(일반)"/>
      <sheetName val="효율&amp;역율"/>
      <sheetName val="BEND LOSS"/>
      <sheetName val="123"/>
      <sheetName val="Oper Amount"/>
      <sheetName val="경비"/>
      <sheetName val="기성집계"/>
      <sheetName val="일위대가(계측기설치)"/>
      <sheetName val="현황산출서"/>
      <sheetName val="철근단면적"/>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COVER"/>
      <sheetName val="내역서1"/>
      <sheetName val="자단"/>
      <sheetName val="GTG_TR_PIT"/>
      <sheetName val="조도계산서__도서_"/>
      <sheetName val="철거산출근거"/>
      <sheetName val="b_balju_cho"/>
      <sheetName val="단가조사표"/>
      <sheetName val="조경일람"/>
      <sheetName val="RE9604"/>
      <sheetName val="옹벽기초자료"/>
      <sheetName val="자재일람"/>
      <sheetName val="토공사"/>
      <sheetName val="Sheet1"/>
      <sheetName val="SRC-B3U2"/>
      <sheetName val="안정검토(온1)"/>
      <sheetName val="대로근거"/>
      <sheetName val="DATE"/>
      <sheetName val="CALCULATION"/>
      <sheetName val="원형1호맨홀토공수량"/>
      <sheetName val="단위중량"/>
      <sheetName val="당초"/>
      <sheetName val="공통비"/>
      <sheetName val="접속도로1"/>
      <sheetName val="횡날개수집"/>
      <sheetName val="CC16-내역서"/>
      <sheetName val="일위대가표"/>
      <sheetName val="방음벽기초(H=4m)"/>
      <sheetName val="변화치수"/>
      <sheetName val="터파기및재료"/>
      <sheetName val="조건표"/>
      <sheetName val="금액"/>
      <sheetName val="도"/>
      <sheetName val="단가조사"/>
      <sheetName val="횡배수관집현황(2공구)"/>
      <sheetName val="CAL"/>
      <sheetName val="가시설(TYPE-A)"/>
      <sheetName val="1호맨홀가감수량"/>
      <sheetName val="1-1평균터파기고(1)"/>
      <sheetName val="1호맨홀수량산출"/>
      <sheetName val="____"/>
      <sheetName val="견적대비표"/>
      <sheetName val="N賃率-職"/>
      <sheetName val="Currency Rate"/>
      <sheetName val="02 SLAB"/>
      <sheetName val="05 BOX"/>
      <sheetName val="경산"/>
      <sheetName val="K"/>
      <sheetName val="TYPE1"/>
      <sheetName val="철근량"/>
      <sheetName val="명단"/>
      <sheetName val="2000년1차"/>
      <sheetName val="2000전체분"/>
      <sheetName val="A포공위"/>
      <sheetName val="giathanh1"/>
      <sheetName val="PIPE"/>
      <sheetName val="4.4 해변조명 3 산출"/>
      <sheetName val="3.2 갓바위1 산출서"/>
      <sheetName val="3.4 갓바위2 산출서"/>
      <sheetName val="단가비교표"/>
      <sheetName val="1.2 시민의탑 투광조명-집계"/>
      <sheetName val="일위대가집계표"/>
      <sheetName val="MW-BM"/>
      <sheetName val="간선"/>
      <sheetName val="두앙"/>
      <sheetName val="2"/>
      <sheetName val="토공정보"/>
      <sheetName val="건축기성"/>
      <sheetName val="토목검측서"/>
      <sheetName val="??(??)"/>
      <sheetName val="단가입력창"/>
      <sheetName val="공종단가표 "/>
      <sheetName val="부대tu"/>
      <sheetName val="영업소실적"/>
      <sheetName val="방송(체육관)"/>
      <sheetName val="을 2"/>
      <sheetName val="ÀÎÇã°¡¼öÇà_Schedule"/>
      <sheetName val="7_1À¯È¿Æø"/>
      <sheetName val="¿ø°¡µµ°ø_(3)"/>
      <sheetName val="¿ø°¡µµ°ø_(2)"/>
      <sheetName val="ÀÏÀ§´ë°¡_"/>
      <sheetName val="³ë¹«ºñÁ¶Á¤_(%)"/>
      <sheetName val="³»¿ª¼­_(2)"/>
      <sheetName val="101¹æ¼Û±âÃÊ_"/>
      <sheetName val="102ÀÚÅ½±âÃÊ_"/>
      <sheetName val="³»¿ª¼­_(»ó°¡)"/>
      <sheetName val="ºÐÀü¹ÝÀÏÀ§´ë°¡_(»ó°¡)"/>
      <sheetName val="ÀÏÀ§´ë°¡__(»ó°¡)"/>
      <sheetName val="ÀÎ°ø»êÃâ¼­_(»ó°¡)"/>
      <sheetName val="¼ö·®»êÃâ_(»ó°¡)"/>
      <sheetName val="´Ü°¡Á¶»ç¼­_(»ó°¡)"/>
      <sheetName val="Á¶µµ°è»ê¼­_(µµ¼­)"/>
      <sheetName val="plan&amp;section of foundation"/>
      <sheetName val="O-단가조사서"/>
      <sheetName val="일위대가표(DEEP)"/>
      <sheetName val="LINE_LIST"/>
      <sheetName val="9GNG운반"/>
      <sheetName val="자재단가비교표"/>
      <sheetName val="감가상각"/>
      <sheetName val="일위대가목차"/>
      <sheetName val="교각1"/>
      <sheetName val="보안등"/>
      <sheetName val="일위대가(가설)"/>
      <sheetName val="FB25JN"/>
      <sheetName val="역T형교대(말뚝기초)"/>
      <sheetName val="총괄집계표"/>
      <sheetName val="설계명세서"/>
      <sheetName val="4-3 보온 기본물량집계"/>
      <sheetName val="개소별수량산출"/>
      <sheetName val="M3산출"/>
      <sheetName val="SUMMARY"/>
      <sheetName val="세금자료"/>
      <sheetName val="종배수관(신)"/>
      <sheetName val="물가시세"/>
      <sheetName val="내역서 "/>
      <sheetName val="K1자재(3차등)"/>
      <sheetName val="OZ049E"/>
      <sheetName val="설명서"/>
      <sheetName val="자재대"/>
      <sheetName val="표지1"/>
      <sheetName val="일위대가총괄표"/>
      <sheetName val="단가산출총괄표"/>
      <sheetName val="J형측구단위수량"/>
      <sheetName val="Sheet4"/>
      <sheetName val="작성방법"/>
      <sheetName val="2선재"/>
      <sheetName val="Man Power"/>
      <sheetName val="INPUT"/>
      <sheetName val="card1"/>
      <sheetName val="Ⅴ-2.공종별내역"/>
      <sheetName val="단면 (2)"/>
      <sheetName val="집계표(육상)"/>
      <sheetName val="적용기준"/>
      <sheetName val="수량집계표M1"/>
      <sheetName val="수량산출 M1"/>
      <sheetName val="토공A"/>
      <sheetName val="수목표준대가"/>
      <sheetName val="소각장스케줄"/>
      <sheetName val="단가비교"/>
      <sheetName val="CAL1"/>
      <sheetName val="을부담운반비"/>
      <sheetName val="당진1,2호기전선관설치및접지4차공사내역서-을지"/>
      <sheetName val="도담구내 개소별 명세"/>
      <sheetName val="준공정산"/>
      <sheetName val="설계서"/>
      <sheetName val="Process"/>
      <sheetName val="12용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refreshError="1"/>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산출내역서"/>
      <sheetName val="BSD (2)"/>
      <sheetName val="Sheet5"/>
      <sheetName val="연돌일위집계"/>
      <sheetName val="Book1"/>
      <sheetName val="집계표"/>
      <sheetName val="설치공사"/>
      <sheetName val="일위대가 선별실"/>
      <sheetName val="건축설비예산서(수정)"/>
      <sheetName val="#REF"/>
      <sheetName val="건축-물가변동"/>
      <sheetName val="기계설비-물가변동"/>
      <sheetName val="원가계산(전기)"/>
      <sheetName val="원가계산(통신)"/>
      <sheetName val="갑지(추정)"/>
      <sheetName val="EQUIP-H"/>
      <sheetName val="제표-목록"/>
      <sheetName val="3.시운전비"/>
      <sheetName val="부하(성남)"/>
      <sheetName val="부하계산서"/>
      <sheetName val="CTEMCOST"/>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2"/>
      <sheetName val="Sheet1"/>
      <sheetName val="Y-WORK"/>
      <sheetName val="을"/>
      <sheetName val="손익분석"/>
      <sheetName val="DATA1"/>
      <sheetName val="내역서"/>
      <sheetName val="ELEC2"/>
      <sheetName val="노임"/>
      <sheetName val="신우"/>
      <sheetName val="hvac(제어동)"/>
      <sheetName val="단가산출2"/>
      <sheetName val="수량산출"/>
      <sheetName val="GM 3차 대우견적(NS)"/>
      <sheetName val="2,3차견적제출(NS)"/>
      <sheetName val="인건-측정"/>
      <sheetName val="도체종-상수표"/>
      <sheetName val="견적990322"/>
      <sheetName val="견적대비 견적서"/>
      <sheetName val="제직재"/>
      <sheetName val="설직재-1"/>
      <sheetName val="제-노임"/>
      <sheetName val="기본DATA"/>
      <sheetName val="일위목록"/>
      <sheetName val="FB25JN"/>
      <sheetName val="내역총괄표"/>
      <sheetName val="밸브설치"/>
      <sheetName val="계산근거"/>
      <sheetName val="내역서1"/>
      <sheetName val="DATA"/>
      <sheetName val="NEYOK"/>
      <sheetName val="단락전류-A"/>
      <sheetName val="일위대가"/>
      <sheetName val="철거산출근거"/>
      <sheetName val="참조"/>
      <sheetName val="견적서"/>
      <sheetName val="sw1"/>
      <sheetName val="내역(전체)"/>
      <sheetName val="말뚝지지력산정"/>
      <sheetName val="Data Base"/>
      <sheetName val="Macro(전선)"/>
      <sheetName val="단가"/>
      <sheetName val="배선DATA"/>
      <sheetName val="조명율표"/>
      <sheetName val="TONG HOP VL-NC TT"/>
      <sheetName val="CHITIET VL-NC-TT -1p"/>
      <sheetName val="TDTKP1"/>
      <sheetName val="KPVC-BD "/>
      <sheetName val="dongia (2)"/>
      <sheetName val="LOAD-46"/>
      <sheetName val="현장지지물물량"/>
      <sheetName val="터파기및재료"/>
      <sheetName val="dt0301"/>
      <sheetName val="dtt0301"/>
      <sheetName val="대치판정"/>
      <sheetName val="노임단가"/>
      <sheetName val="일집"/>
      <sheetName val="일위"/>
      <sheetName val="입찰안"/>
      <sheetName val="XXXXXX"/>
      <sheetName val="바.한일양산"/>
      <sheetName val="E01-02(EV-1-LBS)"/>
      <sheetName val="총괄표"/>
      <sheetName val="Sheet4"/>
      <sheetName val="Total"/>
      <sheetName val="단가표"/>
      <sheetName val="내역"/>
      <sheetName val="철근단면적"/>
      <sheetName val="A-4"/>
      <sheetName val="간선계산"/>
      <sheetName val="#REF"/>
      <sheetName val="WORK"/>
      <sheetName val="자료"/>
      <sheetName val="Y_WORK"/>
      <sheetName val="전등"/>
      <sheetName val="ABUT수량-A1"/>
      <sheetName val="견적-내역"/>
      <sheetName val="지주목시비량산출서"/>
      <sheetName val="단가조사"/>
      <sheetName val="단면가정"/>
      <sheetName val="CABdata"/>
      <sheetName val="단가산출"/>
      <sheetName val="배수장공사비"/>
      <sheetName val="wall"/>
      <sheetName val="예산내역서"/>
      <sheetName val="설계예산서"/>
      <sheetName val="구의동공내역서"/>
      <sheetName val="CODE"/>
      <sheetName val="합성후고정하중"/>
      <sheetName val="활하중"/>
      <sheetName val="CONCRETE"/>
      <sheetName val="활하중최대"/>
      <sheetName val="활하중최소"/>
      <sheetName val="지점침하최대"/>
      <sheetName val="지점침하최소"/>
      <sheetName val="온도최대"/>
      <sheetName val="온도최소"/>
      <sheetName val="STEEL"/>
      <sheetName val="설계내역(2001)"/>
      <sheetName val="교대(A1)"/>
      <sheetName val="배수공"/>
      <sheetName val="총계"/>
      <sheetName val="총괄내역서"/>
      <sheetName val="간선"/>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데이타"/>
      <sheetName val="조도"/>
      <sheetName val="DATA"/>
      <sheetName val="Sheet1"/>
      <sheetName val="Sheet2"/>
      <sheetName val="9GNG운반"/>
      <sheetName val="ILL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一般比"/>
      <sheetName val="N賃率-職"/>
      <sheetName val="A製總"/>
      <sheetName val="IS"/>
      <sheetName val="J間材"/>
      <sheetName val="J輸入計"/>
      <sheetName val="J輸入率1"/>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직재"/>
      <sheetName val="증감대비"/>
      <sheetName val="노무비"/>
      <sheetName val="일위"/>
      <sheetName val="Sheet13"/>
      <sheetName val="Sheet14"/>
      <sheetName val="발전기"/>
      <sheetName val="노임단가표"/>
      <sheetName val="총괄 CCTV수량"/>
      <sheetName val="일위대가(VDS)"/>
      <sheetName val="제-노임"/>
      <sheetName val="설직재-1"/>
      <sheetName val="제직재"/>
      <sheetName val="약품설비"/>
      <sheetName val="N賃率_職"/>
      <sheetName val="기초자료입력"/>
      <sheetName val="경산"/>
      <sheetName val="2공구산출내역"/>
      <sheetName val="예가표"/>
      <sheetName val="제경집계"/>
      <sheetName val="내역"/>
      <sheetName val="mcc일위대가"/>
      <sheetName val="노임"/>
      <sheetName val="6. 직접경비"/>
      <sheetName val="내역서"/>
      <sheetName val="직노"/>
      <sheetName val="단위일위"/>
      <sheetName val="b_balju_cho"/>
      <sheetName val="공조기"/>
      <sheetName val="을"/>
      <sheetName val="EQ-R1"/>
      <sheetName val="단"/>
      <sheetName val="Sheet3"/>
      <sheetName val="work-form"/>
      <sheetName val="원가 (2)"/>
      <sheetName val="토사(PE)"/>
      <sheetName val="5.설치내역"/>
      <sheetName val="Total"/>
      <sheetName val="시행후면적"/>
      <sheetName val="수지예산"/>
      <sheetName val="약품공급2"/>
      <sheetName val="재집"/>
      <sheetName val="#REF"/>
      <sheetName val="품셈표"/>
      <sheetName val="7단가"/>
      <sheetName val="금액내역서"/>
      <sheetName val="EP0618"/>
      <sheetName val="수량산출"/>
      <sheetName val="노임단가"/>
      <sheetName val="자재단가"/>
      <sheetName val="DATA"/>
      <sheetName val="데이타"/>
      <sheetName val="일위대가(가설)"/>
      <sheetName val="工완성공사율"/>
      <sheetName val="유동표"/>
      <sheetName val="인건비 "/>
      <sheetName val="20관리비율"/>
      <sheetName val="단가산출2"/>
      <sheetName val="단가 및 재료비"/>
      <sheetName val="단가산출1"/>
      <sheetName val="일위대가"/>
      <sheetName val="Price List"/>
      <sheetName val="Sheet1"/>
      <sheetName val="예정(3)"/>
      <sheetName val="동원(3)"/>
      <sheetName val="납부서"/>
      <sheetName val="품"/>
      <sheetName val="EQ"/>
      <sheetName val="여수토공사비"/>
      <sheetName val="합천내역"/>
      <sheetName val="소요자재명세서"/>
      <sheetName val="노무비명세서"/>
      <sheetName val="수목표준대가"/>
      <sheetName val="산출기초(기계터파기)3열"/>
      <sheetName val="전송망집계"/>
      <sheetName val="철거수량(전송)"/>
      <sheetName val="남양구조시험동"/>
      <sheetName val="G.R300경비"/>
      <sheetName val="단가조사"/>
      <sheetName val="9811"/>
      <sheetName val="신우"/>
      <sheetName val="일위대가목록"/>
      <sheetName val="일위대가(4층원격)"/>
      <sheetName val="청천내"/>
      <sheetName val="갑지"/>
      <sheetName val="집계표"/>
      <sheetName val="HP1AMLIST"/>
      <sheetName val="2.4 자재단가비교표"/>
      <sheetName val="CABLE"/>
      <sheetName val="인건비"/>
      <sheetName val="정SW_원_"/>
      <sheetName val="을지"/>
      <sheetName val="공사내역"/>
      <sheetName val="코드표"/>
      <sheetName val="수량 산출서"/>
      <sheetName val="기기리스트"/>
      <sheetName val="중기사용료"/>
      <sheetName val="확정실적"/>
      <sheetName val="요율"/>
      <sheetName val="NAI"/>
      <sheetName val="총괄_CCTV수량"/>
      <sheetName val="6__직접경비"/>
      <sheetName val="터파기및재료"/>
      <sheetName val="건축내역"/>
      <sheetName val="9GNG운반"/>
      <sheetName val="결과조달"/>
      <sheetName val="예산대비"/>
      <sheetName val="CT "/>
      <sheetName val="정SW(원)"/>
      <sheetName val="C-노임단가"/>
      <sheetName val="A4-結果 "/>
      <sheetName val="기본일위"/>
      <sheetName val="내역서2안"/>
      <sheetName val="일위목록"/>
      <sheetName val="접지수량"/>
      <sheetName val="옥외외등집계표"/>
      <sheetName val="자재테이블"/>
      <sheetName val="2000년1차"/>
      <sheetName val="투자-국내2"/>
      <sheetName val="노임단가 (2)"/>
      <sheetName val="원가계산서구조조정"/>
      <sheetName val="DB"/>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전기2005"/>
      <sheetName val="통신2005"/>
      <sheetName val="기본단가표"/>
      <sheetName val="공사원가계산서"/>
      <sheetName val="2000전체분"/>
      <sheetName val="시약"/>
      <sheetName val="재료비"/>
      <sheetName val="자재단가표"/>
      <sheetName val="산출(2)"/>
      <sheetName val="전체제잡비"/>
      <sheetName val="견적서"/>
      <sheetName val="ELEC"/>
      <sheetName val="내   역"/>
      <sheetName val="제작기술지원센터"/>
      <sheetName val="제노임"/>
      <sheetName val="Resource2"/>
      <sheetName val="대포2교접속"/>
      <sheetName val="천방교접속"/>
      <sheetName val="급,배기팬"/>
      <sheetName val="교각계산"/>
      <sheetName val="봉양~조차장간고하개명(신설)"/>
      <sheetName val="신호등일위대가"/>
      <sheetName val=" HIT-&gt;HMC 견적(3900)"/>
      <sheetName val="SHEET PILE단가"/>
      <sheetName val="#3_일위대가목록"/>
      <sheetName val="#2_일위대가목록"/>
      <sheetName val="노단"/>
      <sheetName val="기준"/>
      <sheetName val="현금예금"/>
      <sheetName val="토적계산"/>
      <sheetName val="sh1"/>
      <sheetName val="제출내역 (2)"/>
      <sheetName val="매립"/>
      <sheetName val="총괄"/>
      <sheetName val="과천MAIN"/>
      <sheetName val="INPUT"/>
      <sheetName val="샘플표지"/>
      <sheetName val="01"/>
      <sheetName val="총괄집계표"/>
      <sheetName val="임율"/>
      <sheetName val="부하(성남)"/>
      <sheetName val="C3"/>
      <sheetName val="토공총괄표"/>
      <sheetName val="감가상각"/>
      <sheetName val="HD01"/>
      <sheetName val="98연계표"/>
      <sheetName val="실행철강하도"/>
      <sheetName val="CODE"/>
      <sheetName val="cal"/>
      <sheetName val="성곽내역서"/>
      <sheetName val="Sheet17"/>
      <sheetName val="DATE"/>
      <sheetName val="내역을"/>
      <sheetName val="내역서1-2"/>
      <sheetName val="시설수량표"/>
      <sheetName val="식재수량표"/>
      <sheetName val="건축일위"/>
      <sheetName val="그라우팅일위"/>
      <sheetName val="전기"/>
      <sheetName val="현장관리비"/>
      <sheetName val="단위세대물량"/>
      <sheetName val="기초DATA(2)"/>
      <sheetName val="공정코드"/>
      <sheetName val="조건표"/>
      <sheetName val="전신환매도율"/>
      <sheetName val="하조서"/>
      <sheetName val="DATA 입력란"/>
      <sheetName val="기계경비총괄표"/>
      <sheetName val="일위대가_현장"/>
      <sheetName val="횡배수관집현황(2공구)"/>
      <sheetName val="산출기준자료"/>
      <sheetName val="발전계획"/>
      <sheetName val="패널"/>
      <sheetName val="기존단가 (2)"/>
      <sheetName val="기계경비"/>
      <sheetName val="SLAB&quot;1&quot;"/>
      <sheetName val="단가"/>
      <sheetName val="하부철근수량"/>
      <sheetName val="단가 "/>
      <sheetName val="수목데이타 "/>
      <sheetName val="부대공Ⅱ"/>
      <sheetName val="손익분석"/>
      <sheetName val="변압기 및 발전기 용량"/>
      <sheetName val="입찰안"/>
      <sheetName val="단위수량"/>
      <sheetName val="노무비 "/>
      <sheetName val="프로젝트"/>
      <sheetName val="연부97-1"/>
      <sheetName val="갑지1"/>
      <sheetName val="Baby일위대가"/>
      <sheetName val="목록"/>
      <sheetName val="서식시트"/>
      <sheetName val="횡배수관토공수량"/>
      <sheetName val="BSD _2_"/>
      <sheetName val="유림골조"/>
      <sheetName val="Sheet2"/>
      <sheetName val=" 냉각수펌프"/>
      <sheetName val="2F 회의실견적(5_14 일대)"/>
      <sheetName val="LH3 동양시스템"/>
      <sheetName val="일위대가표"/>
      <sheetName val="한강운반비"/>
      <sheetName val="을-ATYPE"/>
      <sheetName val="danga"/>
      <sheetName val="ilch"/>
      <sheetName val="위치조서"/>
      <sheetName val="제36-40호표"/>
      <sheetName val="샤워실위생"/>
      <sheetName val="unit 4"/>
      <sheetName val="설계조건"/>
      <sheetName val="조경"/>
      <sheetName val="총괄내역서"/>
      <sheetName val="소비자가"/>
      <sheetName val="FANDBS"/>
      <sheetName val="GRDATA"/>
      <sheetName val="SHAFTDBSE"/>
      <sheetName val="산출내역서"/>
      <sheetName val="정산자료"/>
      <sheetName val="본부"/>
      <sheetName val="전주"/>
      <sheetName val="광주"/>
      <sheetName val="순천"/>
      <sheetName val="남원"/>
      <sheetName val="목포"/>
      <sheetName val="군산"/>
      <sheetName val="표지"/>
      <sheetName val="인건-측정"/>
      <sheetName val="A-4"/>
      <sheetName val="금호"/>
      <sheetName val="HVAC"/>
      <sheetName val="실행내역"/>
      <sheetName val="소요자재"/>
      <sheetName val="노무산출서"/>
      <sheetName val="ABUT수량-A1"/>
      <sheetName val="전체"/>
      <sheetName val="조도계산서 (도서)"/>
      <sheetName val="일위대가(계측기설치)"/>
      <sheetName val="정공공사"/>
      <sheetName val="날개벽"/>
      <sheetName val="유기공정"/>
      <sheetName val="적용토목"/>
      <sheetName val="Sheet6"/>
      <sheetName val="공정집계_국별"/>
      <sheetName val="대치판정"/>
      <sheetName val="품셈TABLE"/>
      <sheetName val="연습"/>
      <sheetName val="각형맨홀"/>
      <sheetName val="2"/>
      <sheetName val="96갑지"/>
      <sheetName val="입력"/>
      <sheetName val="말뚝지지력산정"/>
      <sheetName val="99노임기준"/>
      <sheetName val="접속도로1"/>
      <sheetName val="평자재단가"/>
      <sheetName val="주차구획선수량"/>
      <sheetName val="CP-E2 (품셈표)"/>
      <sheetName val="ETC"/>
      <sheetName val="자재단가비교표"/>
      <sheetName val="집수정"/>
      <sheetName val="포장복구집계"/>
      <sheetName val="원효펌프교체020812"/>
      <sheetName val="1.수인터널"/>
      <sheetName val="1.설계조건"/>
      <sheetName val="LEGEND"/>
      <sheetName val="GAEYO"/>
      <sheetName val="양천현"/>
      <sheetName val="을 1"/>
      <sheetName val="을 2"/>
      <sheetName val="내역서-CCTV"/>
      <sheetName val="설비단가표"/>
      <sheetName val="지구단위계획"/>
      <sheetName val="심사계산"/>
      <sheetName val="심사물량"/>
      <sheetName val="도로정위치부표"/>
      <sheetName val="DB구축"/>
      <sheetName val="도로조사부표"/>
      <sheetName val="재정비내역"/>
      <sheetName val="입력변수"/>
      <sheetName val="지적고시내역"/>
      <sheetName val="예방접종계획"/>
      <sheetName val="버스운행안내"/>
      <sheetName val="근태계획서"/>
      <sheetName val="진입부 단위수량"/>
      <sheetName val="조명시설"/>
      <sheetName val="홍보비디오"/>
      <sheetName val="_REF"/>
      <sheetName val="총괄표"/>
      <sheetName val="Sheet4"/>
      <sheetName val="갑지(추정)"/>
      <sheetName val="SP-B1"/>
      <sheetName val="노임조서"/>
      <sheetName val="Curves"/>
      <sheetName val="Tables"/>
      <sheetName val="재고"/>
      <sheetName val="전차선로 물량표"/>
      <sheetName val="가압장(토목)"/>
      <sheetName val="역T형"/>
      <sheetName val="작성기준"/>
      <sheetName val="2001년고정자산"/>
      <sheetName val="직공비"/>
      <sheetName val="공사현황"/>
      <sheetName val="1단계"/>
      <sheetName val="48전력선로일위"/>
      <sheetName val="COST"/>
      <sheetName val="재료비집계"/>
      <sheetName val="일(4)"/>
      <sheetName val="식재인부"/>
      <sheetName val="제조노임"/>
      <sheetName val="원가총괄"/>
      <sheetName val="다목적갑"/>
      <sheetName val="정부노임단가"/>
      <sheetName val="TABLE"/>
      <sheetName val="수목단가"/>
      <sheetName val="소방"/>
      <sheetName val="1.1서버도입"/>
      <sheetName val="ELECTRIC"/>
      <sheetName val="공종별 공사비변동"/>
      <sheetName val="원가계산서"/>
      <sheetName val="단가대비표"/>
      <sheetName val="YOEMAGUM"/>
      <sheetName val="업무분장 "/>
      <sheetName val="File_관급"/>
      <sheetName val="공정집계"/>
      <sheetName val="석재장조사"/>
      <sheetName val="교각1"/>
      <sheetName val="Customer Databas"/>
      <sheetName val="일위대가 집계표"/>
      <sheetName val="설계명세서"/>
      <sheetName val="수량산출(가로등)"/>
      <sheetName val="단가대비표 (2)"/>
      <sheetName val="단가대비표1"/>
      <sheetName val="예총"/>
      <sheetName val="중강당 내역"/>
      <sheetName val="Macro(조도)"/>
      <sheetName val="98수문일위"/>
      <sheetName val="견적대비 견적서"/>
      <sheetName val="입출재고현황 (2)"/>
      <sheetName val="工관리비율"/>
      <sheetName val="외자배분"/>
      <sheetName val="환율"/>
      <sheetName val="공사가격내역서"/>
      <sheetName val="cost9801"/>
      <sheetName val="식재가격"/>
      <sheetName val="식재총괄"/>
      <sheetName val="조도계산"/>
      <sheetName val="세부내역"/>
      <sheetName val="단가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REF"/>
      <sheetName val="GEN"/>
      <sheetName val="전기자료"/>
      <sheetName val="동부하-L"/>
      <sheetName val="도체종-상수표"/>
      <sheetName val="변압기 "/>
      <sheetName val="L-A"/>
      <sheetName val="DUT-BAT1"/>
      <sheetName val="부속동"/>
      <sheetName val="동-LE"/>
      <sheetName val="MCC"/>
      <sheetName val="주차장"/>
      <sheetName val="data"/>
      <sheetName val="504전기실 동부하-L"/>
      <sheetName val="세대부하"/>
      <sheetName val="부속동부하"/>
      <sheetName val="부속동동력"/>
      <sheetName val="laroux"/>
      <sheetName val="VXXXXX"/>
      <sheetName val="ELP-27"/>
      <sheetName val="MCC-B6C"/>
      <sheetName val="ELP-B6"/>
      <sheetName val="ELP-3"/>
      <sheetName val="ELP-15"/>
      <sheetName val="ELP-21"/>
      <sheetName val="ELP-9"/>
      <sheetName val="EMCC-B6A"/>
      <sheetName val="EMCC-PH1"/>
      <sheetName val="P-FAN-PNL "/>
      <sheetName val="MCC-B6B"/>
      <sheetName val="SMP-1,ELEV"/>
      <sheetName val="압출공정"/>
      <sheetName val="재단공정"/>
      <sheetName val="성형공정"/>
      <sheetName val="가류공정"/>
      <sheetName val="사상공정"/>
      <sheetName val="출하및창고"/>
      <sheetName val="0.6-1kV 케이블 (전동기)"/>
      <sheetName val="임피던스-1"/>
      <sheetName val="임피던스"/>
      <sheetName val="CABLE SIZE"/>
      <sheetName val="접지"/>
      <sheetName val="수변전"/>
      <sheetName val="허용전류"/>
      <sheetName val="차단기"/>
      <sheetName val="주차장동력-1"/>
      <sheetName val="아파트동L-E"/>
      <sheetName val="주차장동력"/>
      <sheetName val="변압기(일반L-PNL)"/>
      <sheetName val="주차장동력-2"/>
      <sheetName val="전압강하"/>
      <sheetName val="일반전등부하 (LP-C-PNL)"/>
      <sheetName val="TR"/>
      <sheetName val="주차장PK-B"/>
      <sheetName val="동지붕"/>
      <sheetName val="변압기  (2)"/>
      <sheetName val="P-J"/>
      <sheetName val="코아별부하"/>
      <sheetName val="기계실동력"/>
      <sheetName val="LE-PNL"/>
      <sheetName val="LE-B1"/>
      <sheetName val="P"/>
      <sheetName val="주(지2)"/>
      <sheetName val="세대"/>
      <sheetName val="LE"/>
      <sheetName val="변압기E"/>
      <sheetName val="TR(E)"/>
      <sheetName val="단락용량"/>
      <sheetName val="115동단락용량"/>
      <sheetName val="상가"/>
      <sheetName val="TR(L)"/>
      <sheetName val="L"/>
      <sheetName val="L (1)"/>
      <sheetName val="LE (1)"/>
      <sheetName val="TRAY"/>
      <sheetName val="전화"/>
      <sheetName val="방송"/>
      <sheetName val="밧데리"/>
      <sheetName val="부하계산서"/>
    </sheetNames>
    <sheetDataSet>
      <sheetData sheetId="0"/>
      <sheetData sheetId="1"/>
      <sheetData sheetId="2" refreshError="1"/>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一般比"/>
    </sheetNames>
    <sheetDataSet>
      <sheetData sheetId="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을지1"/>
      <sheetName val="을지2"/>
      <sheetName val="품목"/>
      <sheetName val="갑지1"/>
      <sheetName val="갑지2"/>
      <sheetName val="표지"/>
      <sheetName val="Sheet3"/>
      <sheetName val="Sheet6"/>
      <sheetName val="Sheet9"/>
      <sheetName val="Sheet7"/>
      <sheetName val="Sheet16"/>
      <sheetName val="토 적 표"/>
      <sheetName val="내역서"/>
      <sheetName val="Sheet1"/>
      <sheetName val="BAU"/>
      <sheetName val="수량산출서"/>
      <sheetName val="EACT10"/>
      <sheetName val="말뚝물량"/>
      <sheetName val="(자가망)일위대가표"/>
      <sheetName val="ABUT수량-A1"/>
      <sheetName val="guard(mac)"/>
      <sheetName val="노임"/>
      <sheetName val="국제견적"/>
      <sheetName val="단중표"/>
      <sheetName val="BASIC"/>
      <sheetName val="DATA"/>
      <sheetName val="XL4Poppy"/>
      <sheetName val="4-4. 기계경비산출"/>
      <sheetName val="2-3.공사비내역서"/>
      <sheetName val="2-2.총괄공사비내역집계표"/>
      <sheetName val="phuluc1"/>
      <sheetName val="인건비 "/>
      <sheetName val="교각1"/>
      <sheetName val="간선계산"/>
      <sheetName val="9GNG운반"/>
      <sheetName val="준검 내역서"/>
      <sheetName val="98수문일위"/>
      <sheetName val="일위대가"/>
      <sheetName val="계화배수"/>
      <sheetName val="인건-측정"/>
      <sheetName val="수량산출"/>
      <sheetName val="사통"/>
    </sheetNames>
    <sheetDataSet>
      <sheetData sheetId="0"/>
      <sheetData sheetId="1"/>
      <sheetData sheetId="2" refreshError="1"/>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표지 "/>
      <sheetName val="내역서"/>
      <sheetName val="기기품셈내역"/>
      <sheetName val="재료비산출"/>
      <sheetName val="단가비교"/>
      <sheetName val="동성"/>
      <sheetName val="한일"/>
      <sheetName val="국제"/>
      <sheetName val="간선계산"/>
      <sheetName val="단가 및 재료비"/>
      <sheetName val="기성금내역서"/>
      <sheetName val="내역서1"/>
      <sheetName val="부서현황"/>
      <sheetName val="노임"/>
      <sheetName val="BASIC (2)"/>
      <sheetName val="Y-WORK"/>
      <sheetName val="Sheet2"/>
      <sheetName val="포장복구집계"/>
      <sheetName val="수로교총재료집계"/>
      <sheetName val="AS복구"/>
      <sheetName val="중기터파기"/>
      <sheetName val="변수값"/>
      <sheetName val="중기상차"/>
      <sheetName val="일위대가"/>
      <sheetName val="요율"/>
      <sheetName val="교각1"/>
      <sheetName val="DATA"/>
      <sheetName val="단면 (2)"/>
      <sheetName val="버스운행안내"/>
      <sheetName val="예방접종계획"/>
      <sheetName val="근태계획서"/>
      <sheetName val="Sheet1 (2)"/>
      <sheetName val="삼성전기"/>
      <sheetName val="부산여자고등학교 방송장치D-2"/>
      <sheetName val="Data&amp;Result"/>
      <sheetName val="일위대가(계측기설치)"/>
      <sheetName val="현장관리비집계표"/>
      <sheetName val="노임단가"/>
      <sheetName val="일위대가2"/>
      <sheetName val="갑지"/>
      <sheetName val="안정검토"/>
      <sheetName val="parameter"/>
      <sheetName val="CTEMCOST"/>
      <sheetName val="공사비예산서(토목분)"/>
      <sheetName val="중기(목록)"/>
      <sheetName val="노무비"/>
      <sheetName val="입찰안"/>
      <sheetName val="수량산출"/>
      <sheetName val="조건표"/>
      <sheetName val="단가대비표"/>
      <sheetName val="6PILE  (돌출)"/>
      <sheetName val="기본DATA"/>
      <sheetName val="단가산출"/>
      <sheetName val="ABUT수량-A1"/>
      <sheetName val="인건-측정"/>
      <sheetName val="손익분석"/>
      <sheetName val="내역"/>
      <sheetName val="#REF"/>
      <sheetName val="빌딩 안내"/>
      <sheetName val="부하계산서"/>
      <sheetName val="부대공집계표"/>
      <sheetName val="간지"/>
      <sheetName val="조명시설"/>
      <sheetName val="설계내역서"/>
      <sheetName val="부대비율"/>
      <sheetName val="환율"/>
      <sheetName val="(3.품질관리 시험 총괄표)"/>
      <sheetName val="대비"/>
      <sheetName val="EQT-ESTN"/>
      <sheetName val="IMPEADENCE MAP 취수장"/>
      <sheetName val="98수문일위"/>
      <sheetName val="일위대가집계"/>
      <sheetName val="지장물"/>
      <sheetName val="전기일위목록"/>
      <sheetName val="9811"/>
      <sheetName val="INPUT"/>
      <sheetName val="Sheet6"/>
      <sheetName val="신표지1"/>
      <sheetName val="1.설계조건"/>
      <sheetName val="노임이"/>
      <sheetName val="역T형"/>
      <sheetName val="집계"/>
      <sheetName val="직노"/>
      <sheetName val="기본일위"/>
      <sheetName val="세부내역(직접인건비)"/>
      <sheetName val="EP0618"/>
      <sheetName val="산출및내역"/>
      <sheetName val="교각계산"/>
      <sheetName val="중기일위대가"/>
      <sheetName val="견적990322"/>
      <sheetName val="Sheet13"/>
      <sheetName val="주식"/>
      <sheetName val="예총"/>
      <sheetName val="BSD (2)"/>
      <sheetName val="자재단가비교표"/>
      <sheetName val="부하"/>
      <sheetName val="APT"/>
      <sheetName val="도체종-상수표"/>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sheetData sheetId="95" refreshError="1"/>
      <sheetData sheetId="96" refreshError="1"/>
      <sheetData sheetId="97" refreshError="1"/>
      <sheetData sheetId="9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변압기 "/>
      <sheetName val="GEN"/>
      <sheetName val="근생비상"/>
      <sheetName val="근생일반"/>
      <sheetName val="동력"/>
      <sheetName val="간선"/>
      <sheetName val="밧,충전기"/>
      <sheetName val="접지"/>
      <sheetName val="조도"/>
      <sheetName val="동간선"/>
      <sheetName val="강전TRAY"/>
      <sheetName val="약전TRAY"/>
      <sheetName val="제직재"/>
      <sheetName val="발전기"/>
      <sheetName val="DUT-BAT1"/>
      <sheetName val="전기자료"/>
      <sheetName val="도체종-상수표"/>
      <sheetName val="Sheet13"/>
      <sheetName val="Sheet14"/>
      <sheetName val="Sheet9"/>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임피던스"/>
      <sheetName val="CABLE SIZE"/>
      <sheetName val="접지"/>
      <sheetName val="Sheet10"/>
      <sheetName val="Sheet11"/>
      <sheetName val="Sheet12"/>
      <sheetName val="Sheet13"/>
      <sheetName val="Sheet14"/>
      <sheetName val="Sheet15"/>
      <sheetName val="Sheet16"/>
      <sheetName val="Sheet9"/>
      <sheetName val="GEN"/>
      <sheetName val="부속동"/>
      <sheetName val="지하주차장"/>
      <sheetName val="코아별부하"/>
      <sheetName val="아파트동L-E"/>
      <sheetName val="#REF"/>
      <sheetName val="전기자료"/>
      <sheetName val="Sheet8"/>
      <sheetName val="DUT-BAT1"/>
      <sheetName val="504전기실 동부하-L"/>
      <sheetName val="동부하-L"/>
      <sheetName val="변압기 "/>
      <sheetName val="변압기2"/>
      <sheetName val="동지붕"/>
      <sheetName val="LE-B1"/>
      <sheetName val="L-E"/>
      <sheetName val="P-J"/>
      <sheetName val="주차장동력"/>
      <sheetName val="부속동부하"/>
      <sheetName val="발전기(갑지)"/>
      <sheetName val="세대부하"/>
      <sheetName val="주차장PK-A"/>
      <sheetName val="주차장PK-B"/>
      <sheetName val="기계실동력"/>
      <sheetName val="변압기  (2)"/>
      <sheetName val="동-LE"/>
      <sheetName val="일반전등부하 (LP-C-PNL)"/>
      <sheetName val="0.6-1kV 케이블 (전동기)"/>
      <sheetName val="수변전"/>
      <sheetName val="전기자료(변경)"/>
      <sheetName val="CABLE SIZE-변경"/>
      <sheetName val="획지1-동부하"/>
      <sheetName val="획지2-동부하"/>
      <sheetName val="전등(LE-PNL)"/>
      <sheetName val="TRAY(전기)"/>
      <sheetName val="동지붕층"/>
      <sheetName val="변압기(동력)"/>
    </sheetNames>
    <sheetDataSet>
      <sheetData sheetId="0"/>
      <sheetData sheetId="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락용량"/>
      <sheetName val="1동"/>
      <sheetName val="2동"/>
      <sheetName val="3동"/>
      <sheetName val="4동"/>
      <sheetName val="5동"/>
      <sheetName val="6동"/>
      <sheetName val="7동"/>
      <sheetName val="8동"/>
      <sheetName val="9동"/>
      <sheetName val="10동"/>
      <sheetName val="전압강하"/>
      <sheetName val="조도"/>
      <sheetName val="변압기L"/>
      <sheetName val="변압기E"/>
      <sheetName val="GEN "/>
      <sheetName val="접지"/>
      <sheetName val="동력"/>
      <sheetName val="세대"/>
      <sheetName val="L"/>
      <sheetName val="P"/>
      <sheetName val="LE"/>
      <sheetName val="주차장"/>
      <sheetName val="부속동"/>
      <sheetName val="TRAY"/>
      <sheetName val="밧데리및정류기"/>
      <sheetName val="전화"/>
      <sheetName val="방송"/>
      <sheetName val="Sheet13"/>
      <sheetName val="발전기"/>
      <sheetName val="P-J"/>
      <sheetName val="Sheet14"/>
      <sheetName val="Sheet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조도"/>
      <sheetName val="부하"/>
      <sheetName val="동력"/>
      <sheetName val="0.6-1kV 케이블 (전동기)"/>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도체종-상수표"/>
      <sheetName val="전기자료"/>
      <sheetName val="#REF"/>
      <sheetName val="GEN"/>
      <sheetName val="DUT-BAT1"/>
      <sheetName val="동부하-L"/>
      <sheetName val="비상용"/>
      <sheetName val="상가"/>
      <sheetName val="병원동"/>
      <sheetName val="수변전설비용량계산서"/>
      <sheetName val="표지"/>
      <sheetName val="변압기E"/>
      <sheetName val="LE"/>
      <sheetName val="지하주차장"/>
      <sheetName val="부속동"/>
      <sheetName val="부속동 (1)"/>
      <sheetName val="동력1"/>
      <sheetName val="접지"/>
      <sheetName val="전화"/>
      <sheetName val="방송"/>
      <sheetName val="Sheet1"/>
      <sheetName val="세대부하"/>
      <sheetName val="동간선"/>
      <sheetName val="코아별부하"/>
      <sheetName val="변압기 "/>
      <sheetName val="P"/>
      <sheetName val="UTILITY"/>
      <sheetName val="환경및유틸리티"/>
      <sheetName val="밧,충전기"/>
      <sheetName val="변압기 용량 계산"/>
      <sheetName val="부하집계"/>
      <sheetName val="변압기별부하집계"/>
      <sheetName val="지하층비상"/>
      <sheetName val="약전TRAY"/>
      <sheetName val="동부하합계"/>
      <sheetName val="공용부하합계"/>
      <sheetName val="아파트공용"/>
      <sheetName val="아파트지붕"/>
      <sheetName val="강전TRAY"/>
      <sheetName val="N賃率-職"/>
      <sheetName val="품목"/>
      <sheetName val="내역서"/>
      <sheetName val="합천내역"/>
      <sheetName val="TONG HOP VL-NC TT"/>
      <sheetName val="CHITIET VL-NC-TT -1p"/>
      <sheetName val="TDTKP1"/>
      <sheetName val="KPVC-BD "/>
      <sheetName val="DATA1"/>
      <sheetName val="db"/>
      <sheetName val="DATE"/>
    </sheetNames>
    <sheetDataSet>
      <sheetData sheetId="0"/>
      <sheetData sheetId="1" refreshError="1"/>
      <sheetData sheetId="2" refreshError="1"/>
      <sheetData sheetId="3" refreshError="1"/>
      <sheetData sheetId="4"/>
      <sheetData sheetId="5" refreshError="1"/>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갑지"/>
      <sheetName val="설계서용지"/>
      <sheetName val="차례"/>
      <sheetName val="차례 (2)"/>
      <sheetName val="1.설계설명서"/>
      <sheetName val="3.공정표(E)"/>
      <sheetName val="4.원가계산서"/>
      <sheetName val="4.1총괄표"/>
      <sheetName val="4.2내역서"/>
      <sheetName val="4.3 배관내역서"/>
      <sheetName val="5.1일위목록"/>
      <sheetName val="5.1일위대가"/>
      <sheetName val="5.2부대공사산출"/>
      <sheetName val="5.3보도터파기"/>
      <sheetName val="6.1단가표"/>
      <sheetName val="금성보안"/>
      <sheetName val="KCS"/>
      <sheetName val="KCS-2"/>
      <sheetName val="영국전자"/>
      <sheetName val="7.1산출집계"/>
      <sheetName val="7.2공량산출"/>
      <sheetName val="7.3산출근거(cctv)"/>
      <sheetName val="8.노임"/>
      <sheetName val="Sheet7"/>
      <sheetName val="#REF"/>
      <sheetName val="표지 (2)"/>
      <sheetName val="Sheet13"/>
      <sheetName val="발전기"/>
      <sheetName val="Sheet14"/>
      <sheetName val="Sheet9"/>
    </sheetNames>
    <sheetDataSet>
      <sheetData sheetId="0" refreshError="1"/>
      <sheetData sheetId="1"/>
      <sheetData sheetId="2"/>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묵현리"/>
      <sheetName val="8.PILE  (돌출)"/>
      <sheetName val="Y-WORK"/>
      <sheetName val="적용단위길이"/>
      <sheetName val="Total"/>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조도"/>
      <sheetName val="부하"/>
      <sheetName val="동력"/>
      <sheetName val="0.6-1kV 케이블 (전동기)"/>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도체종-상수표"/>
      <sheetName val="전기자료"/>
      <sheetName val="#REF"/>
      <sheetName val="GEN"/>
      <sheetName val="DUT-BAT1"/>
      <sheetName val="동부하-L"/>
      <sheetName val="비상용"/>
      <sheetName val="상가"/>
      <sheetName val="병원동"/>
      <sheetName val="수변전설비용량계산서"/>
      <sheetName val="표지"/>
      <sheetName val="변압기E"/>
      <sheetName val="LE"/>
      <sheetName val="지하주차장"/>
      <sheetName val="부속동"/>
      <sheetName val="부속동 (1)"/>
      <sheetName val="동력1"/>
      <sheetName val="접지"/>
      <sheetName val="전화"/>
      <sheetName val="방송"/>
      <sheetName val="Sheet1"/>
      <sheetName val="세대부하"/>
      <sheetName val="동간선"/>
      <sheetName val="코아별부하"/>
      <sheetName val="변압기 "/>
      <sheetName val="P"/>
      <sheetName val="UTILITY"/>
      <sheetName val="환경및유틸리티"/>
      <sheetName val="밧,충전기"/>
      <sheetName val="변압기 용량 계산"/>
      <sheetName val="부하집계"/>
      <sheetName val="변압기별부하집계"/>
      <sheetName val="지하층비상"/>
      <sheetName val="약전TRAY"/>
      <sheetName val="동부하합계"/>
      <sheetName val="공용부하합계"/>
      <sheetName val="아파트공용"/>
      <sheetName val="아파트지붕"/>
      <sheetName val="강전TRA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변압기"/>
      <sheetName val="부하집계"/>
      <sheetName val="부하LOAD"/>
      <sheetName val="발전기 부하"/>
      <sheetName val="발전기"/>
      <sheetName val="BATT"/>
      <sheetName val="동력제어반전기제원표"/>
      <sheetName val="간선 CABLE SIZE"/>
      <sheetName val="부하 CABLE SIZE"/>
      <sheetName val="차단기선정"/>
      <sheetName val="data"/>
      <sheetName val="Sheet10"/>
      <sheetName val="목차"/>
      <sheetName val="IMP(MAIN)"/>
      <sheetName val="IMP (REACTOR)"/>
      <sheetName val="Sheet1"/>
      <sheetName val="조도계산서 (도서)"/>
      <sheetName val="조명율표"/>
      <sheetName val="내역서"/>
      <sheetName val="MOTOR"/>
      <sheetName val="정부노임단가"/>
      <sheetName val="대가단최종"/>
      <sheetName val="도체종-상수표"/>
      <sheetName val="CAL_POH"/>
      <sheetName val="중기일위대가"/>
      <sheetName val="기계경비(시간당)"/>
      <sheetName val="램머"/>
      <sheetName val="L-type"/>
      <sheetName val="수량집계"/>
      <sheetName val="전력구구조물산근"/>
      <sheetName val="설계조건"/>
      <sheetName val="U-TYPE(1)"/>
      <sheetName val="b_balju_cho"/>
      <sheetName val="BID"/>
      <sheetName val="수량산출"/>
      <sheetName val="D-RMIL"/>
      <sheetName val="본사업"/>
      <sheetName val="TABLE"/>
      <sheetName val="노무비"/>
      <sheetName val="cost"/>
      <sheetName val="K1자재(3차등)"/>
      <sheetName val="쌍송교"/>
      <sheetName val="ITEM"/>
      <sheetName val="전기일위대가"/>
      <sheetName val="ⴭⴭⴭⴭ"/>
      <sheetName val="001"/>
      <sheetName val="5차설계"/>
      <sheetName val="을"/>
      <sheetName val="일위(PN)"/>
      <sheetName val="견적대비 견적서"/>
      <sheetName val="DATA1"/>
      <sheetName val="WORK"/>
      <sheetName val="인건비"/>
      <sheetName val="간선계산"/>
      <sheetName val="Macro(전선)"/>
      <sheetName val="MACRO(MCC)"/>
      <sheetName val="횡배위치"/>
      <sheetName val="기초견적가"/>
      <sheetName val="일위대가"/>
      <sheetName val="노임단가"/>
      <sheetName val="기초일위"/>
      <sheetName val="수목단가"/>
      <sheetName val="시설수량표"/>
      <sheetName val="시설일위"/>
      <sheetName val="식재수량표"/>
      <sheetName val="식재일위"/>
      <sheetName val="TRE TABLE"/>
      <sheetName val="참조"/>
      <sheetName val="건축내역"/>
      <sheetName val="다이꾸"/>
      <sheetName val="기성금내역서"/>
      <sheetName val="2F 회의실견적(5_14 일대)"/>
      <sheetName val="102역사"/>
      <sheetName val="일위대가목차"/>
      <sheetName val="일반공사"/>
      <sheetName val="Total"/>
      <sheetName val="허용전류-IEC"/>
      <sheetName val="허용전류-IEC DATA"/>
      <sheetName val="FOOTING단면력"/>
      <sheetName val="변압기 및 발전기 용량"/>
      <sheetName val="giathanh1"/>
      <sheetName val="SRC-B3U2"/>
      <sheetName val="1"/>
      <sheetName val="내역서 "/>
      <sheetName val="BQ"/>
      <sheetName val="조명율데이타"/>
      <sheetName val="조도계산(가로등NEW)"/>
      <sheetName val="예산내역서"/>
      <sheetName val="설계예산서"/>
      <sheetName val="L_RPTA05_목록"/>
      <sheetName val="배수지(관급)"/>
      <sheetName val="원가(수)"/>
      <sheetName val="MCC제원"/>
      <sheetName val="설계예시"/>
      <sheetName val="기성집계"/>
      <sheetName val="입력"/>
      <sheetName val="단가"/>
      <sheetName val="wall"/>
      <sheetName val="다심-cable"/>
      <sheetName val="1C-cable"/>
      <sheetName val="일위대가표"/>
      <sheetName val="주식"/>
      <sheetName val="#REF"/>
      <sheetName val="3련 BOX"/>
      <sheetName val="표지 (2)"/>
      <sheetName val="현장지지물물량"/>
      <sheetName val="ABUT수량-A1"/>
      <sheetName val="입찰안"/>
      <sheetName val="설산1.나"/>
      <sheetName val="본사S"/>
      <sheetName val="노임"/>
      <sheetName val="내역"/>
      <sheetName val="J直材4"/>
      <sheetName val="현장관리비내역서"/>
      <sheetName val="자재단가비교표"/>
      <sheetName val="설계내역"/>
      <sheetName val="남양시작동010313100%"/>
      <sheetName val="직노"/>
      <sheetName val="총괄내역서"/>
      <sheetName val="안정검토(온1)"/>
      <sheetName val="기본일위"/>
      <sheetName val="단"/>
      <sheetName val="단위내역서"/>
      <sheetName val="품목납기"/>
      <sheetName val="Y-WORK"/>
      <sheetName val="단가산출"/>
      <sheetName val="데이타"/>
      <sheetName val="전기일위목록"/>
      <sheetName val="요율"/>
      <sheetName val="hvac(제어동)"/>
      <sheetName val="조경"/>
      <sheetName val="Baby일위대가"/>
      <sheetName val="2. 공원조도"/>
      <sheetName val="자재단가"/>
      <sheetName val="집행(2-1)"/>
      <sheetName val="수량산출(급식소)"/>
      <sheetName val="7.3.1 전력간선 굵기"/>
      <sheetName val="2001년 MCC 집계"/>
      <sheetName val="반응조"/>
      <sheetName val="하수량수질"/>
      <sheetName val="SHEET2"/>
      <sheetName val="환율-LIBOR"/>
      <sheetName val="말뚝지지력산정"/>
      <sheetName val="연부97-1"/>
      <sheetName val="3BL공동구 수량"/>
      <sheetName val="갑지(추정)"/>
      <sheetName val="신우"/>
      <sheetName val="조명시설"/>
      <sheetName val="전기"/>
      <sheetName val="COVER"/>
      <sheetName val="참조-(2)"/>
      <sheetName val="참조-(1)"/>
      <sheetName val="간선"/>
      <sheetName val="참조 DATA"/>
      <sheetName val="1공구(을)"/>
      <sheetName val="N賃率-職"/>
      <sheetName val="손익분석"/>
      <sheetName val="참조M"/>
      <sheetName val="1.터널현황"/>
      <sheetName val="설계자료"/>
      <sheetName val="가시설(TYPE-A)"/>
      <sheetName val="1호맨홀가감수량"/>
      <sheetName val="1-1평균터파기고(1)"/>
      <sheetName val="1호맨홀수량산출"/>
      <sheetName val="부하계산서"/>
      <sheetName val="EP0618"/>
      <sheetName val="Macro(전기)"/>
      <sheetName val="---FAB#1업무일지---"/>
      <sheetName val="도급예산내역서봉투"/>
      <sheetName val="공사원가계산서"/>
      <sheetName val="설계산출표지"/>
      <sheetName val="도급예산내역서총괄표"/>
      <sheetName val="을부담운반비"/>
      <sheetName val="운반비산출"/>
      <sheetName val="빌딩 안내"/>
      <sheetName val="시설물일위"/>
      <sheetName val="토목변경"/>
      <sheetName val="본체"/>
      <sheetName val="CTEMCOST"/>
      <sheetName val="Tot-sum"/>
      <sheetName val="Site Expenses"/>
      <sheetName val="전체"/>
      <sheetName val="PROJECT COST ESTIMATE (cont)"/>
      <sheetName val="일위목록"/>
      <sheetName val="Sheet1 (2)"/>
      <sheetName val="세부내역서(전기)"/>
      <sheetName val="제2~7호표"/>
      <sheetName val="발전기_부하"/>
      <sheetName val="간선_CABLE_SIZE"/>
      <sheetName val="부하_CABLE_SIZE"/>
      <sheetName val="조도계산서_(도서)"/>
      <sheetName val="IMP_(REACTOR)"/>
      <sheetName val="TRE_TABLE"/>
      <sheetName val="2F_회의실견적(5_14_일대)"/>
      <sheetName val="변압기_및_발전기_용량"/>
      <sheetName val="표지_(2)"/>
      <sheetName val="허용전류-IEC_DATA"/>
      <sheetName val="설직재-1"/>
      <sheetName val="LOAD-46"/>
      <sheetName val="조도계산서 _도서_"/>
      <sheetName val="I一般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Sheet8"/>
      <sheetName val="Sheet9"/>
      <sheetName val="Sheet10"/>
      <sheetName val="Sheet11"/>
      <sheetName val="Sheet12"/>
      <sheetName val="Sheet13"/>
      <sheetName val="Sheet14"/>
      <sheetName val="Sheet15"/>
      <sheetName val="Sheet16"/>
      <sheetName val="#REF"/>
      <sheetName val="전기자료"/>
      <sheetName val="DUT-BAT1"/>
      <sheetName val="GEN"/>
      <sheetName val="N賃率-職"/>
      <sheetName val="1.수인터널"/>
      <sheetName val="3련 BOX"/>
      <sheetName val="가로등기초"/>
      <sheetName val="전기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TEL"/>
      <sheetName val="부대대비"/>
      <sheetName val="냉연집계"/>
      <sheetName val="I一般比"/>
      <sheetName val="과천MAIN"/>
      <sheetName val="일위대가"/>
      <sheetName val="대비"/>
      <sheetName val="내역서(총)"/>
      <sheetName val="plan&amp;section of foundation"/>
      <sheetName val="노원열병합  건축공사기성내역서"/>
      <sheetName val="민속촌메뉴"/>
      <sheetName val="수량산출서"/>
      <sheetName val="Sheet3"/>
      <sheetName val="신우"/>
      <sheetName val="교각계산"/>
      <sheetName val="N賃率-職"/>
      <sheetName val="설계조건"/>
      <sheetName val="직노"/>
      <sheetName val="도체종-상수표"/>
      <sheetName val="code"/>
      <sheetName val="직재"/>
      <sheetName val="J直材4"/>
      <sheetName val="단가비교표"/>
      <sheetName val="#REF"/>
      <sheetName val="품목"/>
      <sheetName val="전기일위대가"/>
      <sheetName val="예산M12A"/>
      <sheetName val="건축내역"/>
      <sheetName val="업무"/>
      <sheetName val="DATE"/>
      <sheetName val="sheets"/>
      <sheetName val="일위대가목차"/>
      <sheetName val="노임단가"/>
      <sheetName val="경비_원본"/>
      <sheetName val="FANDBS"/>
      <sheetName val="GRDATA"/>
      <sheetName val="SHAFTDBSE"/>
      <sheetName val="감가상각"/>
      <sheetName val="자재단가비교표"/>
      <sheetName val="DATA"/>
      <sheetName val="주소록"/>
      <sheetName val="공사현황"/>
      <sheetName val="20관리비율"/>
      <sheetName val="도"/>
      <sheetName val="터널조도"/>
      <sheetName val="실행내역서 "/>
      <sheetName val="부하계산서"/>
      <sheetName val="CT "/>
      <sheetName val="노임"/>
      <sheetName val="ABUT수량-A1"/>
      <sheetName val="발신정보"/>
      <sheetName val="기본일위"/>
      <sheetName val="2F 회의실견적(5_14 일대)"/>
      <sheetName val="TOTAL"/>
      <sheetName val="NOMUBI"/>
      <sheetName val="sw1"/>
      <sheetName val="실행철강하도"/>
      <sheetName val="동원(3)"/>
      <sheetName val="예정(3)"/>
      <sheetName val="인건-측정"/>
      <sheetName val="조도계산서 (도서)"/>
      <sheetName val="동력부하(도산)"/>
      <sheetName val="명세서"/>
      <sheetName val="경산"/>
      <sheetName val="Sheet2"/>
      <sheetName val="C-노임단가"/>
      <sheetName val="입찰안"/>
      <sheetName val="유림골조"/>
      <sheetName val="Sheet14"/>
      <sheetName val="Sheet13"/>
      <sheetName val="danga"/>
      <sheetName val="ilch"/>
      <sheetName val="소비자가"/>
      <sheetName val="6호기"/>
      <sheetName val="화재 탐지 설비"/>
      <sheetName val="工완성공사율"/>
      <sheetName val="공사원가계산서"/>
      <sheetName val="Y-WORK"/>
      <sheetName val="을지"/>
      <sheetName val="DB"/>
      <sheetName val="견적서"/>
      <sheetName val="개요"/>
      <sheetName val="Sheet1"/>
      <sheetName val="원가계산서"/>
      <sheetName val="타견적1"/>
      <sheetName val="타견적2"/>
      <sheetName val="타견적3"/>
      <sheetName val="합천내역"/>
      <sheetName val="내역"/>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데이타"/>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터파기및재료"/>
      <sheetName val="여과지동"/>
      <sheetName val="기초자료"/>
      <sheetName val="9GNG운반"/>
      <sheetName val="준검 내역서"/>
      <sheetName val="T13(P68~72,78)"/>
      <sheetName val="2"/>
      <sheetName val="여방토공 "/>
      <sheetName val="(C)원내역"/>
      <sheetName val="내역서 (2)"/>
      <sheetName val="총괄내역서"/>
      <sheetName val="원가계산"/>
      <sheetName val="사급자재"/>
      <sheetName val="AV시스템"/>
      <sheetName val="C1"/>
      <sheetName val="기성내역서표지"/>
      <sheetName val="이토변실(A3-LINE)"/>
      <sheetName val="sub"/>
      <sheetName val="(A)내역서"/>
      <sheetName val="값"/>
      <sheetName val="횡 연장"/>
      <sheetName val="호표"/>
      <sheetName val="공사비명세서"/>
      <sheetName val="지수"/>
      <sheetName val="일위대가표"/>
      <sheetName val="자료"/>
      <sheetName val="7단가"/>
      <sheetName val="약품공급2"/>
      <sheetName val="실행"/>
      <sheetName val="재집"/>
      <sheetName val="을"/>
      <sheetName val="DB단가"/>
      <sheetName val="단가조사"/>
      <sheetName val="TABLE"/>
      <sheetName val="유기공정"/>
      <sheetName val="96물가 CODE"/>
      <sheetName val="연부97-1"/>
      <sheetName val="갑지1"/>
      <sheetName val="단가산출2"/>
      <sheetName val="제36-40호표"/>
      <sheetName val="총괄집계표"/>
      <sheetName val="노무비"/>
      <sheetName val="공조기휀"/>
      <sheetName val="재료"/>
      <sheetName val="설치자재"/>
      <sheetName val="기본사항"/>
      <sheetName val="환산"/>
      <sheetName val="일위"/>
      <sheetName val="노임이"/>
      <sheetName val="조명시설"/>
      <sheetName val="예산변경사항"/>
      <sheetName val="세부내역"/>
      <sheetName val="정공공사"/>
      <sheetName val="Sheet5"/>
      <sheetName val="갑지"/>
      <sheetName val="인건비"/>
      <sheetName val="BID"/>
      <sheetName val="공사내역"/>
      <sheetName val="LEGEND"/>
      <sheetName val="갑지(추정)"/>
      <sheetName val="조경"/>
      <sheetName val="1단계"/>
      <sheetName val="본장"/>
      <sheetName val="최종갑지"/>
      <sheetName val="sum1 (2)"/>
      <sheetName val="견적정보"/>
      <sheetName val="PANEL_중량산출"/>
      <sheetName val="노원열병합__건축공사기성내역서"/>
      <sheetName val="plan&amp;section_of_foundation"/>
      <sheetName val="FB25JN"/>
      <sheetName val="년도별실"/>
      <sheetName val="설직재-1"/>
      <sheetName val="EACT10"/>
      <sheetName val="음료실행"/>
      <sheetName val="APT내역"/>
      <sheetName val="부대시설"/>
      <sheetName val="기둥(원형)"/>
      <sheetName val="GAEYO"/>
      <sheetName val="기성금내역서"/>
      <sheetName val="일위단가"/>
      <sheetName val="dt0301"/>
      <sheetName val="dtt0301"/>
      <sheetName val="사통"/>
      <sheetName val="7.1 자재단가표(케이블)"/>
      <sheetName val="1안"/>
      <sheetName val="단가표"/>
      <sheetName val="계산서(곡선부)"/>
      <sheetName val="-치수표(곡선부)"/>
      <sheetName val="UserData"/>
      <sheetName val="환율"/>
      <sheetName val="11.단가비교표_"/>
      <sheetName val="16.기계경비산출내역_"/>
      <sheetName val="내역서1999.8최종"/>
      <sheetName val="밸브설치"/>
      <sheetName val="OPT7"/>
      <sheetName val="1.설계조건"/>
      <sheetName val="LOPCALC"/>
      <sheetName val="장애코드"/>
      <sheetName val="CP-E2 (품셈표)"/>
      <sheetName val="U-TYPE(1)"/>
      <sheetName val="설비"/>
      <sheetName val="종배수관"/>
      <sheetName val="조도계산(1)"/>
      <sheetName val="품목납기"/>
      <sheetName val="전차선로 물량표"/>
      <sheetName val="일위대가목록"/>
      <sheetName val="와동25-3(변경)"/>
      <sheetName val="001"/>
      <sheetName val="60명당사(총괄)"/>
      <sheetName val="반중력식옹벽3.5"/>
      <sheetName val="중기사용료"/>
      <sheetName val="70%"/>
      <sheetName val="김재복부장님"/>
      <sheetName val="기초대가"/>
      <sheetName val="97"/>
      <sheetName val="WORK"/>
      <sheetName val="Macro1"/>
      <sheetName val="Macro2"/>
      <sheetName val="전기단가조사서"/>
      <sheetName val="K1자재(3차등)"/>
      <sheetName val="자재단가"/>
      <sheetName val="덕전리"/>
      <sheetName val="선급금신청서"/>
      <sheetName val="실행비교"/>
      <sheetName val="CT_"/>
      <sheetName val="2F_회의실견적(5_14_일대)"/>
      <sheetName val="조도계산서_(도서)"/>
      <sheetName val="96물가_CODE"/>
      <sheetName val="CP-E2_(품셈표)"/>
      <sheetName val="1000 DB구축 부표"/>
      <sheetName val="제-노임"/>
      <sheetName val="제직재"/>
      <sheetName val="CONCRETE"/>
      <sheetName val="부하LOAD"/>
      <sheetName val="일위대가(1)"/>
      <sheetName val="11월 가격"/>
      <sheetName val="연수동"/>
      <sheetName val="청천내"/>
      <sheetName val="6PILE  (돌출)"/>
      <sheetName val="현금예금"/>
      <sheetName val="DRUM"/>
      <sheetName val="단가산출(변경없음)"/>
      <sheetName val="소상 &quot;1&quot;"/>
      <sheetName val="통신원가"/>
      <sheetName val="Sheet9"/>
      <sheetName val="원가"/>
      <sheetName val="신규 수주분(사용자 정의)"/>
      <sheetName val="운반"/>
      <sheetName val="UR2-Calculation"/>
      <sheetName val="금액집계"/>
      <sheetName val="차액보증"/>
      <sheetName val="10월가격"/>
      <sheetName val="원형1호맨홀토공수량"/>
      <sheetName val="정부노임단가"/>
      <sheetName val="철거산출근거"/>
      <sheetName val="기계경비산출기준"/>
      <sheetName val="원본(갑지)"/>
      <sheetName val="판매96"/>
      <sheetName val="dtxl"/>
      <sheetName val="견적대비 견적서"/>
      <sheetName val="화재_탐지_설비"/>
      <sheetName val="copy"/>
      <sheetName val="전기"/>
      <sheetName val="날개벽수량표"/>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내부부하"/>
      <sheetName val="단"/>
      <sheetName val="기성"/>
      <sheetName val="LOAD-46"/>
      <sheetName val="부하(성남)"/>
      <sheetName val="토공계산서(부체도로)"/>
      <sheetName val="목록"/>
      <sheetName val="CTEMCOST"/>
      <sheetName val="부속동"/>
      <sheetName val="공사개요(좌)"/>
      <sheetName val="직공비"/>
      <sheetName val="매입세율"/>
      <sheetName val="공사개요"/>
      <sheetName val="Sheet7"/>
      <sheetName val="어음광고주"/>
      <sheetName val="FPA"/>
      <sheetName val="순수개발"/>
      <sheetName val="Data Vol"/>
      <sheetName val="차수"/>
      <sheetName val="공통가설"/>
      <sheetName val="전체"/>
      <sheetName val="Galaxy 소비자가격표"/>
      <sheetName val="심사계산"/>
      <sheetName val="심사물량"/>
      <sheetName val="첨부파일"/>
      <sheetName val="단면가정"/>
      <sheetName val="가로등기초"/>
      <sheetName val="백암비스타내역"/>
      <sheetName val="BASIC (2)"/>
      <sheetName val="입출재고현황 (2)"/>
      <sheetName val="VE절감"/>
      <sheetName val="물량표S"/>
      <sheetName val="금액내역서"/>
      <sheetName val="물가시세"/>
      <sheetName val="ITEM"/>
      <sheetName val="type-F"/>
      <sheetName val="배수내역 (2)"/>
      <sheetName val="Oper Amount"/>
      <sheetName val="실적단가"/>
      <sheetName val="일위대가_복합"/>
      <sheetName val="일위대가_서비스"/>
      <sheetName val="장비집계"/>
      <sheetName val="일반수량총괄"/>
      <sheetName val="토공총괄"/>
      <sheetName val="골재수량"/>
      <sheetName val="레미콘집계"/>
      <sheetName val="주요자재"/>
      <sheetName val="타공종이기"/>
      <sheetName val="대치판정"/>
      <sheetName val="말뚝지지력산정"/>
      <sheetName val="예산대비"/>
      <sheetName val="공문"/>
      <sheetName val="8.PILE  (돌출)"/>
      <sheetName val="임차품의(농조)"/>
      <sheetName val="실행내역"/>
      <sheetName val="조도계산서 _도서_"/>
      <sheetName val="본체"/>
      <sheetName val="설계내역(2001)"/>
      <sheetName val="지주목시비량산출서"/>
      <sheetName val="외주가공"/>
      <sheetName val="노무비 근거"/>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환경평가"/>
      <sheetName val="인구"/>
      <sheetName val="플랜트 설치"/>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기계내역"/>
      <sheetName val="rate"/>
      <sheetName val="PROCESS"/>
      <sheetName val="원가 (2)"/>
      <sheetName val="소상_&quot;1&quot;"/>
      <sheetName val="토목"/>
      <sheetName val="단가목록"/>
      <sheetName val="대창(장성)"/>
      <sheetName val="산출내역서집계표"/>
      <sheetName val="98수문일위"/>
      <sheetName val="진주방향"/>
      <sheetName val="유통망계획"/>
      <sheetName val="기준자료"/>
      <sheetName val="제품"/>
      <sheetName val="견적계산"/>
      <sheetName val="TRE TABLE"/>
      <sheetName val="상승노임"/>
      <sheetName val="변압기 및 발전기 용량"/>
      <sheetName val="담장산출"/>
      <sheetName val="단가"/>
      <sheetName val="건축집계표"/>
      <sheetName val="단가산출"/>
      <sheetName val="FAB별"/>
      <sheetName val="기계경비(시간당)"/>
      <sheetName val="램머"/>
      <sheetName val="교대(A1-A2)"/>
      <sheetName val="공사비집계"/>
      <sheetName val="건축"/>
      <sheetName val="제잡비"/>
      <sheetName val="B(함)일반수량"/>
      <sheetName val="산출근거"/>
      <sheetName val="배수관공"/>
      <sheetName val="Sheet1 (2)"/>
      <sheetName val="협조전"/>
      <sheetName val="단가조사서"/>
      <sheetName val="목차"/>
      <sheetName val="단위중량"/>
      <sheetName val="변화치수"/>
      <sheetName val="콘_재료분리(1)"/>
      <sheetName val="분전함신설"/>
      <sheetName val="접지1종"/>
      <sheetName val="11"/>
      <sheetName val="목표세부명세"/>
      <sheetName val="전선 및 전선관"/>
      <sheetName val="청주(철골발주의뢰서)"/>
      <sheetName val="정렬"/>
      <sheetName val="우각부보강"/>
      <sheetName val="안정검토"/>
      <sheetName val="H-pile(298x299)"/>
      <sheetName val="H-pile(250x250)"/>
      <sheetName val="일위_파일"/>
      <sheetName val="산출금액내역"/>
      <sheetName val="연결임시"/>
      <sheetName val="단면검토"/>
      <sheetName val="_산근2_"/>
      <sheetName val="_산근4_"/>
      <sheetName val="_산근5_"/>
      <sheetName val="자재테이블"/>
      <sheetName val="BQ_Utl_Off"/>
      <sheetName val="BREAKDOWN(철거설치)"/>
      <sheetName val="간지"/>
      <sheetName val="변경갑지"/>
      <sheetName val="증감(갑지)"/>
      <sheetName val="손익차9월2"/>
      <sheetName val="일위대가(계측기설치)"/>
      <sheetName val="A-4"/>
      <sheetName val="품산출서"/>
      <sheetName val="실행간접비용"/>
      <sheetName val="최종견"/>
      <sheetName val="sun"/>
      <sheetName val="예산M11A"/>
      <sheetName val="자료입력"/>
      <sheetName val="경사수로"/>
      <sheetName val="D16"/>
      <sheetName val="D25"/>
      <sheetName val="D22"/>
      <sheetName val="단위수량"/>
      <sheetName val="DLA"/>
      <sheetName val=" 견적서"/>
      <sheetName val="견내"/>
      <sheetName val="매립"/>
      <sheetName val="소업1교"/>
      <sheetName val="Cost bd-&quot;A&quot;"/>
      <sheetName val="FACTOR"/>
      <sheetName val="7.경제성결과"/>
      <sheetName val="CB"/>
      <sheetName val="물가연동제"/>
      <sheetName val="1. 설계조건 2.단면가정 3. 하중계산"/>
      <sheetName val="DATA 입력란"/>
      <sheetName val="I.설계조건"/>
      <sheetName val="시행예산"/>
      <sheetName val="cost"/>
      <sheetName val="7내역"/>
      <sheetName val="건축내역서"/>
      <sheetName val="BOX"/>
      <sheetName val="CAL"/>
      <sheetName val="공주-교대(A1)"/>
      <sheetName val="COVER-P"/>
      <sheetName val="기초안정검토"/>
      <sheetName val="토사(PE)"/>
      <sheetName val="총괄표"/>
      <sheetName val="NEYOK"/>
      <sheetName val="수안보-MBR1"/>
      <sheetName val="L형 옹벽"/>
      <sheetName val="3BL공동구 수량"/>
      <sheetName val="전체현황"/>
      <sheetName val="자재운반단가일람표"/>
      <sheetName val="건축원가계산서"/>
      <sheetName val="실정공사비단가표"/>
      <sheetName val="1-1"/>
      <sheetName val="차도조도계산"/>
      <sheetName val="도근좌표"/>
      <sheetName val="99총공사내역서"/>
      <sheetName val=" HIT-&gt;HMC 견적(3900)"/>
      <sheetName val="단가표 "/>
      <sheetName val="표지판단위"/>
      <sheetName val="설계"/>
      <sheetName val="시행후면적"/>
      <sheetName val="수지예산"/>
      <sheetName val="단가대비"/>
      <sheetName val="소요자재"/>
      <sheetName val="ROOF(ALKALI)"/>
      <sheetName val="일위대가(4층원격)"/>
      <sheetName val="총괄"/>
      <sheetName val="공사비"/>
      <sheetName val="FRP내역서"/>
      <sheetName val="OPT"/>
      <sheetName val="SV"/>
      <sheetName val="부대내역"/>
      <sheetName val="실행내역서_"/>
      <sheetName val="BUS제원1"/>
      <sheetName val="1공구(을)"/>
      <sheetName val="XL4Poppy"/>
      <sheetName val="List"/>
      <sheetName val="CHITIET VL-NC"/>
      <sheetName val="DON GIA"/>
      <sheetName val="MOTOR"/>
      <sheetName val="참고"/>
      <sheetName val="3련 BOX"/>
      <sheetName val="자판실행"/>
      <sheetName val="간선계산"/>
      <sheetName val="DHEQSUPT"/>
      <sheetName val="DATA1"/>
      <sheetName val="수량산출서 갑지"/>
      <sheetName val="입상내역"/>
      <sheetName val="견적(갑지)"/>
      <sheetName val="계약내력"/>
      <sheetName val="원계약서"/>
      <sheetName val="총괄내역"/>
      <sheetName val="암거공"/>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맨홀토공"/>
      <sheetName val="Ekog10"/>
      <sheetName val="코드표"/>
      <sheetName val="기초단가"/>
      <sheetName val="배수통관(좌)"/>
      <sheetName val="9호관로"/>
      <sheetName val="일위대가1"/>
      <sheetName val="단락전류-A"/>
      <sheetName val="샘플표지"/>
      <sheetName val="연령현황"/>
      <sheetName val="__"/>
      <sheetName val="DIAPHRAGM"/>
      <sheetName val="자재"/>
      <sheetName val="원형맨홀수량"/>
      <sheetName val="기기리스트"/>
      <sheetName val="01"/>
      <sheetName val="연돌일위집계"/>
      <sheetName val="예시 (수정 및 삭제금지)"/>
      <sheetName val="기계경비"/>
      <sheetName val="작업일정"/>
      <sheetName val="재1"/>
      <sheetName val="수량집계"/>
      <sheetName val="수량산출서 (2)"/>
      <sheetName val="Customer Databas"/>
      <sheetName val="INPUT"/>
      <sheetName val="Macro(차단기)"/>
      <sheetName val="BQ(실행)"/>
      <sheetName val="JUCK"/>
      <sheetName val="암거"/>
      <sheetName val="포장공"/>
      <sheetName val="배수공"/>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소운반"/>
      <sheetName val="자재조사표(참고용)"/>
      <sheetName val="품셈집계표"/>
      <sheetName val="일반부표집계표"/>
      <sheetName val="Controls"/>
      <sheetName val="교통대책내역"/>
      <sheetName val="금융비용"/>
      <sheetName val="주안3차A-A"/>
      <sheetName val="공종별내역서"/>
      <sheetName val="CATV"/>
      <sheetName val="안정계산"/>
      <sheetName val="맨홀토공산출"/>
      <sheetName val="AHU집계"/>
      <sheetName val="본실행경비"/>
      <sheetName val="원가입력"/>
      <sheetName val="기초공"/>
      <sheetName val="단위수량산출"/>
      <sheetName val="우수"/>
      <sheetName val="교차구"/>
      <sheetName val="주요측점"/>
      <sheetName val="배수공 시멘트 및 골재량 산출"/>
      <sheetName val="기초자료입력"/>
      <sheetName val="안정성검토"/>
      <sheetName val="하중계산"/>
      <sheetName val="설계기준"/>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분류작업"/>
      <sheetName val="기본자료"/>
      <sheetName val="2002상반기노임기준"/>
      <sheetName val="원가계산하도"/>
      <sheetName val="집계"/>
      <sheetName val="TYPE-A"/>
      <sheetName val="설계예산서(2016년 보안등 신설공사 단가계약-).xls"/>
      <sheetName val="15100"/>
      <sheetName val="현장지지물물량"/>
      <sheetName val="두앙"/>
      <sheetName val="재료비"/>
      <sheetName val="보온자재단가표"/>
      <sheetName val="96노임기준"/>
      <sheetName val="깨기"/>
      <sheetName val="하부철근수량"/>
      <sheetName val="2000년1차"/>
      <sheetName val="적용기준"/>
      <sheetName val="실행내역 "/>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마산방향"/>
      <sheetName val="사리부설"/>
      <sheetName val="식재가격"/>
      <sheetName val="식재총괄"/>
      <sheetName val="일위목록"/>
      <sheetName val="횡배수관재료-"/>
      <sheetName val="계산서(직선부)"/>
      <sheetName val="포장재료집계표"/>
      <sheetName val="콘크리트측구연장"/>
      <sheetName val="-몰탈콘크리트"/>
      <sheetName val="-배수구조물공토공"/>
      <sheetName val="산수배수"/>
      <sheetName val="요율"/>
      <sheetName val="일위집계(기존)"/>
      <sheetName val="제경비"/>
      <sheetName val="월말"/>
      <sheetName val="1-3.조건,바닥판 "/>
      <sheetName val="시화점실행"/>
      <sheetName val="안정검토(온1)"/>
      <sheetName val="__MAIN"/>
      <sheetName val="회로내역(승인)"/>
      <sheetName val="해상PCB"/>
      <sheetName val="Site Expenses"/>
      <sheetName val="관급"/>
      <sheetName val="투찰(하수)"/>
      <sheetName val=" 냉각수펌프"/>
      <sheetName val="BSD (2)"/>
      <sheetName val="물량표"/>
      <sheetName val="Proposal"/>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Baby일위대가"/>
      <sheetName val="가격표"/>
      <sheetName val="물량산출근거"/>
      <sheetName val="1,2공구원가계산서"/>
      <sheetName val="2공구산출내역"/>
      <sheetName val="1공구산출내역서"/>
      <sheetName val="BOQ(전체)"/>
      <sheetName val="물가"/>
      <sheetName val="유림총괄"/>
      <sheetName val="8-1"/>
      <sheetName val="guard(mac)"/>
      <sheetName val="데리네이타현황"/>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내역서(삼호)"/>
      <sheetName val="규격"/>
      <sheetName val="입고장부 (4)"/>
      <sheetName val="입찰견적보고서"/>
      <sheetName val="일반공사"/>
      <sheetName val="대전-교대(A1-A2)"/>
      <sheetName val="견적보고(총액)"/>
      <sheetName val="구천"/>
      <sheetName val="근생APT-신마감"/>
      <sheetName val="복지관_FIART"/>
      <sheetName val="근생APT-FIART"/>
      <sheetName val="근생-FIART"/>
      <sheetName val="사전공사"/>
      <sheetName val="TYPE1"/>
      <sheetName val="COVER"/>
      <sheetName val="1을"/>
      <sheetName val="기력고압전동기"/>
      <sheetName val="일보"/>
      <sheetName val="PIPE"/>
      <sheetName val="FLANGE"/>
      <sheetName val="VALVE"/>
      <sheetName val="OH공량old"/>
      <sheetName val="추가예산"/>
      <sheetName val="공사손익실적"/>
      <sheetName val="TABLE DB"/>
      <sheetName val="쌍용 data base"/>
      <sheetName val="설계명세서"/>
      <sheetName val="3.현장배치"/>
      <sheetName val="Macro(전선)"/>
      <sheetName val="총요약서"/>
      <sheetName val="기성내역서"/>
      <sheetName val="위치조서"/>
      <sheetName val="단가대비표 표지"/>
      <sheetName val="2000시행"/>
      <sheetName val="CALCULATION"/>
      <sheetName val=""/>
      <sheetName val="11.자재단가"/>
      <sheetName val="NEGO"/>
      <sheetName val="각종양식"/>
      <sheetName val="본사공가현황"/>
      <sheetName val="우배수"/>
      <sheetName val="설명"/>
      <sheetName val="wing"/>
      <sheetName val="98비정기소모"/>
      <sheetName val="입력자료모음"/>
      <sheetName val="원가계산서(공사)"/>
      <sheetName val="구조물철거타공정이월"/>
      <sheetName val="수목데이타 "/>
      <sheetName val="토공(우물통,기타)_2"/>
      <sheetName val="내역서_(2)2"/>
      <sheetName val="횡_연장2"/>
      <sheetName val="토공(우물통,기타)_"/>
      <sheetName val="내역서_(2)"/>
      <sheetName val="횡_연장"/>
      <sheetName val="토공(우물통,기타)_1"/>
      <sheetName val="내역서_(2)1"/>
      <sheetName val="횡_연장1"/>
      <sheetName val="지주토목내역서"/>
      <sheetName val="몰탈재료산출"/>
      <sheetName val="G.R300경비"/>
      <sheetName val="일위대가(건축)"/>
      <sheetName val="6. 직접경비"/>
      <sheetName val="DS기성최종"/>
      <sheetName val="DS설변내역서"/>
      <sheetName val="단가_1_"/>
      <sheetName val="관로공표지"/>
      <sheetName val="PANEL_중량산출1"/>
      <sheetName val="plan&amp;section_of_foundation1"/>
      <sheetName val="노원열병합__건축공사기성내역서1"/>
      <sheetName val="CT_1"/>
      <sheetName val="2F_회의실견적(5_14_일대)1"/>
      <sheetName val="조도계산서_(도서)1"/>
      <sheetName val="화재_탐지_설비1"/>
      <sheetName val="견적대비_견적서"/>
      <sheetName val="96물가_CODE1"/>
      <sheetName val="sum1_(2)"/>
      <sheetName val="11_단가비교표_"/>
      <sheetName val="16_기계경비산출내역_"/>
      <sheetName val="1_설계조건"/>
      <sheetName val="신규_수주분(사용자_정의)"/>
      <sheetName val="CP-E2_(품셈표)1"/>
      <sheetName val="전차선로_물량표"/>
      <sheetName val="반중력식옹벽3_5"/>
      <sheetName val="6PILE__(돌출)"/>
      <sheetName val="11월_가격"/>
      <sheetName val="1000_DB구축_부표"/>
      <sheetName val="내역서1999_8최종"/>
      <sheetName val="남양시작동자105노65기1_3화1_2"/>
      <sheetName val="별표_"/>
      <sheetName val="7_1_자재단가표(케이블)"/>
      <sheetName val="준검_내역서"/>
      <sheetName val="여방토공_"/>
      <sheetName val="Data_Vol"/>
      <sheetName val="Galaxy_소비자가격표"/>
      <sheetName val="역T형교대(말뚝기초)"/>
      <sheetName val="물가자료"/>
      <sheetName val="부대집계1"/>
      <sheetName val="가도단위"/>
      <sheetName val="Sheet4"/>
      <sheetName val="C.배수관공"/>
      <sheetName val="비용"/>
      <sheetName val="4.2.1 마루높이 검토"/>
      <sheetName val="타견적(을)"/>
      <sheetName val="SANTOGO"/>
      <sheetName val="SANBAISU"/>
      <sheetName val="수량산출서-2"/>
      <sheetName val="토적표"/>
      <sheetName val="Front"/>
      <sheetName val="원형측구(B-type)"/>
      <sheetName val="매크로"/>
      <sheetName val="시설물일위"/>
      <sheetName val="사업수지"/>
      <sheetName val="참조"/>
      <sheetName val="예산내역서"/>
      <sheetName val="SW개발대상목록(기능점수)"/>
      <sheetName val="출입자명단"/>
      <sheetName val="뚝토공"/>
      <sheetName val="첨부1-1"/>
      <sheetName val="3.공통공사대비"/>
      <sheetName val="2001년 건설노임"/>
      <sheetName val="98지급계획"/>
      <sheetName val="맨홀수량산출"/>
      <sheetName val="E.P.T수량산출서"/>
      <sheetName val="교각별수량"/>
      <sheetName val="단가일람"/>
      <sheetName val="단가적용기준"/>
      <sheetName val="대로근거"/>
      <sheetName val="산근1"/>
      <sheetName val="장비"/>
      <sheetName val="노무"/>
      <sheetName val="돈암사업"/>
      <sheetName val="단면치수"/>
      <sheetName val="사  업  비  수  지  예  산  서"/>
      <sheetName val="암거(내역)"/>
      <sheetName val="VENDOR LIST"/>
      <sheetName val="우棌"/>
      <sheetName val="총_x0000_ϭ"/>
      <sheetName val="우륀"/>
      <sheetName val="식재ط"/>
      <sheetName val="총蚨ϖ"/>
      <sheetName val="총蓨ώ"/>
      <sheetName val="총벝l"/>
      <sheetName val="총벝ê"/>
      <sheetName val="총_x0002__x0000_"/>
      <sheetName val="입출재고현황_(2)"/>
      <sheetName val="소상_&quot;1&quot;1"/>
      <sheetName val="플랜트_설치"/>
      <sheetName val="Sheet1_(2)"/>
      <sheetName val="BASIC_(2)"/>
      <sheetName val="변압기_및_발전기_용량"/>
      <sheetName val="교각철근_(기초)"/>
      <sheetName val="교각철근_(구체+기초)"/>
      <sheetName val="40총괄"/>
      <sheetName val="40집계"/>
      <sheetName val="통합"/>
      <sheetName val="23"/>
      <sheetName val="일위목차"/>
      <sheetName val="24.보증금(전신전화가입권)"/>
      <sheetName val="계정code"/>
      <sheetName val="시산표"/>
      <sheetName val="비교1"/>
      <sheetName val="오존실배관내역"/>
      <sheetName val="특별교실"/>
      <sheetName val="EPro"/>
      <sheetName val="옹벽1"/>
      <sheetName val="직접인건비"/>
      <sheetName val="평가데이터"/>
      <sheetName val="사용성검토"/>
      <sheetName val="깨기수량"/>
      <sheetName val="Oper_Amount"/>
      <sheetName val="8_PILE__(돌출)"/>
      <sheetName val="조도계산서__도서_"/>
      <sheetName val="암거집계_"/>
      <sheetName val="원가_(2)"/>
      <sheetName val="3련_BOX"/>
      <sheetName val="TRE_TABLE"/>
      <sheetName val="노무비_근거"/>
      <sheetName val="_HIT-&gt;HMC_견적(3900)"/>
      <sheetName val="단가표_"/>
      <sheetName val="Cost_bd-&quot;A&quot;"/>
      <sheetName val="전선_및_전선관"/>
      <sheetName val="_견적서"/>
      <sheetName val="보험료산출"/>
      <sheetName val="PIPE내역(FCN)"/>
      <sheetName val="설비내역서"/>
      <sheetName val="전기내역서"/>
      <sheetName val="9.1지하2층하부보"/>
      <sheetName val="anchor"/>
      <sheetName val="서울대규장각_가시설흙막이_"/>
      <sheetName val="주식"/>
      <sheetName val="직접경비"/>
      <sheetName val="식재품셈"/>
      <sheetName val="공통(20-91)"/>
      <sheetName val="소요자재명세서2"/>
      <sheetName val="공통부대비"/>
      <sheetName val="회로내역(승인䠎"/>
      <sheetName val="회로내역(승인Ԉ"/>
      <sheetName val="1. 설계서-갑지"/>
      <sheetName val="2. 설계서-을지"/>
      <sheetName val="3. 산출기계"/>
      <sheetName val="4. 산출전기"/>
      <sheetName val="5. 일위대가목록"/>
      <sheetName val="6. 일위대가 "/>
      <sheetName val="7. 물가조사"/>
      <sheetName val="8. 견적대비"/>
      <sheetName val="9. 시중노임"/>
      <sheetName val="총_x0010__x0000_"/>
      <sheetName val="총ꊐ˕"/>
      <sheetName val="TARGET"/>
      <sheetName val="총肸"/>
      <sheetName val="총Ῐᅯ"/>
      <sheetName val="총葨ù"/>
      <sheetName val="총_x0005__x0000_"/>
      <sheetName val="유지관_x0000_"/>
      <sheetName val="간접"/>
      <sheetName val="지급자재조서"/>
      <sheetName val="총缀⇐"/>
      <sheetName val="총䮘໪"/>
      <sheetName val="총ꘓÀ"/>
      <sheetName val="총鎠ັ"/>
      <sheetName val="총㳨⎱"/>
      <sheetName val="총౐ʥ"/>
      <sheetName val="총ꊐʮ"/>
      <sheetName val="안정검토(온1"/>
      <sheetName val="안정검토(온1렷"/>
      <sheetName val="총_xdfcc_"/>
      <sheetName val="총_x0000__x0000_"/>
      <sheetName val="3BL공동구 수_x0000_"/>
      <sheetName val="3BL공동구 수嚠"/>
      <sheetName val="3BL공동구 수吐"/>
      <sheetName val="실행예산서"/>
      <sheetName val="기본DATA"/>
      <sheetName val="STEEL BOX 단면설계(SEC.8)"/>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빗물받이(910-510-410)"/>
      <sheetName val="노무단가"/>
      <sheetName val="EQ-R1"/>
      <sheetName val="수목단가"/>
      <sheetName val="시설수량표"/>
      <sheetName val="식재수량표"/>
      <sheetName val="설계서을"/>
      <sheetName val="가압장구체수량산출서"/>
      <sheetName val="단 box"/>
      <sheetName val="설계내역서"/>
      <sheetName val="원본"/>
      <sheetName val="금주1교"/>
      <sheetName val="투찰"/>
      <sheetName val="철근량"/>
      <sheetName val="신림자금"/>
      <sheetName val=" 총괄표"/>
      <sheetName val="종합단가표"/>
      <sheetName val="woo(mac)"/>
      <sheetName val="FOOTING단면력"/>
      <sheetName val="F4-F7"/>
      <sheetName val="안정검토(온1瀀"/>
      <sheetName val="안정검토(온1瀕"/>
      <sheetName val="식재퀀濟叏"/>
      <sheetName val="식재က"/>
      <sheetName val="식재Ⴒ꿦휅"/>
      <sheetName val="전기자료"/>
      <sheetName val="CVT산정"/>
      <sheetName val="우수공"/>
      <sheetName val="기계경비일람"/>
      <sheetName val="일반수량총괄집계"/>
      <sheetName val="분양가표"/>
      <sheetName val="기초분물량표"/>
      <sheetName val="설치물량표"/>
      <sheetName val="철거분물량표"/>
      <sheetName val="원설계"/>
      <sheetName val="수량"/>
      <sheetName val="부표단가,총괄표"/>
      <sheetName val="진고설계"/>
      <sheetName val="벽산건설"/>
      <sheetName val="FORM-0"/>
      <sheetName val="6공구(당초)"/>
      <sheetName val="현장식당(1)"/>
      <sheetName val="양수장"/>
      <sheetName val="양수장내역"/>
      <sheetName val="1.개요"/>
      <sheetName val="범례표"/>
      <sheetName val="증감내역서"/>
      <sheetName val="교량data"/>
      <sheetName val="토공"/>
      <sheetName val="품셈TABLE"/>
      <sheetName val="시점교대"/>
      <sheetName val="총괄BOQ"/>
      <sheetName val="내역(전체)"/>
      <sheetName val="내역_ver1.0"/>
      <sheetName val="일위총괄표"/>
      <sheetName val="입력"/>
      <sheetName val="경비2내역"/>
      <sheetName val="95년12월말"/>
      <sheetName val="basic_info"/>
      <sheetName val="암거ၒ"/>
      <sheetName val="8-3기계경비"/>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골재집계"/>
      <sheetName val="공종별 집계"/>
      <sheetName val="호안공"/>
      <sheetName val="H-PILE수량집계"/>
      <sheetName val="하도관리"/>
      <sheetName val="확약서"/>
      <sheetName val="석축설면"/>
      <sheetName val="초기화면"/>
      <sheetName val="중기단가목록"/>
      <sheetName val="일위내역"/>
      <sheetName val="회사기초자료"/>
      <sheetName val="단漰_x001d_潼"/>
      <sheetName val="가시설단위수량"/>
      <sheetName val="eq_data"/>
      <sheetName val="현장관리비"/>
      <sheetName val="집수정(600-700)"/>
      <sheetName val="1.2.1 마루높이결정"/>
      <sheetName val="군자4교하부-Ö_x0000_"/>
      <sheetName val="제품별"/>
      <sheetName val="구조물터파기수량집계"/>
      <sheetName val="부적합유형"/>
      <sheetName val="부적합 유형"/>
      <sheetName val="05년"/>
      <sheetName val="Calcs"/>
      <sheetName val="설계내역"/>
      <sheetName val="이름정의"/>
      <sheetName val="데이터"/>
      <sheetName val=" 내역"/>
      <sheetName val="잔공사현황"/>
      <sheetName val="TEST1"/>
      <sheetName val="토적"/>
      <sheetName val="내역서01"/>
      <sheetName val="INFO"/>
      <sheetName val="지장물C"/>
      <sheetName val="투찰금액"/>
      <sheetName val="암거날개벽"/>
      <sheetName val="공내역"/>
      <sheetName val="[TOTAL.xls]______D_2001_______3"/>
      <sheetName val="[TOTAL.xls]______D_2001_______2"/>
      <sheetName val="[TOTAL.xls]______D_2001_______4"/>
      <sheetName val="REINF."/>
      <sheetName val="SKETCH"/>
      <sheetName val="LOADS"/>
      <sheetName val="design criteria"/>
      <sheetName val="CHECK1"/>
      <sheetName val="원가서"/>
      <sheetName val="감액총괄표"/>
      <sheetName val="총집계표"/>
      <sheetName val="공양식"/>
      <sheetName val="제안서입력"/>
      <sheetName val="절감계산"/>
      <sheetName val="외천교"/>
      <sheetName val="J형측구단위수량"/>
      <sheetName val="횡배수관집현황_2공구_"/>
      <sheetName val="각형맨홀"/>
      <sheetName val="표지 (2)"/>
      <sheetName val="3BL공동구 수_x0005_"/>
      <sheetName val="계수시트"/>
      <sheetName val="c_balju"/>
      <sheetName val="sheet10"/>
      <sheetName val="단면 (2)"/>
      <sheetName val="C_DATA"/>
      <sheetName val="설계산출기초"/>
      <sheetName val="총 괄 표"/>
      <sheetName val="은행코드"/>
      <sheetName val="주형"/>
      <sheetName val="단가 (2)"/>
      <sheetName val="하수급견적대비"/>
      <sheetName val="AS복구"/>
      <sheetName val="중기터파기"/>
      <sheetName val="변수값"/>
      <sheetName val="중기상차"/>
      <sheetName val="산거각호표"/>
      <sheetName val="예산명세서"/>
      <sheetName val="rpcc"/>
      <sheetName val="옹벽"/>
      <sheetName val="노무비(전지2기)"/>
      <sheetName val="노임단가표"/>
      <sheetName val="소일위대가코드표"/>
      <sheetName val="7 th"/>
      <sheetName val="3.CCTV설비공사"/>
      <sheetName val="DOGI"/>
      <sheetName val="Trans"/>
      <sheetName val="연습"/>
      <sheetName val="아파트 "/>
      <sheetName val="금융"/>
      <sheetName val="진행 DATA (2)"/>
      <sheetName val="품의양"/>
      <sheetName val="골조시행"/>
      <sheetName val="BOX1"/>
      <sheetName val="Assets"/>
      <sheetName val="CC Down load 0716"/>
      <sheetName val="END직무"/>
      <sheetName val="linehaul cost model (2)"/>
      <sheetName val="__Data__"/>
      <sheetName val="Common Wheat"/>
      <sheetName val="トピックス"/>
      <sheetName val="2 카드채권(대출포함)"/>
      <sheetName val="개산공사비"/>
      <sheetName val="tower 10ton"/>
      <sheetName val="Bill 2.2 Villa 2 beds"/>
      <sheetName val="VS P-Q"/>
      <sheetName val="인건비 "/>
      <sheetName val="업무처리전"/>
      <sheetName val="전체내역 (2)"/>
      <sheetName val="물가시세표"/>
      <sheetName val="내역(영일)"/>
      <sheetName val="입찰내역 발주처 양식"/>
      <sheetName val="건축공사 집계표"/>
      <sheetName val="골조"/>
      <sheetName val="조작대(1연)"/>
      <sheetName val="차선도색수량집계"/>
      <sheetName val="Sch7a (토요일)"/>
      <sheetName val="기계공사"/>
      <sheetName val="지사인원사무실"/>
      <sheetName val="b"/>
      <sheetName val="인부노임"/>
      <sheetName val="관람석제출"/>
      <sheetName val="anaysis_sheet"/>
      <sheetName val="재무가정"/>
      <sheetName val="1"/>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물가대비표"/>
      <sheetName val="一発シート"/>
      <sheetName val="총焘ʒ"/>
      <sheetName val="총̉"/>
      <sheetName val="우_xdb4a_"/>
      <sheetName val="TARG＠ͷ"/>
      <sheetName val="설䨕쟛ꀀ"/>
      <sheetName val="안정검토(온1ჿ"/>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1-3_조건,바닥판_"/>
      <sheetName val="입고장부_(4)"/>
      <sheetName val="TABLE_DB"/>
      <sheetName val="쌍용_data_base"/>
      <sheetName val="3_현장배치"/>
      <sheetName val="실행내역_"/>
      <sheetName val="AS포장복구_"/>
      <sheetName val="costing_ESDV"/>
      <sheetName val="costing_FE"/>
      <sheetName val="costing_MOV"/>
      <sheetName val="costing_Press"/>
      <sheetName val="입찰"/>
      <sheetName val="본공사"/>
      <sheetName val="현경"/>
      <sheetName val="업무분장"/>
      <sheetName val="설계명세"/>
      <sheetName val="CAT_5"/>
      <sheetName val="BOX날개벽"/>
      <sheetName val="변경증감내역서"/>
      <sheetName val="교량"/>
      <sheetName val="산출내역서"/>
      <sheetName val="전기일위목록"/>
      <sheetName val="안_x0000__x0000_"/>
      <sheetName val="쌍송교"/>
      <sheetName val="대비표"/>
      <sheetName val="P-J"/>
      <sheetName val="Prices"/>
      <sheetName val="고객리스트 담당자"/>
      <sheetName val="설계예산서"/>
      <sheetName val="설비_(FAB)"/>
      <sheetName val="견적 (2)"/>
      <sheetName val="날개벽(시점좌측)"/>
      <sheetName val="시중노임단가"/>
      <sheetName val="평균H"/>
      <sheetName val="[TOTAL.xls]___________________2"/>
      <sheetName val="TOTAL.xls"/>
      <sheetName val="9811"/>
      <sheetName val="eq. mobilization"/>
      <sheetName val="가설"/>
      <sheetName val="경상"/>
      <sheetName val="인부신상자료"/>
      <sheetName val="2.재료비"/>
      <sheetName val="1.인건비"/>
      <sheetName val="예가표"/>
      <sheetName val="가도공"/>
      <sheetName val="입찰보고"/>
      <sheetName val="중간부"/>
      <sheetName val="내역(2000년)"/>
      <sheetName val="98NS-N"/>
      <sheetName val="산근"/>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내역(입찰)"/>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특수선일위대가"/>
      <sheetName val="공문(신)"/>
      <sheetName val="조건 (A)"/>
      <sheetName val="_______________2021______2021_2"/>
      <sheetName val="가설개략"/>
      <sheetName val="hvac(제어동)"/>
      <sheetName val="일위대가(목록)"/>
      <sheetName val="배수장공사비"/>
      <sheetName val="자재목록"/>
      <sheetName val="중기목록"/>
      <sheetName val="5.모델링"/>
      <sheetName val="식재인부"/>
      <sheetName val="조도계산"/>
      <sheetName val="암거단위-1련"/>
      <sheetName val="설계조정율"/>
      <sheetName val="대상공사(조_x0011__x0000__x0000_"/>
      <sheetName val="(포장)BOQ-실적공사"/>
      <sheetName val="ITB COST"/>
      <sheetName val="조정금액결과표 (차수별)"/>
      <sheetName val="견적3"/>
      <sheetName val="매입세"/>
      <sheetName val="工관리비율"/>
      <sheetName val="충주"/>
      <sheetName val="TTL"/>
      <sheetName val="흄관기초"/>
      <sheetName val="유화"/>
      <sheetName val="일집"/>
      <sheetName val="1.설계기준 "/>
      <sheetName val="건축2"/>
      <sheetName val="배수내역"/>
      <sheetName val="집 계 표"/>
      <sheetName val="도급자재"/>
      <sheetName val="실행(표지,갑,을)"/>
      <sheetName val="의정부문예회관변경내역"/>
      <sheetName val="자  재"/>
      <sheetName val="건축외주"/>
      <sheetName val="견적내역서"/>
      <sheetName val="취합표"/>
      <sheetName val="물량산출"/>
      <sheetName val="BREAKDOWN(철거설치_x0011_"/>
      <sheetName val="BREAKDOWN(철거설치Æ"/>
      <sheetName val="인천제철"/>
      <sheetName val="일위집계표"/>
      <sheetName val="1.설계기준"/>
      <sheetName val="계측-정부노임단가"/>
      <sheetName val="급수공사"/>
      <sheetName val="공통비"/>
      <sheetName val="예산계획"/>
      <sheetName val="DHEQSU_x0000__x0000_"/>
      <sheetName val="실행예산"/>
      <sheetName val="예산조서"/>
      <sheetName val="[TOTAL.xls]__4_c_1_________TO_2"/>
      <sheetName val="최적단면"/>
      <sheetName val="안정검토(온1ȕ"/>
      <sheetName val="일반부표"/>
      <sheetName val="일위산출"/>
      <sheetName val="94"/>
      <sheetName val="SORCE1"/>
      <sheetName val="Sheet16"/>
      <sheetName val="총Ć_x0000_"/>
      <sheetName val="횡배수관"/>
      <sheetName val="교각토공"/>
      <sheetName val="공사요율"/>
      <sheetName val="인사자료총집계"/>
      <sheetName val="총괄뀀"/>
      <sheetName val="[TOTAL.xls]______D_2001_______5"/>
      <sheetName val="순공사비"/>
      <sheetName val="노임단가명세표"/>
      <sheetName val="단중표"/>
      <sheetName val="초기화면1"/>
      <sheetName val="음봉방향"/>
      <sheetName val="GI-LIST"/>
      <sheetName val="가설건물"/>
      <sheetName val="1차 내역서"/>
      <sheetName val="토적계산서"/>
      <sheetName val="제잡비계산"/>
      <sheetName val="지불내역(장비비)"/>
      <sheetName val="_Users_USER_Downloads_________2"/>
      <sheetName val="MEMORY"/>
      <sheetName val="b_balju_cho"/>
      <sheetName val="샘플표⁑"/>
      <sheetName val="샘플표⣨"/>
      <sheetName val="샘플표쁑"/>
      <sheetName val="샘플표샨"/>
      <sheetName val="지원5월"/>
      <sheetName val="cash"/>
      <sheetName val="주안3차A-_x0000_"/>
      <sheetName val="총?"/>
      <sheetName val="안"/>
      <sheetName val="간접비"/>
      <sheetName val="DAN"/>
      <sheetName val="백호우계수"/>
      <sheetName val="노무비단가"/>
      <sheetName val="GEN"/>
      <sheetName val="연락처"/>
      <sheetName val="2.1  노무비 평균단가산출"/>
      <sheetName val="Bill_2_2_Villa_2_beds"/>
      <sheetName val="7.PILE  (돌출)"/>
      <sheetName val="샘플표⃨"/>
      <sheetName val="1.우편집중내역서"/>
      <sheetName val="kich thuoc"/>
      <sheetName val="DTHH"/>
      <sheetName val="장비가동"/>
      <sheetName val="현장경비"/>
      <sheetName val="FRP배관단가(만수)"/>
      <sheetName val="만수배관단가"/>
      <sheetName val="공종별_집계"/>
      <sheetName val="VS_P-Q"/>
      <sheetName val="1_2_1_마루높이결정"/>
      <sheetName val="2_대외공문"/>
      <sheetName val="CoA_map"/>
      <sheetName val="7_th"/>
      <sheetName val="건축공사_집계표"/>
      <sheetName val="진행_DATA_(2)"/>
      <sheetName val="CC_Down_load_0716"/>
      <sheetName val="linehaul_cost_model_(2)"/>
      <sheetName val="Common_Wheat"/>
      <sheetName val="2_카드채권(대출포함)"/>
      <sheetName val="견적_(2)"/>
      <sheetName val="아파트_"/>
      <sheetName val="tower_10ton"/>
      <sheetName val="전체내역_(2)"/>
      <sheetName val="입찰내역_발주처_양식"/>
      <sheetName val="Sch7a_(토요일)"/>
      <sheetName val="총_괄_표"/>
      <sheetName val="보차도경계석"/>
      <sheetName val="CPM챠트"/>
      <sheetName val="VVVVVVVa"/>
      <sheetName val="교육계획"/>
      <sheetName val="문서처리전"/>
      <sheetName val="[TOTAL.xls]______D_2001_______6"/>
      <sheetName val="[TOTAL.xls]______D_2001_______7"/>
      <sheetName val="본부소개"/>
      <sheetName val="수량산출서 (ૐƴ"/>
      <sheetName val="수량산출서 (柖"/>
      <sheetName val="수량산출서 (_x0000__x0000_"/>
      <sheetName val="수량산출서 (葔ǯ"/>
      <sheetName val="본댐설계"/>
      <sheetName val="운용방안"/>
      <sheetName val="남춘천IC접속_x0000__x0000__x0005__x0000_"/>
      <sheetName val="pile bearing capa &amp; arrenge"/>
      <sheetName val="design load"/>
      <sheetName val="working load at the btm ft."/>
      <sheetName val="stability check"/>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기계상세"/>
      <sheetName val="연령_x0000__x0000_"/>
      <sheetName val="FC-101"/>
      <sheetName val="TB-내역서"/>
      <sheetName val="SILICATE"/>
      <sheetName val="Option"/>
      <sheetName val="BLR-S"/>
      <sheetName val="뜃맟뭁돽띿맟?-BLDG"/>
      <sheetName val="CAPVC"/>
      <sheetName val="1호인버트수량"/>
      <sheetName val="원가계산(샷시포함총괄ESC)"/>
      <sheetName val="토사聢ἂ堃ꊐ"/>
      <sheetName val="설계예산"/>
      <sheetName val="차량구입"/>
      <sheetName val="투자효율분석"/>
      <sheetName val="상세내역서"/>
      <sheetName val="#2-3 일위대가"/>
      <sheetName val="#2-4 단가대비표"/>
      <sheetName val="PROJECT BRIEF(EX.NEW)"/>
      <sheetName val="database"/>
      <sheetName val="방배동내역 (총괄)"/>
      <sheetName val="cost9702"/>
      <sheetName val="실내건축일위대가"/>
      <sheetName val="법인카드정산내역서7월"/>
      <sheetName val="법인카드정산내역서7월 (2)"/>
      <sheetName val="법인카드정산내역서8월 (3)"/>
      <sheetName val="법인카드정산내역서8월"/>
      <sheetName val="SCH"/>
      <sheetName val="PART_DISCOUNT"/>
      <sheetName val="_내역"/>
      <sheetName val="시설장비"/>
      <sheetName val="양식"/>
      <sheetName val="계산DATA입력"/>
      <sheetName val="상세 계산 내역"/>
      <sheetName val="계산정보"/>
      <sheetName val="적용토목"/>
      <sheetName val="지하"/>
      <sheetName val="경계석수량집계"/>
      <sheetName val="2-1. 경관조명 내역총괄표"/>
      <sheetName val="G.R300경颳"/>
      <sheetName val="군자4교하부-ז_x0000_"/>
      <sheetName val="PANEL_중량산출3"/>
      <sheetName val="노원열병합__건축공사기성내역서3"/>
      <sheetName val="plan&amp;section_of_foundation3"/>
      <sheetName val="실행내역서_3"/>
      <sheetName val="CT_3"/>
      <sheetName val="2F_회의실견적(5_14_일대)3"/>
      <sheetName val="조도계산서_(도서)3"/>
      <sheetName val="96물가_CODE3"/>
      <sheetName val="sum1_(2)2"/>
      <sheetName val="토공(우물통,기타)_4"/>
      <sheetName val="준검_내역서2"/>
      <sheetName val="여방토공_2"/>
      <sheetName val="화재_탐지_설비3"/>
      <sheetName val="신규_수주분(사용자_정의)2"/>
      <sheetName val="11_단가비교표_2"/>
      <sheetName val="16_기계경비산출내역_2"/>
      <sheetName val="1_설계조건2"/>
      <sheetName val="CP-E2_(품셈표)3"/>
      <sheetName val="전차선로_물량표2"/>
      <sheetName val="반중력식옹벽3_52"/>
      <sheetName val="소상_&quot;1&quot;3"/>
      <sheetName val="11월_가격2"/>
      <sheetName val="1000_DB구축_부표2"/>
      <sheetName val="6PILE__(돌출)2"/>
      <sheetName val="내역서1999_8최종2"/>
      <sheetName val="입출재고현황_(2)2"/>
      <sheetName val="Data_Vol2"/>
      <sheetName val="Galaxy_소비자가격표2"/>
      <sheetName val="8_PILE__(돌출)2"/>
      <sheetName val="Oper_Amount2"/>
      <sheetName val="_견적서2"/>
      <sheetName val="Cost_bd-&quot;A&quot;2"/>
      <sheetName val="7_경제성결과2"/>
      <sheetName val="배수내역_(2)2"/>
      <sheetName val="조도계산서__도서_2"/>
      <sheetName val="견적대비_견적서2"/>
      <sheetName val="BASIC_(2)2"/>
      <sheetName val="남양시작동자105노65기1_3화1_22"/>
      <sheetName val="별표_2"/>
      <sheetName val="7_1_자재단가표(케이블)2"/>
      <sheetName val="전선_및_전선관2"/>
      <sheetName val="내역서_(2)4"/>
      <sheetName val="플랜트_설치2"/>
      <sheetName val="Sheet1_(2)2"/>
      <sheetName val="변압기_및_발전기_용량2"/>
      <sheetName val="교각철근_(기초)2"/>
      <sheetName val="교각철근_(구체+기초)2"/>
      <sheetName val="원가_(2)2"/>
      <sheetName val="TRE_TABLE2"/>
      <sheetName val="_HIT-&gt;HMC_견적(3900)2"/>
      <sheetName val="횡_연장4"/>
      <sheetName val="암거집계_2"/>
      <sheetName val="단가표_2"/>
      <sheetName val="노무비_근거2"/>
      <sheetName val="CHITIET_VL-NC2"/>
      <sheetName val="DON_GIA2"/>
      <sheetName val="3련_BOX2"/>
      <sheetName val="EQUIPMENT_-22"/>
      <sheetName val="수량산출서_(2)2"/>
      <sheetName val="_냉각수펌프2"/>
      <sheetName val="I_설계조건2"/>
      <sheetName val="Customer_Databas1"/>
      <sheetName val="3BL공동구_수량2"/>
      <sheetName val="L형_옹벽2"/>
      <sheetName val="배관배선_단가조사2"/>
      <sheetName val="환기시설_(1)2"/>
      <sheetName val="환기시설_(2)2"/>
      <sheetName val="수량산출서_갑지2"/>
      <sheetName val="1__설계조건_2_단면가정_3__하중계산2"/>
      <sheetName val="DATA_입력란2"/>
      <sheetName val="예시_(수정_및_삭제금지)2"/>
      <sheetName val="설계예산서(2016년_보안등_신설공사_단가계약-)_xl2"/>
      <sheetName val="1-3_조건,바닥판_2"/>
      <sheetName val="입고장부_(4)2"/>
      <sheetName val="TABLE_DB2"/>
      <sheetName val="쌍용_data_base2"/>
      <sheetName val="C_배수관공1"/>
      <sheetName val="4_2_1_마루높이_검토1"/>
      <sheetName val="배수공_시멘트_및_골재량_산출2"/>
      <sheetName val="3_현장배치2"/>
      <sheetName val="Site_Expenses1"/>
      <sheetName val="BSD_(2)1"/>
      <sheetName val="단가대비표_표지1"/>
      <sheetName val="사__업__비__수__지__예__산__서1"/>
      <sheetName val="VENDOR_LIST1"/>
      <sheetName val="9_1지하2층하부보1"/>
      <sheetName val="실행내역_2"/>
      <sheetName val="AS포장복구_2"/>
      <sheetName val="영상단가대비표_2"/>
      <sheetName val="STEEL_BOX_단면설계(SEC_8)1"/>
      <sheetName val="G_R300경비1"/>
      <sheetName val="11_자재단가1"/>
      <sheetName val="3_공통공사대비1"/>
      <sheetName val="내역_ver1_01"/>
      <sheetName val="수목데이타_1"/>
      <sheetName val="6__직접경비1"/>
      <sheetName val="2001년_건설노임1"/>
      <sheetName val="E_P_T수량산출서1"/>
      <sheetName val="3_CCTV설비공사1"/>
      <sheetName val="부적합_유형1"/>
      <sheetName val="24_보증금(전신전화가입권)1"/>
      <sheetName val="1__설계서-갑지1"/>
      <sheetName val="2__설계서-을지1"/>
      <sheetName val="3__산출기계1"/>
      <sheetName val="4__산출전기1"/>
      <sheetName val="5__일위대가목록1"/>
      <sheetName val="6__일위대가_1"/>
      <sheetName val="7__물가조사1"/>
      <sheetName val="8__견적대비1"/>
      <sheetName val="9__시중노임1"/>
      <sheetName val="Bill_2_2_Villa_2_beds1"/>
      <sheetName val="1_개요1"/>
      <sheetName val="표지_(2)1"/>
      <sheetName val="단면_(2)1"/>
      <sheetName val="단_box1"/>
      <sheetName val="단가_(2)1"/>
      <sheetName val="인건비_1"/>
      <sheetName val="고객리스트_담당자"/>
      <sheetName val="C_C_RIAL접지"/>
      <sheetName val="PAD_TR보호대기초"/>
      <sheetName val="PAD_TR_기초"/>
      <sheetName val="CCTV_POLE기초"/>
      <sheetName val="맨홀(&quot;A&quot;_TYPE)"/>
      <sheetName val="맨홀(&quot;B&quot;_TYPE)"/>
      <sheetName val="맨홀(&quot;C&quot;_TYPE)"/>
      <sheetName val="[TOTAL_xls]___________________2"/>
      <sheetName val="TOTAL_xls"/>
      <sheetName val="조정금액결과표_(차수별)"/>
      <sheetName val="_총괄표"/>
      <sheetName val="대상공사(조"/>
      <sheetName val="5_모델링"/>
      <sheetName val="REINF_"/>
      <sheetName val="design_criteria"/>
      <sheetName val="2_재료비"/>
      <sheetName val="1_인건비"/>
      <sheetName val="kich_thuoc"/>
      <sheetName val="[TOTAL_xls]______D_2001_______3"/>
      <sheetName val="[TOTAL_xls]______D_2001_______2"/>
      <sheetName val="[TOTAL_xls]______D_2001_______4"/>
      <sheetName val="3BL공동구_수"/>
      <sheetName val="3BL공동구_수嚠"/>
      <sheetName val="3BL공동구_수吐"/>
      <sheetName val="자__재"/>
      <sheetName val="DUT-BAT1"/>
      <sheetName val="G2설비도급"/>
      <sheetName val="토목내역"/>
      <sheetName val=" 갑  지 "/>
      <sheetName val="BM"/>
      <sheetName val="Adimi bldg"/>
      <sheetName val="Pump House"/>
      <sheetName val="Fuel Regu Station"/>
      <sheetName val="WEON"/>
      <sheetName val="CAUDIT"/>
      <sheetName val="h-013211-2"/>
      <sheetName val="파일"/>
      <sheetName val="EQT-ESTN"/>
      <sheetName val="계산서(직선부_x0000_"/>
      <sheetName val="0226"/>
      <sheetName val="기성내역"/>
      <sheetName val="C &amp; G RHS"/>
      <sheetName val="3.하중산정4.지지력"/>
      <sheetName val="지수적용공사비내역서"/>
      <sheetName val="시멘트"/>
      <sheetName val="L형집계"/>
      <sheetName val="지명 안내게시판"/>
      <sheetName val="적용환율"/>
      <sheetName val="환산TB"/>
      <sheetName val="월별손익"/>
      <sheetName val="SHEET PILE단가"/>
      <sheetName val="단가조사표"/>
      <sheetName val="일위대가(가설)"/>
      <sheetName val="노면및방향"/>
      <sheetName val="eq__mobilization"/>
      <sheetName val="기준가"/>
      <sheetName val="Summary Sheets"/>
      <sheetName val="구성비"/>
      <sheetName val="1월"/>
      <sheetName val="xxxxxx"/>
      <sheetName val="Sheet6"/>
      <sheetName val="Sheet8"/>
      <sheetName val="Sheet11"/>
      <sheetName val="Sheet12"/>
      <sheetName val="Sheet15"/>
      <sheetName val="펌프부하"/>
      <sheetName val="공사대장"/>
      <sheetName val="작업일ၒ"/>
      <sheetName val="TIE-INS"/>
      <sheetName val="3BL공동구 수_x005f_x0000_"/>
      <sheetName val="우_x005f_xdb4a_"/>
      <sheetName val="총_x005f_x005f_x005f_x0000_ϭ"/>
      <sheetName val="총_x005f_x005f_x005f_x0002__x005f_x005f_x005f_x0000_"/>
      <sheetName val="총_x005f_x005f_x005f_x0005__x005f_x005f_x005f_x0000_"/>
      <sheetName val="유지관_x005f_x005f_x005f_x0000_"/>
      <sheetName val="총_x005f_x005f_x005f_xdfcc_"/>
      <sheetName val="총_x005f_x005f_x005f_x0010__x005f_x005f_x005f_x0000_"/>
      <sheetName val="군자4교하부-Ö_x005f_x005f_x005f_x0000_"/>
      <sheetName val="단漰_x005f_x005f_x005f_x001d_潼"/>
      <sheetName val="총Ć_x005f_x0000_"/>
      <sheetName val="안_x005f_x0000__x005f_x0000_"/>
      <sheetName val="실적"/>
      <sheetName val="경고문"/>
      <sheetName val="토류Y_x0000_"/>
      <sheetName val="제출내역 (2)"/>
      <sheetName val="비탈면보호공수량산출"/>
      <sheetName val="하중_x0000__x0000_"/>
      <sheetName val="샘플표_xd800_"/>
      <sheetName val="LG제품"/>
      <sheetName val="신축이음"/>
      <sheetName val="개거호형별수량"/>
      <sheetName val="File_관급"/>
      <sheetName val="X17-TOTAL"/>
      <sheetName val="내역서(재노경)"/>
      <sheetName val="현금및현금등가물"/>
      <sheetName val="동력"/>
      <sheetName val="맨홀토공수량"/>
      <sheetName val="유림䳆꽆"/>
      <sheetName val="유지관_xddc0_"/>
      <sheetName val="양식_자재단가조사표"/>
      <sheetName val="구동"/>
      <sheetName val="2유플(내부협의안)"/>
      <sheetName val="유지㐠ͮ"/>
      <sheetName val="유지⠨ᥚ"/>
      <sheetName val="원형_x0000__x0000_Ԁ_x0000_"/>
      <sheetName val="DC등"/>
      <sheetName val="경비"/>
      <sheetName val="100만평"/>
      <sheetName val="폐기물산출"/>
      <sheetName val="배관내역서"/>
      <sheetName val="잔토반출1월(허길욱)"/>
      <sheetName val="구의33고"/>
      <sheetName val="철콘공사"/>
      <sheetName val="연말 정산"/>
      <sheetName val="B부대공"/>
      <sheetName val="DA"/>
      <sheetName val="DATASHT2"/>
      <sheetName val="사기도장"/>
      <sheetName val="ELECTRIC"/>
    </sheetNames>
    <sheetDataSet>
      <sheetData sheetId="0" refreshError="1"/>
      <sheetData sheetId="1"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efreshError="1"/>
      <sheetData sheetId="401" refreshError="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refreshError="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ow r="1">
          <cell r="A1" t="str">
            <v>단  종</v>
          </cell>
        </row>
      </sheetData>
      <sheetData sheetId="728" refreshError="1"/>
      <sheetData sheetId="729"/>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sheetData sheetId="778"/>
      <sheetData sheetId="779"/>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sheetData sheetId="94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ow r="1">
          <cell r="A1" t="str">
            <v>단  종</v>
          </cell>
        </row>
      </sheetData>
      <sheetData sheetId="952">
        <row r="1">
          <cell r="A1" t="str">
            <v>단  종</v>
          </cell>
        </row>
      </sheetData>
      <sheetData sheetId="953">
        <row r="1">
          <cell r="A1" t="str">
            <v>단  종</v>
          </cell>
        </row>
      </sheetData>
      <sheetData sheetId="954">
        <row r="1">
          <cell r="A1" t="str">
            <v>단  종</v>
          </cell>
        </row>
      </sheetData>
      <sheetData sheetId="955">
        <row r="1">
          <cell r="A1" t="str">
            <v>단  종</v>
          </cell>
        </row>
      </sheetData>
      <sheetData sheetId="956">
        <row r="1">
          <cell r="A1" t="str">
            <v>단  종</v>
          </cell>
        </row>
      </sheetData>
      <sheetData sheetId="957">
        <row r="1">
          <cell r="A1" t="str">
            <v>단  종</v>
          </cell>
        </row>
      </sheetData>
      <sheetData sheetId="958" refreshError="1"/>
      <sheetData sheetId="959"/>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ow r="1">
          <cell r="A1" t="str">
            <v>단  종</v>
          </cell>
        </row>
      </sheetData>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sheetData sheetId="1029"/>
      <sheetData sheetId="1030"/>
      <sheetData sheetId="1031" refreshError="1"/>
      <sheetData sheetId="1032" refreshError="1"/>
      <sheetData sheetId="1033" refreshError="1"/>
      <sheetData sheetId="1034"/>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sheetData sheetId="1097"/>
      <sheetData sheetId="1098" refreshError="1"/>
      <sheetData sheetId="1099" refreshError="1"/>
      <sheetData sheetId="1100" refreshError="1"/>
      <sheetData sheetId="1101" refreshError="1"/>
      <sheetData sheetId="1102" refreshError="1"/>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sheetData sheetId="1124"/>
      <sheetData sheetId="1125"/>
      <sheetData sheetId="1126"/>
      <sheetData sheetId="1127"/>
      <sheetData sheetId="1128"/>
      <sheetData sheetId="1129"/>
      <sheetData sheetId="1130"/>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sheetData sheetId="1167" refreshError="1"/>
      <sheetData sheetId="1168" refreshError="1"/>
      <sheetData sheetId="1169" refreshError="1"/>
      <sheetData sheetId="1170" refreshError="1"/>
      <sheetData sheetId="1171" refreshError="1"/>
      <sheetData sheetId="1172"/>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ow r="1">
          <cell r="A1" t="str">
            <v>단  종</v>
          </cell>
        </row>
      </sheetData>
      <sheetData sheetId="1288">
        <row r="1">
          <cell r="A1" t="str">
            <v>단  종</v>
          </cell>
        </row>
      </sheetData>
      <sheetData sheetId="1289"/>
      <sheetData sheetId="1290">
        <row r="1">
          <cell r="A1" t="str">
            <v>단  종</v>
          </cell>
        </row>
      </sheetData>
      <sheetData sheetId="1291">
        <row r="1">
          <cell r="A1" t="str">
            <v>단  종</v>
          </cell>
        </row>
      </sheetData>
      <sheetData sheetId="1292">
        <row r="1">
          <cell r="A1" t="str">
            <v>단  종</v>
          </cell>
        </row>
      </sheetData>
      <sheetData sheetId="1293">
        <row r="1">
          <cell r="A1" t="str">
            <v>단  종</v>
          </cell>
        </row>
      </sheetData>
      <sheetData sheetId="1294">
        <row r="1">
          <cell r="A1" t="str">
            <v>단  종</v>
          </cell>
        </row>
      </sheetData>
      <sheetData sheetId="1295">
        <row r="1">
          <cell r="A1" t="str">
            <v>단  종</v>
          </cell>
        </row>
      </sheetData>
      <sheetData sheetId="1296">
        <row r="1">
          <cell r="A1" t="str">
            <v>단  종</v>
          </cell>
        </row>
      </sheetData>
      <sheetData sheetId="1297">
        <row r="1">
          <cell r="A1" t="str">
            <v>단  종</v>
          </cell>
        </row>
      </sheetData>
      <sheetData sheetId="1298">
        <row r="1">
          <cell r="A1" t="str">
            <v>단  종</v>
          </cell>
        </row>
      </sheetData>
      <sheetData sheetId="1299">
        <row r="1">
          <cell r="A1" t="str">
            <v>단  종</v>
          </cell>
        </row>
      </sheetData>
      <sheetData sheetId="1300">
        <row r="1">
          <cell r="A1" t="str">
            <v>단  종</v>
          </cell>
        </row>
      </sheetData>
      <sheetData sheetId="1301">
        <row r="1">
          <cell r="A1" t="str">
            <v>단  종</v>
          </cell>
        </row>
      </sheetData>
      <sheetData sheetId="1302">
        <row r="1">
          <cell r="A1" t="str">
            <v>단  종</v>
          </cell>
        </row>
      </sheetData>
      <sheetData sheetId="1303">
        <row r="1">
          <cell r="A1" t="str">
            <v>단  종</v>
          </cell>
        </row>
      </sheetData>
      <sheetData sheetId="1304">
        <row r="1">
          <cell r="A1" t="str">
            <v>단  종</v>
          </cell>
        </row>
      </sheetData>
      <sheetData sheetId="1305">
        <row r="1">
          <cell r="A1" t="str">
            <v>단  종</v>
          </cell>
        </row>
      </sheetData>
      <sheetData sheetId="1306" refreshError="1"/>
      <sheetData sheetId="1307">
        <row r="1">
          <cell r="A1" t="str">
            <v>단  종</v>
          </cell>
        </row>
      </sheetData>
      <sheetData sheetId="1308">
        <row r="1">
          <cell r="A1" t="str">
            <v>단  종</v>
          </cell>
        </row>
      </sheetData>
      <sheetData sheetId="1309">
        <row r="1">
          <cell r="A1" t="str">
            <v>단  종</v>
          </cell>
        </row>
      </sheetData>
      <sheetData sheetId="1310">
        <row r="1">
          <cell r="A1" t="str">
            <v>단  종</v>
          </cell>
        </row>
      </sheetData>
      <sheetData sheetId="1311">
        <row r="1">
          <cell r="A1" t="str">
            <v>단  종</v>
          </cell>
        </row>
      </sheetData>
      <sheetData sheetId="1312">
        <row r="1">
          <cell r="A1" t="str">
            <v>단  종</v>
          </cell>
        </row>
      </sheetData>
      <sheetData sheetId="1313">
        <row r="1">
          <cell r="A1" t="str">
            <v>단  종</v>
          </cell>
        </row>
      </sheetData>
      <sheetData sheetId="1314">
        <row r="1">
          <cell r="A1" t="str">
            <v>단  종</v>
          </cell>
        </row>
      </sheetData>
      <sheetData sheetId="1315">
        <row r="1">
          <cell r="A1" t="str">
            <v>단  종</v>
          </cell>
        </row>
      </sheetData>
      <sheetData sheetId="1316">
        <row r="1">
          <cell r="A1" t="str">
            <v>단  종</v>
          </cell>
        </row>
      </sheetData>
      <sheetData sheetId="1317">
        <row r="1">
          <cell r="A1" t="str">
            <v>단  종</v>
          </cell>
        </row>
      </sheetData>
      <sheetData sheetId="1318">
        <row r="1">
          <cell r="A1" t="str">
            <v>단  종</v>
          </cell>
        </row>
      </sheetData>
      <sheetData sheetId="1319">
        <row r="1">
          <cell r="A1" t="str">
            <v>단  종</v>
          </cell>
        </row>
      </sheetData>
      <sheetData sheetId="1320">
        <row r="1">
          <cell r="A1" t="str">
            <v>단  종</v>
          </cell>
        </row>
      </sheetData>
      <sheetData sheetId="1321">
        <row r="1">
          <cell r="A1" t="str">
            <v>단  종</v>
          </cell>
        </row>
      </sheetData>
      <sheetData sheetId="1322">
        <row r="1">
          <cell r="A1" t="str">
            <v>단  종</v>
          </cell>
        </row>
      </sheetData>
      <sheetData sheetId="1323">
        <row r="1">
          <cell r="A1" t="str">
            <v>단  종</v>
          </cell>
        </row>
      </sheetData>
      <sheetData sheetId="1324">
        <row r="1">
          <cell r="A1" t="str">
            <v>단  종</v>
          </cell>
        </row>
      </sheetData>
      <sheetData sheetId="1325">
        <row r="1">
          <cell r="A1" t="str">
            <v>단  종</v>
          </cell>
        </row>
      </sheetData>
      <sheetData sheetId="1326">
        <row r="1">
          <cell r="A1" t="str">
            <v>단  종</v>
          </cell>
        </row>
      </sheetData>
      <sheetData sheetId="1327">
        <row r="1">
          <cell r="A1" t="str">
            <v>단  종</v>
          </cell>
        </row>
      </sheetData>
      <sheetData sheetId="1328">
        <row r="1">
          <cell r="A1" t="str">
            <v>단  종</v>
          </cell>
        </row>
      </sheetData>
      <sheetData sheetId="1329">
        <row r="1">
          <cell r="A1" t="str">
            <v>단  종</v>
          </cell>
        </row>
      </sheetData>
      <sheetData sheetId="1330">
        <row r="1">
          <cell r="A1" t="str">
            <v>단  종</v>
          </cell>
        </row>
      </sheetData>
      <sheetData sheetId="1331">
        <row r="1">
          <cell r="A1" t="str">
            <v>단  종</v>
          </cell>
        </row>
      </sheetData>
      <sheetData sheetId="1332">
        <row r="1">
          <cell r="A1" t="str">
            <v>단  종</v>
          </cell>
        </row>
      </sheetData>
      <sheetData sheetId="1333">
        <row r="1">
          <cell r="A1" t="str">
            <v>단  종</v>
          </cell>
        </row>
      </sheetData>
      <sheetData sheetId="1334">
        <row r="1">
          <cell r="A1" t="str">
            <v>단  종</v>
          </cell>
        </row>
      </sheetData>
      <sheetData sheetId="1335">
        <row r="1">
          <cell r="A1" t="str">
            <v>단  종</v>
          </cell>
        </row>
      </sheetData>
      <sheetData sheetId="1336">
        <row r="1">
          <cell r="A1" t="str">
            <v>단  종</v>
          </cell>
        </row>
      </sheetData>
      <sheetData sheetId="1337">
        <row r="1">
          <cell r="A1" t="str">
            <v>단  종</v>
          </cell>
        </row>
      </sheetData>
      <sheetData sheetId="1338">
        <row r="1">
          <cell r="A1" t="str">
            <v>단  종</v>
          </cell>
        </row>
      </sheetData>
      <sheetData sheetId="1339">
        <row r="1">
          <cell r="A1" t="str">
            <v>단  종</v>
          </cell>
        </row>
      </sheetData>
      <sheetData sheetId="1340">
        <row r="1">
          <cell r="A1" t="str">
            <v>단  종</v>
          </cell>
        </row>
      </sheetData>
      <sheetData sheetId="1341">
        <row r="1">
          <cell r="A1" t="str">
            <v>단  종</v>
          </cell>
        </row>
      </sheetData>
      <sheetData sheetId="1342">
        <row r="1">
          <cell r="A1" t="str">
            <v>단  종</v>
          </cell>
        </row>
      </sheetData>
      <sheetData sheetId="1343">
        <row r="1">
          <cell r="A1" t="str">
            <v>단  종</v>
          </cell>
        </row>
      </sheetData>
      <sheetData sheetId="1344">
        <row r="1">
          <cell r="A1" t="str">
            <v>단  종</v>
          </cell>
        </row>
      </sheetData>
      <sheetData sheetId="1345">
        <row r="1">
          <cell r="A1" t="str">
            <v>단  종</v>
          </cell>
        </row>
      </sheetData>
      <sheetData sheetId="1346">
        <row r="1">
          <cell r="A1" t="str">
            <v>단  종</v>
          </cell>
        </row>
      </sheetData>
      <sheetData sheetId="1347">
        <row r="1">
          <cell r="A1" t="str">
            <v>단  종</v>
          </cell>
        </row>
      </sheetData>
      <sheetData sheetId="1348">
        <row r="1">
          <cell r="A1" t="str">
            <v>단  종</v>
          </cell>
        </row>
      </sheetData>
      <sheetData sheetId="1349">
        <row r="1">
          <cell r="A1" t="str">
            <v>단  종</v>
          </cell>
        </row>
      </sheetData>
      <sheetData sheetId="1350">
        <row r="1">
          <cell r="A1" t="str">
            <v>단  종</v>
          </cell>
        </row>
      </sheetData>
      <sheetData sheetId="1351">
        <row r="1">
          <cell r="A1" t="str">
            <v>단  종</v>
          </cell>
        </row>
      </sheetData>
      <sheetData sheetId="1352">
        <row r="1">
          <cell r="A1" t="str">
            <v>단  종</v>
          </cell>
        </row>
      </sheetData>
      <sheetData sheetId="1353">
        <row r="1">
          <cell r="A1" t="str">
            <v>단  종</v>
          </cell>
        </row>
      </sheetData>
      <sheetData sheetId="1354">
        <row r="1">
          <cell r="A1" t="str">
            <v>단  종</v>
          </cell>
        </row>
      </sheetData>
      <sheetData sheetId="1355">
        <row r="1">
          <cell r="A1" t="str">
            <v>단  종</v>
          </cell>
        </row>
      </sheetData>
      <sheetData sheetId="1356">
        <row r="1">
          <cell r="A1" t="str">
            <v>단  종</v>
          </cell>
        </row>
      </sheetData>
      <sheetData sheetId="1357">
        <row r="1">
          <cell r="A1" t="str">
            <v>단  종</v>
          </cell>
        </row>
      </sheetData>
      <sheetData sheetId="1358">
        <row r="1">
          <cell r="A1" t="str">
            <v>단  종</v>
          </cell>
        </row>
      </sheetData>
      <sheetData sheetId="1359">
        <row r="1">
          <cell r="A1" t="str">
            <v>단  종</v>
          </cell>
        </row>
      </sheetData>
      <sheetData sheetId="1360">
        <row r="1">
          <cell r="A1" t="str">
            <v>단  종</v>
          </cell>
        </row>
      </sheetData>
      <sheetData sheetId="1361">
        <row r="1">
          <cell r="A1" t="str">
            <v>단  종</v>
          </cell>
        </row>
      </sheetData>
      <sheetData sheetId="1362">
        <row r="1">
          <cell r="A1" t="str">
            <v>단  종</v>
          </cell>
        </row>
      </sheetData>
      <sheetData sheetId="1363">
        <row r="1">
          <cell r="A1" t="str">
            <v>단  종</v>
          </cell>
        </row>
      </sheetData>
      <sheetData sheetId="1364">
        <row r="1">
          <cell r="A1" t="str">
            <v>단  종</v>
          </cell>
        </row>
      </sheetData>
      <sheetData sheetId="1365">
        <row r="1">
          <cell r="A1" t="str">
            <v>단  종</v>
          </cell>
        </row>
      </sheetData>
      <sheetData sheetId="1366">
        <row r="1">
          <cell r="A1" t="str">
            <v>단  종</v>
          </cell>
        </row>
      </sheetData>
      <sheetData sheetId="1367">
        <row r="1">
          <cell r="A1" t="str">
            <v>단  종</v>
          </cell>
        </row>
      </sheetData>
      <sheetData sheetId="1368">
        <row r="1">
          <cell r="A1" t="str">
            <v>단  종</v>
          </cell>
        </row>
      </sheetData>
      <sheetData sheetId="1369">
        <row r="1">
          <cell r="A1" t="str">
            <v>단  종</v>
          </cell>
        </row>
      </sheetData>
      <sheetData sheetId="1370">
        <row r="1">
          <cell r="A1" t="str">
            <v>단  종</v>
          </cell>
        </row>
      </sheetData>
      <sheetData sheetId="1371">
        <row r="1">
          <cell r="A1" t="str">
            <v>단  종</v>
          </cell>
        </row>
      </sheetData>
      <sheetData sheetId="1372">
        <row r="1">
          <cell r="A1" t="str">
            <v>단  종</v>
          </cell>
        </row>
      </sheetData>
      <sheetData sheetId="1373">
        <row r="1">
          <cell r="A1" t="str">
            <v>단  종</v>
          </cell>
        </row>
      </sheetData>
      <sheetData sheetId="1374">
        <row r="1">
          <cell r="A1" t="str">
            <v>단  종</v>
          </cell>
        </row>
      </sheetData>
      <sheetData sheetId="1375">
        <row r="1">
          <cell r="A1" t="str">
            <v>단  종</v>
          </cell>
        </row>
      </sheetData>
      <sheetData sheetId="1376">
        <row r="1">
          <cell r="A1" t="str">
            <v>단  종</v>
          </cell>
        </row>
      </sheetData>
      <sheetData sheetId="1377">
        <row r="1">
          <cell r="A1" t="str">
            <v>단  종</v>
          </cell>
        </row>
      </sheetData>
      <sheetData sheetId="1378">
        <row r="1">
          <cell r="A1" t="str">
            <v>단  종</v>
          </cell>
        </row>
      </sheetData>
      <sheetData sheetId="1379">
        <row r="1">
          <cell r="A1" t="str">
            <v>단  종</v>
          </cell>
        </row>
      </sheetData>
      <sheetData sheetId="1380">
        <row r="1">
          <cell r="A1" t="str">
            <v>단  종</v>
          </cell>
        </row>
      </sheetData>
      <sheetData sheetId="1381">
        <row r="1">
          <cell r="A1" t="str">
            <v>단  종</v>
          </cell>
        </row>
      </sheetData>
      <sheetData sheetId="1382">
        <row r="1">
          <cell r="A1" t="str">
            <v>단  종</v>
          </cell>
        </row>
      </sheetData>
      <sheetData sheetId="1383">
        <row r="1">
          <cell r="A1" t="str">
            <v>단  종</v>
          </cell>
        </row>
      </sheetData>
      <sheetData sheetId="1384">
        <row r="1">
          <cell r="A1" t="str">
            <v>단  종</v>
          </cell>
        </row>
      </sheetData>
      <sheetData sheetId="1385">
        <row r="1">
          <cell r="A1" t="str">
            <v>단  종</v>
          </cell>
        </row>
      </sheetData>
      <sheetData sheetId="1386">
        <row r="1">
          <cell r="A1" t="str">
            <v>단  종</v>
          </cell>
        </row>
      </sheetData>
      <sheetData sheetId="1387">
        <row r="1">
          <cell r="A1" t="str">
            <v>단  종</v>
          </cell>
        </row>
      </sheetData>
      <sheetData sheetId="1388">
        <row r="1">
          <cell r="A1" t="str">
            <v>단  종</v>
          </cell>
        </row>
      </sheetData>
      <sheetData sheetId="1389">
        <row r="1">
          <cell r="A1" t="str">
            <v>단  종</v>
          </cell>
        </row>
      </sheetData>
      <sheetData sheetId="1390">
        <row r="1">
          <cell r="A1" t="str">
            <v>단  종</v>
          </cell>
        </row>
      </sheetData>
      <sheetData sheetId="1391">
        <row r="1">
          <cell r="A1" t="str">
            <v>단  종</v>
          </cell>
        </row>
      </sheetData>
      <sheetData sheetId="1392">
        <row r="1">
          <cell r="A1" t="str">
            <v>단  종</v>
          </cell>
        </row>
      </sheetData>
      <sheetData sheetId="1393">
        <row r="1">
          <cell r="A1" t="str">
            <v>단  종</v>
          </cell>
        </row>
      </sheetData>
      <sheetData sheetId="1394">
        <row r="1">
          <cell r="A1" t="str">
            <v>단  종</v>
          </cell>
        </row>
      </sheetData>
      <sheetData sheetId="1395">
        <row r="1">
          <cell r="A1" t="str">
            <v>단  종</v>
          </cell>
        </row>
      </sheetData>
      <sheetData sheetId="1396">
        <row r="1">
          <cell r="A1" t="str">
            <v>단  종</v>
          </cell>
        </row>
      </sheetData>
      <sheetData sheetId="1397">
        <row r="1">
          <cell r="A1" t="str">
            <v>단  종</v>
          </cell>
        </row>
      </sheetData>
      <sheetData sheetId="1398">
        <row r="1">
          <cell r="A1" t="str">
            <v>단  종</v>
          </cell>
        </row>
      </sheetData>
      <sheetData sheetId="1399">
        <row r="1">
          <cell r="A1" t="str">
            <v>단  종</v>
          </cell>
        </row>
      </sheetData>
      <sheetData sheetId="1400">
        <row r="1">
          <cell r="A1" t="str">
            <v>단  종</v>
          </cell>
        </row>
      </sheetData>
      <sheetData sheetId="1401">
        <row r="1">
          <cell r="A1" t="str">
            <v>단  종</v>
          </cell>
        </row>
      </sheetData>
      <sheetData sheetId="1402">
        <row r="1">
          <cell r="A1" t="str">
            <v>단  종</v>
          </cell>
        </row>
      </sheetData>
      <sheetData sheetId="1403">
        <row r="1">
          <cell r="A1" t="str">
            <v>단  종</v>
          </cell>
        </row>
      </sheetData>
      <sheetData sheetId="1404">
        <row r="1">
          <cell r="A1" t="str">
            <v>단  종</v>
          </cell>
        </row>
      </sheetData>
      <sheetData sheetId="1405">
        <row r="1">
          <cell r="A1" t="str">
            <v>단  종</v>
          </cell>
        </row>
      </sheetData>
      <sheetData sheetId="1406">
        <row r="1">
          <cell r="A1" t="str">
            <v>단  종</v>
          </cell>
        </row>
      </sheetData>
      <sheetData sheetId="1407">
        <row r="1">
          <cell r="A1" t="str">
            <v>단  종</v>
          </cell>
        </row>
      </sheetData>
      <sheetData sheetId="1408">
        <row r="1">
          <cell r="A1" t="str">
            <v>단  종</v>
          </cell>
        </row>
      </sheetData>
      <sheetData sheetId="1409">
        <row r="1">
          <cell r="A1" t="str">
            <v>단  종</v>
          </cell>
        </row>
      </sheetData>
      <sheetData sheetId="1410">
        <row r="1">
          <cell r="A1" t="str">
            <v>단  종</v>
          </cell>
        </row>
      </sheetData>
      <sheetData sheetId="1411">
        <row r="1">
          <cell r="A1" t="str">
            <v>단  종</v>
          </cell>
        </row>
      </sheetData>
      <sheetData sheetId="1412">
        <row r="1">
          <cell r="A1" t="str">
            <v>단  종</v>
          </cell>
        </row>
      </sheetData>
      <sheetData sheetId="1413">
        <row r="1">
          <cell r="A1" t="str">
            <v>단  종</v>
          </cell>
        </row>
      </sheetData>
      <sheetData sheetId="1414">
        <row r="1">
          <cell r="A1" t="str">
            <v>단  종</v>
          </cell>
        </row>
      </sheetData>
      <sheetData sheetId="1415">
        <row r="1">
          <cell r="A1" t="str">
            <v>단  종</v>
          </cell>
        </row>
      </sheetData>
      <sheetData sheetId="1416">
        <row r="1">
          <cell r="A1" t="str">
            <v>단  종</v>
          </cell>
        </row>
      </sheetData>
      <sheetData sheetId="1417">
        <row r="1">
          <cell r="A1" t="str">
            <v>단  종</v>
          </cell>
        </row>
      </sheetData>
      <sheetData sheetId="1418">
        <row r="1">
          <cell r="A1" t="str">
            <v>단  종</v>
          </cell>
        </row>
      </sheetData>
      <sheetData sheetId="1419">
        <row r="1">
          <cell r="A1" t="str">
            <v>단  종</v>
          </cell>
        </row>
      </sheetData>
      <sheetData sheetId="1420">
        <row r="1">
          <cell r="A1" t="str">
            <v>단  종</v>
          </cell>
        </row>
      </sheetData>
      <sheetData sheetId="1421">
        <row r="1">
          <cell r="A1" t="str">
            <v>단  종</v>
          </cell>
        </row>
      </sheetData>
      <sheetData sheetId="1422">
        <row r="1">
          <cell r="A1" t="str">
            <v>단  종</v>
          </cell>
        </row>
      </sheetData>
      <sheetData sheetId="1423">
        <row r="1">
          <cell r="A1" t="str">
            <v>단  종</v>
          </cell>
        </row>
      </sheetData>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sheetData sheetId="1459" refreshError="1"/>
      <sheetData sheetId="1460" refreshError="1"/>
      <sheetData sheetId="1461" refreshError="1"/>
      <sheetData sheetId="1462" refreshError="1"/>
      <sheetData sheetId="1463" refreshError="1"/>
      <sheetData sheetId="1464" refreshError="1"/>
      <sheetData sheetId="1465" refreshError="1"/>
      <sheetData sheetId="1466">
        <row r="1">
          <cell r="A1" t="str">
            <v>단  종</v>
          </cell>
        </row>
      </sheetData>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sheetData sheetId="1504"/>
      <sheetData sheetId="1505"/>
      <sheetData sheetId="1506"/>
      <sheetData sheetId="1507"/>
      <sheetData sheetId="1508" refreshError="1"/>
      <sheetData sheetId="1509" refreshError="1"/>
      <sheetData sheetId="1510" refreshError="1"/>
      <sheetData sheetId="1511" refreshError="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sheetData sheetId="1529"/>
      <sheetData sheetId="1530" refreshError="1"/>
      <sheetData sheetId="1531" refreshError="1"/>
      <sheetData sheetId="1532" refreshError="1"/>
      <sheetData sheetId="1533"/>
      <sheetData sheetId="1534"/>
      <sheetData sheetId="1535"/>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sheetData sheetId="1598" refreshError="1"/>
      <sheetData sheetId="1599" refreshError="1"/>
      <sheetData sheetId="1600" refreshError="1"/>
      <sheetData sheetId="1601" refreshError="1"/>
      <sheetData sheetId="1602" refreshError="1"/>
      <sheetData sheetId="1603"/>
      <sheetData sheetId="1604"/>
      <sheetData sheetId="1605"/>
      <sheetData sheetId="1606" refreshError="1"/>
      <sheetData sheetId="1607" refreshError="1"/>
      <sheetData sheetId="1608" refreshError="1"/>
      <sheetData sheetId="1609" refreshError="1"/>
      <sheetData sheetId="1610" refreshError="1"/>
      <sheetData sheetId="1611" refreshError="1"/>
      <sheetData sheetId="1612"/>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refreshError="1"/>
      <sheetData sheetId="1755" refreshError="1"/>
      <sheetData sheetId="1756"/>
      <sheetData sheetId="1757" refreshError="1"/>
      <sheetData sheetId="1758"/>
      <sheetData sheetId="1759" refreshError="1"/>
      <sheetData sheetId="1760"/>
      <sheetData sheetId="1761"/>
      <sheetData sheetId="1762" refreshError="1"/>
      <sheetData sheetId="1763" refreshError="1"/>
      <sheetData sheetId="1764"/>
      <sheetData sheetId="1765"/>
      <sheetData sheetId="1766"/>
      <sheetData sheetId="1767"/>
      <sheetData sheetId="1768"/>
      <sheetData sheetId="1769"/>
      <sheetData sheetId="1770"/>
      <sheetData sheetId="177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sheetData sheetId="1789" refreshError="1"/>
      <sheetData sheetId="1790" refreshError="1"/>
      <sheetData sheetId="1791" refreshError="1"/>
      <sheetData sheetId="1792" refreshError="1"/>
      <sheetData sheetId="1793" refreshError="1"/>
      <sheetData sheetId="1794" refreshError="1"/>
      <sheetData sheetId="1795"/>
      <sheetData sheetId="1796"/>
      <sheetData sheetId="1797"/>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sheetData sheetId="1807"/>
      <sheetData sheetId="1808"/>
      <sheetData sheetId="1809"/>
      <sheetData sheetId="1810"/>
      <sheetData sheetId="1811"/>
      <sheetData sheetId="1812"/>
      <sheetData sheetId="1813" refreshError="1"/>
      <sheetData sheetId="1814" refreshError="1"/>
      <sheetData sheetId="1815" refreshError="1"/>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sheetData sheetId="1840"/>
      <sheetData sheetId="184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F 회의실견적(5_14 일대)"/>
      <sheetName val="TABLE"/>
      <sheetName val="아산의전"/>
      <sheetName val="3.1.4 F-FR8"/>
      <sheetName val="IMP(MAIN)"/>
      <sheetName val="IMP (REACTOR)"/>
      <sheetName val="WORK"/>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danga"/>
      <sheetName val="ilch"/>
      <sheetName val="직노"/>
      <sheetName val="계화배수"/>
      <sheetName val="을"/>
      <sheetName val="2F 회의실견적(5_14 일대)"/>
      <sheetName val="일위대가"/>
      <sheetName val="단면가정"/>
      <sheetName val="내역서"/>
      <sheetName val="LEGEND"/>
      <sheetName val="직공비"/>
      <sheetName val="I一般比"/>
      <sheetName val="1월"/>
      <sheetName val="포장절단"/>
      <sheetName val="일위대가표"/>
      <sheetName val="교각계산"/>
      <sheetName val="정부노임단가"/>
      <sheetName val="INPUT(덕도방향-시점)"/>
      <sheetName val="기둥(원형)"/>
      <sheetName val="일위대가목차"/>
      <sheetName val="맨홀수량집계"/>
      <sheetName val="Y-WORK"/>
      <sheetName val="토공"/>
      <sheetName val="정보매체A동"/>
      <sheetName val="기본단가표"/>
      <sheetName val="20관리비율"/>
      <sheetName val="평가데이터"/>
      <sheetName val="날개벽(시점좌측)"/>
      <sheetName val="code"/>
      <sheetName val="공통가설"/>
      <sheetName val="집계표"/>
      <sheetName val="일반물자(한국통신)"/>
      <sheetName val="JUCKEYK"/>
      <sheetName val="열린교실"/>
      <sheetName val="토목내역"/>
      <sheetName val="DATA"/>
      <sheetName val="1-1"/>
      <sheetName val="3BL공동구 수량"/>
      <sheetName val="COPING"/>
      <sheetName val="3.하중산정4.지지력"/>
      <sheetName val="TB-내역서"/>
      <sheetName val="공사비명세서"/>
      <sheetName val="TABLE"/>
      <sheetName val="Sheet5"/>
      <sheetName val="내역"/>
      <sheetName val="설산1.나"/>
      <sheetName val="본사S"/>
      <sheetName val="일반맨홀수량집계(A-7 LINE)"/>
      <sheetName val="일반맨홀수량집계"/>
      <sheetName val="총괄-1"/>
      <sheetName val="현장"/>
      <sheetName val="전기"/>
      <sheetName val="연령현황"/>
      <sheetName val=" 견적서"/>
      <sheetName val="N賃率-職"/>
      <sheetName val="적용률"/>
      <sheetName val="LOPCALC"/>
      <sheetName val="품목"/>
      <sheetName val="공통부대비"/>
      <sheetName val="대비"/>
      <sheetName val="변화치수"/>
      <sheetName val="물량산출근거"/>
      <sheetName val="공사개요"/>
      <sheetName val="예산서"/>
      <sheetName val="차액보증"/>
      <sheetName val="b_gunmul"/>
      <sheetName val="b_balju (2)"/>
      <sheetName val="J直材4"/>
      <sheetName val="부하(성남)"/>
      <sheetName val="#REF"/>
      <sheetName val="기본일위"/>
      <sheetName val="VXXXXXXX"/>
      <sheetName val="토공(완충)"/>
      <sheetName val="input"/>
      <sheetName val="품셈"/>
      <sheetName val="원형맨홀수량"/>
      <sheetName val="SLAB&quot;1&quot;"/>
      <sheetName val="설계조건"/>
      <sheetName val="안정계산"/>
      <sheetName val="Total"/>
      <sheetName val="쌍송교"/>
      <sheetName val="교각1"/>
      <sheetName val="설계변경원가계산총괄표"/>
      <sheetName val="수량3"/>
      <sheetName val="투찰"/>
      <sheetName val="목록"/>
      <sheetName val="공사비예산서(토목분)"/>
      <sheetName val="표지"/>
      <sheetName val="토목품셈"/>
      <sheetName val="기초공"/>
      <sheetName val="SORCE1"/>
      <sheetName val="가시설단위수량"/>
      <sheetName val="연부97-1"/>
      <sheetName val="갑지1"/>
      <sheetName val="부대내역"/>
      <sheetName val="96수출"/>
      <sheetName val="공정집계_국별"/>
      <sheetName val="Sheet4"/>
      <sheetName val="내역1"/>
      <sheetName val="마산방향철근집계"/>
      <sheetName val="진주방향"/>
      <sheetName val="마산방향"/>
      <sheetName val="모니터"/>
      <sheetName val="건축내역"/>
      <sheetName val="CAT_5"/>
      <sheetName val="가설건물"/>
      <sheetName val="방송노임"/>
      <sheetName val="단위수량"/>
      <sheetName val="총괄"/>
      <sheetName val="부속동"/>
      <sheetName val="깨기"/>
      <sheetName val="BID"/>
      <sheetName val="기계경비"/>
      <sheetName val="인건비(환율)"/>
      <sheetName val="단가표 "/>
      <sheetName val="woo(mac)"/>
      <sheetName val="방송일위대가"/>
      <sheetName val="Sheet1"/>
      <sheetName val="공사비"/>
      <sheetName val="가공비"/>
      <sheetName val="작성"/>
      <sheetName val="산출내역"/>
      <sheetName val="관람석제출"/>
      <sheetName val="케이블"/>
      <sheetName val="수량산출"/>
      <sheetName val="CONCRETE"/>
      <sheetName val="EACT10"/>
      <sheetName val="자재"/>
      <sheetName val="목표세부명세"/>
      <sheetName val="공문"/>
      <sheetName val="DATA1"/>
      <sheetName val="단면검토"/>
      <sheetName val="ITB COST"/>
      <sheetName val="DATA-1"/>
      <sheetName val="백암비스타내역"/>
      <sheetName val="입찰안"/>
      <sheetName val="우배수"/>
      <sheetName val="조건표"/>
      <sheetName val="단가"/>
      <sheetName val="2F_회의실견적(5_14_일대)"/>
      <sheetName val="3BL공동구_수량"/>
      <sheetName val="내역서2안"/>
      <sheetName val="월선수금"/>
      <sheetName val="자재단가비교표"/>
      <sheetName val="전압강하계산"/>
      <sheetName val="기계내역"/>
      <sheetName val="CIVIL"/>
      <sheetName val="D-3503"/>
      <sheetName val="전기품산출"/>
      <sheetName val="데이타"/>
      <sheetName val="주경기-오배수"/>
      <sheetName val="TYPE-A"/>
      <sheetName val="제원.설계조건"/>
      <sheetName val="대치판정"/>
      <sheetName val="단면(RW1)"/>
      <sheetName val="기초1"/>
      <sheetName val="부재력정리"/>
      <sheetName val="노임단가"/>
      <sheetName val="단가조사서"/>
      <sheetName val="남양시작동자105노65기1.3화1.2"/>
      <sheetName val="간선계산"/>
      <sheetName val="공통가설공사"/>
      <sheetName val="BEND LOSS"/>
      <sheetName val="guard(mac)"/>
      <sheetName val="RING WALL"/>
      <sheetName val="공구원가계산"/>
      <sheetName val="날개벽"/>
      <sheetName val="FRT_O"/>
      <sheetName val="FAB_I"/>
      <sheetName val="총계"/>
      <sheetName val="기흥하도용"/>
      <sheetName val="L형옹벽(key)"/>
      <sheetName val="경산"/>
      <sheetName val="DATE"/>
      <sheetName val="제품"/>
      <sheetName val="세부내역"/>
      <sheetName val="기성내역"/>
      <sheetName val="을지"/>
      <sheetName val="치수표"/>
      <sheetName val="공사요율"/>
      <sheetName val="간노_콘"/>
      <sheetName val="배수장공사비명세서"/>
      <sheetName val="TEL"/>
      <sheetName val="기둥"/>
      <sheetName val="저판(버림100)"/>
      <sheetName val="단면 (2)"/>
      <sheetName val="Sheet2"/>
      <sheetName val="식재품셈"/>
      <sheetName val="1.우편집중내역서"/>
      <sheetName val="ITEM"/>
      <sheetName val="갑지(추정)"/>
      <sheetName val="공통자료"/>
      <sheetName val="계산근거"/>
      <sheetName val="단가견적조사표"/>
      <sheetName val="조작대(1연)"/>
      <sheetName val="기초자료"/>
      <sheetName val="견적집계표"/>
      <sheetName val="내역서(갑)"/>
      <sheetName val="증감분석"/>
      <sheetName val="Macro1"/>
      <sheetName val="마감물량3"/>
      <sheetName val="CPM챠트"/>
      <sheetName val="소비자가"/>
      <sheetName val="Tables"/>
      <sheetName val="금액내역서"/>
      <sheetName val="영업.일1"/>
      <sheetName val="광혁기성"/>
      <sheetName val="적용기준"/>
      <sheetName val="DATA(BAC)"/>
      <sheetName val="보도경계블럭"/>
      <sheetName val="식재인부"/>
      <sheetName val="토사(PE)"/>
      <sheetName val="기본"/>
      <sheetName val="일위대가목록"/>
      <sheetName val="BSD (2)"/>
      <sheetName val="원가계산서"/>
      <sheetName val="옹벽"/>
      <sheetName val="경비2내역"/>
      <sheetName val="전기일위대가"/>
      <sheetName val="1단계"/>
      <sheetName val="정렬"/>
      <sheetName val="실행내역"/>
      <sheetName val="KMT물량"/>
      <sheetName val="전장품(관리용)"/>
      <sheetName val="WORK"/>
      <sheetName val="SILICATE"/>
      <sheetName val="06-BATCH "/>
      <sheetName val="97년추정손익계산서"/>
      <sheetName val="단가산출2"/>
      <sheetName val="내역서-CCTV"/>
      <sheetName val="인테리어세부내역"/>
      <sheetName val="피엘"/>
      <sheetName val="공종집계"/>
      <sheetName val="ETC"/>
      <sheetName val="2공구산출내역"/>
      <sheetName val="허용전류-IEC"/>
      <sheetName val="허용전류-IEC DATA"/>
      <sheetName val="설직재-1"/>
      <sheetName val="제직재"/>
      <sheetName val="제-노임"/>
      <sheetName val="부하"/>
      <sheetName val="배수관공"/>
      <sheetName val="P.M 별"/>
      <sheetName val="960318-1"/>
      <sheetName val="단중표"/>
      <sheetName val="삼성전기"/>
      <sheetName val="Sheet1 (2)"/>
      <sheetName val="A-4"/>
      <sheetName val="입찰보고"/>
      <sheetName val="현장관리비내역서"/>
      <sheetName val="2.냉난방설비공사"/>
      <sheetName val="A"/>
      <sheetName val="민속촌메뉴"/>
      <sheetName val="우각부보강"/>
      <sheetName val="출력X"/>
      <sheetName val="별표집계"/>
      <sheetName val="설계명세서"/>
      <sheetName val="수량산출서"/>
      <sheetName val="견적대비표"/>
      <sheetName val="하중계산"/>
      <sheetName val="원형1호맨홀토공수량"/>
      <sheetName val="조명시설"/>
      <sheetName val="B부대공"/>
      <sheetName val="배수공"/>
      <sheetName val="원가"/>
      <sheetName val="ABUT수량-A1"/>
      <sheetName val="실행"/>
      <sheetName val="대전21토목내역서"/>
      <sheetName val="산출근거"/>
      <sheetName val="조명율표"/>
      <sheetName val="말뚝지지력산정"/>
      <sheetName val="XL4Poppy"/>
      <sheetName val="심사내역서(선감길외).xlsx"/>
      <sheetName val="일위_파일"/>
      <sheetName val="연결임시"/>
      <sheetName val="산출금액내역"/>
      <sheetName val="내역서1999.8최종"/>
      <sheetName val="신우"/>
      <sheetName val="운임"/>
      <sheetName val="충주"/>
      <sheetName val="과천MAIN"/>
      <sheetName val="지장물C"/>
      <sheetName val="일 위 대 가 표"/>
      <sheetName val="6PILE  (돌출)"/>
      <sheetName val="4.2유효폭의 계산"/>
      <sheetName val="FAB별"/>
      <sheetName val="도장수량(하1)"/>
      <sheetName val="주형"/>
      <sheetName val="대전월평내역"/>
      <sheetName val="별표"/>
      <sheetName val="단가대비표"/>
      <sheetName val="공사비 내역 (가)"/>
      <sheetName val="배"/>
      <sheetName val=" HIT-&gt;HMC 견적(3900)"/>
      <sheetName val="wall"/>
      <sheetName val="설계명세서(선로)"/>
      <sheetName val="직재"/>
      <sheetName val="ASP"/>
      <sheetName val="중기사용료산출근거"/>
      <sheetName val="단가 및 재료비"/>
      <sheetName val="부표총괄"/>
      <sheetName val="품셈1-17"/>
      <sheetName val="Customer Databas"/>
      <sheetName val="b_balju"/>
      <sheetName val="와동25-3(변경)"/>
      <sheetName val="SLAB"/>
      <sheetName val="금액집계"/>
      <sheetName val="공주-교대(A1)"/>
      <sheetName val="1.설계조건"/>
      <sheetName val="cross beam"/>
      <sheetName val="안정검토"/>
      <sheetName val="단가산출1"/>
      <sheetName val="Sheet3"/>
      <sheetName val="예산M12A"/>
      <sheetName val="Mc1"/>
      <sheetName val="_산근2_"/>
      <sheetName val="_산근4_"/>
      <sheetName val="_산근5_"/>
      <sheetName val="단가조사"/>
      <sheetName val="BLOCK(1)"/>
      <sheetName val="샘플표지"/>
      <sheetName val="대,유,램"/>
      <sheetName val="보차도경계석"/>
      <sheetName val="금액"/>
      <sheetName val="3_하중산정4_지지력"/>
      <sheetName val="_견적서"/>
      <sheetName val="설산1_나"/>
      <sheetName val="일반맨홀수량집계(A-7_LINE)"/>
      <sheetName val="b_balju_(2)"/>
      <sheetName val="2F_회의실견적(5_14_일대)1"/>
      <sheetName val="3_하중산정4_지지력1"/>
      <sheetName val="3BL공동구_수량1"/>
      <sheetName val="_견적서1"/>
      <sheetName val="설산1_나1"/>
      <sheetName val="일반맨홀수량집계(A-7_LINE)1"/>
      <sheetName val="b_balju_(2)1"/>
      <sheetName val="단가표_"/>
      <sheetName val="영업_일1"/>
      <sheetName val="BSD_(2)"/>
      <sheetName val="BEND_LOSS"/>
      <sheetName val="1_우편집중내역서"/>
      <sheetName val="06-BATCH_"/>
      <sheetName val="RING_WALL"/>
      <sheetName val="허용전류-IEC_DATA"/>
      <sheetName val="ITB_COST"/>
      <sheetName val="P_M_별"/>
      <sheetName val="남양시작동자105노65기1_3화1_2"/>
      <sheetName val="Sheet1_(2)"/>
      <sheetName val="2_냉난방설비공사"/>
      <sheetName val="Facility Information"/>
      <sheetName val="General"/>
      <sheetName val="Instructions"/>
      <sheetName val="People"/>
      <sheetName val="Quality"/>
      <sheetName val="Risk"/>
      <sheetName val="Training"/>
      <sheetName val="부대비율"/>
      <sheetName val="copy"/>
      <sheetName val="서식"/>
      <sheetName val="내역(입찰)"/>
      <sheetName val="감시제어"/>
      <sheetName val="목차임시"/>
      <sheetName val="견적대비"/>
      <sheetName val="실행내역 "/>
      <sheetName val="설계"/>
      <sheetName val="설비"/>
      <sheetName val="집1"/>
      <sheetName val="PRE"/>
      <sheetName val="PLCAL"/>
      <sheetName val="IMPEADENCE MAP 취수장"/>
      <sheetName val="토공(우물통,기타) "/>
      <sheetName val="2.가정단면"/>
      <sheetName val="주관사업"/>
      <sheetName val="물가자료"/>
      <sheetName val="리터팬내장형"/>
      <sheetName val="각종양식"/>
      <sheetName val="말뚝물량"/>
      <sheetName val="흄관기초"/>
      <sheetName val="F-Assump"/>
      <sheetName val="심사계산"/>
      <sheetName val="심사물량"/>
      <sheetName val="방음벽기초-수량"/>
      <sheetName val="COPING-1"/>
      <sheetName val="역T형교대-2수량"/>
      <sheetName val="1을"/>
      <sheetName val="갑지"/>
      <sheetName val="도급"/>
      <sheetName val="폐토수익화 "/>
      <sheetName val="종합일지"/>
      <sheetName val="단면치수"/>
      <sheetName val="시설물일위"/>
      <sheetName val="가설공사"/>
      <sheetName val="단가결정"/>
      <sheetName val="내역아"/>
      <sheetName val="울타리"/>
      <sheetName val="인공LIST"/>
      <sheetName val="개요"/>
      <sheetName val="CAL."/>
      <sheetName val="건설노임"/>
      <sheetName val="일위"/>
      <sheetName val="SANTOGO"/>
      <sheetName val="SANBAISU"/>
      <sheetName val="전체"/>
      <sheetName val="토공총괄표"/>
      <sheetName val="토공대가"/>
      <sheetName val="구조대가"/>
      <sheetName val="포설대가1"/>
      <sheetName val="부대대가"/>
      <sheetName val="특2호하천산근"/>
      <sheetName val="특2호부관하천산근"/>
      <sheetName val="산근(PE,300)"/>
      <sheetName val="약품공급2"/>
      <sheetName val="CABLE SIZE-3"/>
      <sheetName val="06 일위대가목록"/>
      <sheetName val="모래운반"/>
      <sheetName val="사급자재"/>
      <sheetName val="타공종이기"/>
      <sheetName val="대전-교대(A1-A2)"/>
      <sheetName val="수량산출내역1115"/>
      <sheetName val="FACTOR"/>
      <sheetName val="재집"/>
      <sheetName val="이토변실제원"/>
      <sheetName val="노단"/>
      <sheetName val="관리비"/>
      <sheetName val="sum"/>
      <sheetName val="Parts"/>
      <sheetName val="Menu A"/>
      <sheetName val="인건-측정"/>
      <sheetName val="인건비"/>
      <sheetName val="횡분배정리(DB)"/>
      <sheetName val="8.PILE  (돌출)"/>
      <sheetName val="단가표"/>
      <sheetName val="특별교실"/>
      <sheetName val="단"/>
      <sheetName val="단가일람"/>
      <sheetName val="송라터널총괄"/>
      <sheetName val="C-직노1"/>
      <sheetName val="경비_원본"/>
      <sheetName val="설비내역서"/>
      <sheetName val="건축내역서"/>
      <sheetName val="전기내역서"/>
      <sheetName val="슬래브"/>
      <sheetName val="현장관리비집계표"/>
      <sheetName val="기계경비일람"/>
      <sheetName val="근고 블록 유형별 수량"/>
      <sheetName val="2000.05"/>
      <sheetName val="월별수입"/>
      <sheetName val="내역서form"/>
      <sheetName val="빙장비사양"/>
      <sheetName val="장비사양"/>
      <sheetName val="공사비내역서"/>
      <sheetName val="계수시트"/>
      <sheetName val="항목별"/>
      <sheetName val="합천내역"/>
      <sheetName val="내외국인총괄"/>
      <sheetName val="Sheet6"/>
      <sheetName val="지중자재단가"/>
      <sheetName val="UserData"/>
      <sheetName val="11.단가비교표_"/>
      <sheetName val="16.기계경비산출내역_"/>
      <sheetName val="CABdata"/>
      <sheetName val="노임"/>
      <sheetName val="동관마찰손실표"/>
      <sheetName val="NNV"/>
      <sheetName val="11.자재단가"/>
      <sheetName val="UNIT"/>
      <sheetName val="5지구단위"/>
      <sheetName val="상부하중"/>
      <sheetName val="풍하중1"/>
      <sheetName val="HW"/>
      <sheetName val="DS-최종"/>
      <sheetName val="한강운반비"/>
      <sheetName val="환율"/>
      <sheetName val="CP-E2 (품셈표)"/>
      <sheetName val="보합"/>
      <sheetName val="터파기및재료"/>
      <sheetName val="조도계산서 (도서)"/>
      <sheetName val="기별"/>
      <sheetName val="기둥(하중)"/>
      <sheetName val="2000전체분"/>
      <sheetName val="점수계산1-2"/>
      <sheetName val="교각1(좌)"/>
      <sheetName val="SG"/>
      <sheetName val="참조 (2)"/>
      <sheetName val="세부내역(직접인건비)"/>
      <sheetName val="98수문일위"/>
      <sheetName val="일반수량집계표"/>
      <sheetName val="집수정"/>
      <sheetName val="노무산출서"/>
      <sheetName val="일위대가(가설)"/>
      <sheetName val="부하계산서"/>
      <sheetName val="type-F"/>
      <sheetName val="gvl"/>
      <sheetName val="버스운행안내"/>
      <sheetName val="예방접종계획"/>
      <sheetName val="근태계획서"/>
      <sheetName val="Sheet17"/>
      <sheetName val="골재산출"/>
      <sheetName val="입출재고현황 (2)"/>
      <sheetName val="자재대"/>
      <sheetName val="협조전"/>
      <sheetName val="dg"/>
      <sheetName val="PAINT"/>
      <sheetName val="손익분석"/>
      <sheetName val="차수"/>
      <sheetName val="자재단가"/>
      <sheetName val="공사비증감"/>
      <sheetName val="인사자료총집계"/>
      <sheetName val="참조"/>
      <sheetName val="공사비총괄표"/>
      <sheetName val="공종별 집계"/>
      <sheetName val="재료-CODE"/>
      <sheetName val="내역_FILE"/>
      <sheetName val="9.2단가산출서"/>
      <sheetName val="손료"/>
      <sheetName val="OPT손익 내수"/>
      <sheetName val="OPT손익 수출"/>
      <sheetName val="Proposal"/>
      <sheetName val="인건비 "/>
      <sheetName val="준검 내역서"/>
      <sheetName val="노무비"/>
      <sheetName val="setup"/>
      <sheetName val="비교표"/>
      <sheetName val="MCC제원"/>
      <sheetName val="일위집계표"/>
      <sheetName val="비용"/>
      <sheetName val="국별인원"/>
      <sheetName val="선로정수계산"/>
      <sheetName val="CALCULATION"/>
      <sheetName val="건축총괄원가"/>
      <sheetName val="재료집계"/>
      <sheetName val="부대공Ⅱ"/>
      <sheetName val="매장-시행견적"/>
      <sheetName val="조직"/>
      <sheetName val="수리결과"/>
      <sheetName val="BS Prior"/>
      <sheetName val="Threshold Table"/>
      <sheetName val="index"/>
      <sheetName val="해외법인"/>
      <sheetName val="내역서1"/>
      <sheetName val="자료입력"/>
      <sheetName val="1.취수장"/>
      <sheetName val="DESIGN"/>
      <sheetName val="횡배수관토공수량"/>
      <sheetName val="SE-611"/>
      <sheetName val="ACDIM6D"/>
      <sheetName val="공사비집계표(서해안고속도로)"/>
      <sheetName val="70%"/>
      <sheetName val="부대공"/>
      <sheetName val="지급자재"/>
      <sheetName val="현장지지물물량"/>
      <sheetName val="재료비"/>
      <sheetName val="입력시트"/>
      <sheetName val="1공구 건정토건 토공"/>
      <sheetName val="토공연장"/>
      <sheetName val="member design"/>
      <sheetName val="design criteria"/>
      <sheetName val="working load at the btm ft."/>
      <sheetName val="plan&amp;section of foundation"/>
      <sheetName val="soil bearing check"/>
      <sheetName val="6.수량산출서(설치공사)"/>
      <sheetName val="기별(종합)"/>
      <sheetName val="바.한일양산"/>
      <sheetName val="CostData"/>
      <sheetName val="IncomeData"/>
      <sheetName val="Summary"/>
      <sheetName val="PropertyData"/>
      <sheetName val="802191"/>
      <sheetName val="COMPAQ-LIST"/>
      <sheetName val="OCT.FDN"/>
      <sheetName val="archi(본사)"/>
      <sheetName val="재1"/>
      <sheetName val="사통"/>
      <sheetName val="전신환매도율"/>
      <sheetName val="MATRLDATA"/>
      <sheetName val="견적"/>
      <sheetName val="내역서_1.(3)"/>
      <sheetName val="음료실행"/>
      <sheetName val="노임이"/>
      <sheetName val="변경총괄지(1)"/>
      <sheetName val="Baby일위대가"/>
      <sheetName val="기타 정보통신공사"/>
      <sheetName val="원가입력"/>
      <sheetName val="소모"/>
      <sheetName val="석축단"/>
      <sheetName val="법면수집"/>
      <sheetName val="석축설면"/>
      <sheetName val="법면단"/>
      <sheetName val="가정단면"/>
      <sheetName val="LABTOTAL"/>
      <sheetName val="토적표"/>
      <sheetName val="Macro(전선)"/>
      <sheetName val="환률"/>
      <sheetName val="화산경계"/>
      <sheetName val="견"/>
      <sheetName val="단락전류-A"/>
      <sheetName val="1차증가원가계산"/>
      <sheetName val="운동장 (2)"/>
      <sheetName val="수목데이타 "/>
      <sheetName val="품질 및 특성 보정계수"/>
      <sheetName val="사용자정의"/>
      <sheetName val="제품표준규격"/>
      <sheetName val="견적서세부내용"/>
      <sheetName val="견적내용입력"/>
      <sheetName val="Project Information In-Out"/>
      <sheetName val="케이블(6)"/>
      <sheetName val="구조물"/>
      <sheetName val="일위대가(목록)"/>
      <sheetName val="산근(목록)"/>
      <sheetName val="이형관중량"/>
      <sheetName val="물량"/>
      <sheetName val="교통시설 표지판"/>
      <sheetName val="RAHMEN"/>
      <sheetName val="입출재고현황_(2)"/>
      <sheetName val="건축원가계산서"/>
      <sheetName val="데리네이타현황"/>
      <sheetName val="적용건축"/>
      <sheetName val="가정급수관"/>
      <sheetName val="대로근거"/>
      <sheetName val="비열TABLE"/>
      <sheetName val="Y_WORK"/>
      <sheetName val="파일의이용"/>
      <sheetName val="배수내역"/>
      <sheetName val="뚝토공"/>
      <sheetName val="MOTOR"/>
      <sheetName val="가격정보"/>
      <sheetName val="암거공"/>
      <sheetName val="자재집계표"/>
      <sheetName val="단가_및_재료비"/>
      <sheetName val="1_설계조건"/>
      <sheetName val="단면_(2)"/>
      <sheetName val="토공(우물통,기타)_"/>
      <sheetName val="CABLE_SIZE-3"/>
      <sheetName val="Customer_Databas"/>
      <sheetName val="cross_beam"/>
      <sheetName val="실행내역_"/>
      <sheetName val="제원_설계조건"/>
      <sheetName val="3BL공동구_수량2"/>
      <sheetName val="2F_회의실견적(5_14_일대)2"/>
      <sheetName val="남양시작동자105노65기1_3화1_21"/>
      <sheetName val="단가_및_재료비1"/>
      <sheetName val="cross_beam1"/>
      <sheetName val="P_M_별1"/>
      <sheetName val="BEND_LOSS1"/>
      <sheetName val="BSD_(2)1"/>
      <sheetName val="RING_WALL1"/>
      <sheetName val="ITB_COST1"/>
      <sheetName val="Sheet1_(2)1"/>
      <sheetName val="1_설계조건1"/>
      <sheetName val="단면_(2)1"/>
      <sheetName val="토공(우물통,기타)_1"/>
      <sheetName val="단가표_1"/>
      <sheetName val="CABLE_SIZE-31"/>
      <sheetName val="Customer_Databas1"/>
      <sheetName val="1_우편집중내역서1"/>
      <sheetName val="실행내역_1"/>
      <sheetName val="제원_설계조건1"/>
      <sheetName val="영업_일11"/>
      <sheetName val="06-BATCH_1"/>
      <sheetName val="허용전류-IEC_DATA1"/>
      <sheetName val="2_냉난방설비공사1"/>
      <sheetName val="CDU"/>
      <sheetName val="本体適用"/>
      <sheetName val="기초DATA(2)"/>
      <sheetName val="FKM_장애분류별"/>
      <sheetName val="기초DATA(5)"/>
      <sheetName val="외자내역"/>
      <sheetName val="외자배분"/>
      <sheetName val="2F È¸ÀÇ½Ç°ßÀû(5_14 ÀÏ´ë)"/>
      <sheetName val="À»"/>
      <sheetName val="ÀÏÀ§´ë°¡"/>
      <sheetName val="´Ü¸é°¡Á¤"/>
      <sheetName val="Á÷°øºñ"/>
      <sheetName val="³»¿ª¼­"/>
      <sheetName val="Á÷³ë"/>
      <sheetName val="°èÈ­¹è¼ö"/>
      <sheetName val="IìéÚõÝï"/>
      <sheetName val="1¿ù"/>
      <sheetName val="Á¤º¸¸ÅÃ¼Aµ¿"/>
      <sheetName val="±âº»´Ü°¡Ç¥"/>
      <sheetName val="20°ü¸®ºñÀ²"/>
      <sheetName val="Æò°¡µ¥ÀÌÅÍ"/>
      <sheetName val="³¯°³º®(½ÃÁ¡ÁÂÃø)"/>
      <sheetName val="Á¤ºÎ³ëÀÓ´Ü°¡"/>
      <sheetName val="°øÅë°¡¼³"/>
      <sheetName val="ÀÏÀ§´ë°¡¸ñÂ÷"/>
      <sheetName val="¸ÇÈ¦¼ö·®Áý°è"/>
      <sheetName val="¹°·®»êÃâ±Ù°Å"/>
      <sheetName val="°ø»ç°³¿ä"/>
      <sheetName val="TB-³»¿ª¼­"/>
      <sheetName val="INPUT(´öµµ¹æÇâ-½ÃÁ¡)"/>
      <sheetName val="³»¿ª"/>
      <sheetName val="Åä¸ñ³»¿ª"/>
      <sheetName val="3BL°øµ¿±¸ ¼ö·®"/>
      <sheetName val="ÀÏÀ§´ë°¡Ç¥"/>
      <sheetName val="±³°¢°è»ê"/>
      <sheetName val="±âµÕ(¿øÇü)"/>
      <sheetName val="Åä°ø"/>
      <sheetName val="Áý°èÇ¥"/>
      <sheetName val="ÀÏ¹Ý¹°ÀÚ(ÇÑ±¹Åë½Å)"/>
      <sheetName val="3.ÇÏÁß»êÁ¤4.ÁöÁö·Â"/>
      <sheetName val="°ø»çºñ¸í¼¼¼­"/>
      <sheetName val="Æ÷ÀåÀý´Ü"/>
      <sheetName val="Àü±â"/>
      <sheetName val="¿¬·ÉÇöÈ²"/>
      <sheetName val="¿­¸°±³½Ç"/>
      <sheetName val="주요가정"/>
      <sheetName val="Macro(차단기)"/>
      <sheetName val="품셈TABLE"/>
      <sheetName val="일위(시설)"/>
      <sheetName val="포장수량집계"/>
      <sheetName val="Sheet1(X)"/>
      <sheetName val="공사시행계획"/>
      <sheetName val="정산서"/>
      <sheetName val="매장-정산내역"/>
      <sheetName val="매장-공사완료보고서"/>
      <sheetName val="매장-시행합의"/>
      <sheetName val="공사완료보고"/>
      <sheetName val="빌트인시행합의"/>
      <sheetName val="사무실-시행합의"/>
      <sheetName val="집기견적서"/>
      <sheetName val="요율"/>
      <sheetName val="단가산출"/>
      <sheetName val="계단수량집계"/>
      <sheetName val="교량전기"/>
      <sheetName val="지출결의서(1-3)"/>
      <sheetName val="#1,2"/>
      <sheetName val="예산분석"/>
      <sheetName val="수원 호매실 119안전센터"/>
      <sheetName val="집계"/>
      <sheetName val="3련 BOX"/>
      <sheetName val="제수"/>
      <sheetName val="공기"/>
      <sheetName val="터널조도"/>
      <sheetName val="해외 연수비용 계산-삭제"/>
      <sheetName val="카메라"/>
      <sheetName val="해외 기술훈련비 (합계)"/>
      <sheetName val="국공유지및사유지"/>
      <sheetName val="고정단포트구조계산서"/>
      <sheetName val="물량표"/>
      <sheetName val="예산"/>
      <sheetName val="수량산출기초(케블등)"/>
      <sheetName val="NOMUBI"/>
      <sheetName val="sw1"/>
      <sheetName val="목차"/>
      <sheetName val="수량"/>
      <sheetName val="간접재료비산출표-27-30"/>
      <sheetName val="1.관로"/>
      <sheetName val="가압장(토목)"/>
      <sheetName val="B2BERP"/>
      <sheetName val="중기일위대가"/>
      <sheetName val="바닥판"/>
      <sheetName val="입력DATA"/>
      <sheetName val="1. 설계조건 2.단면가정 3. 하중계산"/>
      <sheetName val="DATA 입력란"/>
      <sheetName val="FB25JN"/>
      <sheetName val="일위목록"/>
      <sheetName val="회사99"/>
      <sheetName val="부표총괄표"/>
      <sheetName val="직원현황(최근)"/>
      <sheetName val="수처리사업"/>
      <sheetName val="BS"/>
      <sheetName val="BS_Prior"/>
      <sheetName val="Threshold_Table"/>
      <sheetName val="11_자재단가"/>
      <sheetName val="BS_Prior1"/>
      <sheetName val="Threshold_Table1"/>
      <sheetName val="11_자재단가1"/>
      <sheetName val="Asset9809CAK"/>
      <sheetName val="LD일"/>
      <sheetName val="FA설치명세"/>
      <sheetName val="FD"/>
      <sheetName val="토공사"/>
      <sheetName val="Macro2"/>
      <sheetName val="산출내역서"/>
      <sheetName val="기기리스트"/>
      <sheetName val="내역색인"/>
      <sheetName val="표준내역"/>
      <sheetName val="기본DATA"/>
      <sheetName val="cable"/>
      <sheetName val="ML"/>
      <sheetName val="5공철탑검토표"/>
      <sheetName val="4공철탑검토"/>
      <sheetName val="ATS단가"/>
      <sheetName val="기초입력 DATA"/>
      <sheetName val="암거단위"/>
      <sheetName val="주beam"/>
      <sheetName val="견적서"/>
      <sheetName val="토목검측서"/>
      <sheetName val="B탱크"/>
      <sheetName val="기초자료입력"/>
      <sheetName val="9."/>
      <sheetName val="견적990322"/>
      <sheetName val="IMP(MAIN)"/>
      <sheetName val="IMP (REACTOR)"/>
      <sheetName val="가시설수량"/>
      <sheetName val="견적의뢰"/>
      <sheetName val="간접비내역-1"/>
      <sheetName val="하수실행"/>
      <sheetName val="계획금액"/>
      <sheetName val="분석대장"/>
      <sheetName val="base"/>
      <sheetName val="수전기기DATA"/>
      <sheetName val="소각로"/>
      <sheetName val="중기조종사 단위단가"/>
      <sheetName val="0"/>
      <sheetName val="Breakdown"/>
      <sheetName val="UnitRate"/>
      <sheetName val="Project Brief"/>
      <sheetName val="L형옹벽"/>
      <sheetName val="stability check"/>
      <sheetName val="가로내역"/>
      <sheetName val="000000"/>
      <sheetName val="자판실행"/>
      <sheetName val="지열설계-1"/>
      <sheetName val="XXXXXXXX"/>
      <sheetName val="연습"/>
      <sheetName val="J"/>
      <sheetName val="토공정보"/>
      <sheetName val="설계내역"/>
      <sheetName val="Deal Assumptions"/>
      <sheetName val="42 고급화검토"/>
      <sheetName val="입면고급화단가표"/>
      <sheetName val="COST"/>
      <sheetName val="I.설계조건"/>
      <sheetName val="11.우각부 보강"/>
      <sheetName val="하중"/>
      <sheetName val="통합"/>
      <sheetName val="NAI"/>
      <sheetName val="상호참고자료"/>
      <sheetName val="플랜트 설치"/>
      <sheetName val="2.단면가정"/>
      <sheetName val="4.말뚝설계"/>
      <sheetName val="총집계표"/>
      <sheetName val="CC Down load 0716"/>
      <sheetName val="년판01"/>
      <sheetName val="배치1"/>
      <sheetName val="일반관리비"/>
      <sheetName val="Tbom-tot"/>
      <sheetName val="과거교육훈련비"/>
      <sheetName val="3.하중산정"/>
      <sheetName val="산업"/>
      <sheetName val="해외생산"/>
      <sheetName val="개산공사비"/>
      <sheetName val="기안"/>
      <sheetName val="BM"/>
      <sheetName val="TONG HOP VL-NC"/>
      <sheetName val="DON GIA"/>
      <sheetName val="산근"/>
      <sheetName val="06_BATCH "/>
      <sheetName val="1.물가시세표"/>
      <sheetName val="5.노임단가"/>
      <sheetName val="4.중기단가산출"/>
      <sheetName val="위치조서"/>
      <sheetName val="부재치수입력"/>
      <sheetName val="투찰내역"/>
      <sheetName val="역T형"/>
      <sheetName val="HDECGTY"/>
      <sheetName val="공내역"/>
      <sheetName val="FOOTING단면력"/>
      <sheetName val="4.3.1 마루높이결정"/>
      <sheetName val="c_balju"/>
      <sheetName val="여방토적"/>
      <sheetName val="묘곡여방 철근"/>
      <sheetName val="경상비"/>
      <sheetName val="공조유량"/>
      <sheetName val="가도공"/>
      <sheetName val="내역(전체)"/>
      <sheetName val="일반수량집계"/>
      <sheetName val="중기사용료"/>
      <sheetName val="설계내역서"/>
      <sheetName val="날개벽수량표"/>
      <sheetName val="선   박"/>
      <sheetName val="견적대비 견적서"/>
      <sheetName val="외주가공"/>
      <sheetName val="당초"/>
      <sheetName val="BASIC (2)"/>
      <sheetName val="교량data"/>
    </sheetNames>
    <sheetDataSet>
      <sheetData sheetId="0">
        <row r="1">
          <cell r="A1" t="str">
            <v>코드</v>
          </cell>
        </row>
      </sheetData>
      <sheetData sheetId="1" refreshError="1"/>
      <sheetData sheetId="2" refreshError="1">
        <row r="1">
          <cell r="A1" t="str">
            <v>코드</v>
          </cell>
        </row>
        <row r="3">
          <cell r="A3" t="str">
            <v>t0001</v>
          </cell>
          <cell r="B3">
            <v>1</v>
          </cell>
          <cell r="C3" t="str">
            <v>전선관 지지행거</v>
          </cell>
          <cell r="D3" t="str">
            <v>W:200</v>
          </cell>
          <cell r="E3" t="str">
            <v>개소</v>
          </cell>
          <cell r="F3">
            <v>1</v>
          </cell>
          <cell r="G3">
            <v>1693</v>
          </cell>
          <cell r="H3">
            <v>1693</v>
          </cell>
          <cell r="I3">
            <v>11024</v>
          </cell>
          <cell r="J3">
            <v>11024</v>
          </cell>
        </row>
        <row r="4">
          <cell r="A4" t="str">
            <v>t0002</v>
          </cell>
          <cell r="B4">
            <v>2</v>
          </cell>
          <cell r="C4" t="str">
            <v>전선관 지지행거</v>
          </cell>
          <cell r="D4" t="str">
            <v>W:300</v>
          </cell>
          <cell r="E4" t="str">
            <v>개소</v>
          </cell>
          <cell r="F4">
            <v>1</v>
          </cell>
          <cell r="G4">
            <v>1733</v>
          </cell>
          <cell r="H4">
            <v>1733</v>
          </cell>
          <cell r="I4">
            <v>11024</v>
          </cell>
          <cell r="J4">
            <v>11024</v>
          </cell>
        </row>
        <row r="5">
          <cell r="A5" t="str">
            <v>t0003</v>
          </cell>
          <cell r="B5">
            <v>3</v>
          </cell>
          <cell r="C5" t="str">
            <v>전선관 지지행거</v>
          </cell>
          <cell r="D5" t="str">
            <v>16C</v>
          </cell>
          <cell r="E5" t="str">
            <v>개소</v>
          </cell>
          <cell r="F5">
            <v>1</v>
          </cell>
          <cell r="G5">
            <v>1755</v>
          </cell>
          <cell r="H5">
            <v>1755</v>
          </cell>
          <cell r="I5">
            <v>1101</v>
          </cell>
          <cell r="J5">
            <v>1101</v>
          </cell>
        </row>
        <row r="6">
          <cell r="A6" t="str">
            <v>t0004</v>
          </cell>
          <cell r="B6">
            <v>4</v>
          </cell>
          <cell r="C6" t="str">
            <v>전선관 지지행거</v>
          </cell>
          <cell r="D6" t="str">
            <v>22C</v>
          </cell>
          <cell r="E6" t="str">
            <v>개소</v>
          </cell>
          <cell r="F6">
            <v>1</v>
          </cell>
          <cell r="G6">
            <v>1775</v>
          </cell>
          <cell r="H6">
            <v>1775</v>
          </cell>
          <cell r="I6">
            <v>1101</v>
          </cell>
          <cell r="J6">
            <v>1101</v>
          </cell>
        </row>
        <row r="7">
          <cell r="A7" t="str">
            <v>t0005</v>
          </cell>
          <cell r="B7">
            <v>5</v>
          </cell>
          <cell r="C7" t="str">
            <v>전선관 지지행거</v>
          </cell>
          <cell r="D7" t="str">
            <v>28C</v>
          </cell>
          <cell r="E7" t="str">
            <v>개소</v>
          </cell>
          <cell r="F7">
            <v>1</v>
          </cell>
          <cell r="G7">
            <v>1799</v>
          </cell>
          <cell r="H7">
            <v>1799</v>
          </cell>
          <cell r="I7">
            <v>1101</v>
          </cell>
          <cell r="J7">
            <v>1101</v>
          </cell>
        </row>
        <row r="8">
          <cell r="A8" t="str">
            <v>t0006</v>
          </cell>
          <cell r="B8">
            <v>6</v>
          </cell>
          <cell r="C8" t="str">
            <v>전선관 지지행거</v>
          </cell>
          <cell r="D8" t="str">
            <v>36C</v>
          </cell>
          <cell r="E8" t="str">
            <v>개소</v>
          </cell>
          <cell r="F8">
            <v>1</v>
          </cell>
          <cell r="G8">
            <v>2075</v>
          </cell>
          <cell r="H8">
            <v>2075</v>
          </cell>
          <cell r="I8">
            <v>1101</v>
          </cell>
          <cell r="J8">
            <v>1101</v>
          </cell>
        </row>
        <row r="9">
          <cell r="A9" t="str">
            <v>t0007</v>
          </cell>
          <cell r="B9">
            <v>7</v>
          </cell>
          <cell r="C9" t="str">
            <v>전선관 지지행거</v>
          </cell>
          <cell r="D9" t="str">
            <v>42C</v>
          </cell>
          <cell r="E9" t="str">
            <v>개소</v>
          </cell>
          <cell r="F9">
            <v>1</v>
          </cell>
          <cell r="G9">
            <v>2201</v>
          </cell>
          <cell r="H9">
            <v>2201</v>
          </cell>
          <cell r="I9">
            <v>1101</v>
          </cell>
          <cell r="J9">
            <v>1101</v>
          </cell>
        </row>
        <row r="10">
          <cell r="A10" t="str">
            <v>t0008</v>
          </cell>
          <cell r="B10">
            <v>8</v>
          </cell>
          <cell r="C10" t="str">
            <v>전선관 지지행거</v>
          </cell>
          <cell r="D10" t="str">
            <v>54C</v>
          </cell>
          <cell r="E10" t="str">
            <v>개소</v>
          </cell>
          <cell r="F10">
            <v>1</v>
          </cell>
          <cell r="G10">
            <v>2457</v>
          </cell>
          <cell r="H10">
            <v>2457</v>
          </cell>
          <cell r="I10">
            <v>1101</v>
          </cell>
          <cell r="J10">
            <v>1101</v>
          </cell>
        </row>
        <row r="11">
          <cell r="A11" t="str">
            <v>t0009</v>
          </cell>
          <cell r="B11">
            <v>9</v>
          </cell>
          <cell r="C11" t="str">
            <v xml:space="preserve">녹막이 페이트 </v>
          </cell>
          <cell r="D11" t="str">
            <v>2회</v>
          </cell>
          <cell r="E11" t="str">
            <v>식</v>
          </cell>
          <cell r="F11">
            <v>1</v>
          </cell>
          <cell r="G11">
            <v>591.86800000000005</v>
          </cell>
          <cell r="H11">
            <v>591.86800000000005</v>
          </cell>
          <cell r="I11">
            <v>1787</v>
          </cell>
          <cell r="J11">
            <v>1787</v>
          </cell>
        </row>
        <row r="12">
          <cell r="A12" t="str">
            <v>t0010</v>
          </cell>
          <cell r="B12">
            <v>10</v>
          </cell>
          <cell r="C12" t="str">
            <v>은분도장</v>
          </cell>
          <cell r="D12" t="str">
            <v>2회</v>
          </cell>
          <cell r="E12" t="str">
            <v>식</v>
          </cell>
          <cell r="F12">
            <v>1</v>
          </cell>
          <cell r="G12">
            <v>236.34500000000003</v>
          </cell>
          <cell r="H12">
            <v>236.34500000000003</v>
          </cell>
          <cell r="I12">
            <v>3216</v>
          </cell>
          <cell r="J12">
            <v>3216</v>
          </cell>
        </row>
        <row r="13">
          <cell r="A13" t="str">
            <v>t0011</v>
          </cell>
          <cell r="B13">
            <v>11</v>
          </cell>
          <cell r="C13" t="str">
            <v>철재류 가공 및 조립</v>
          </cell>
          <cell r="D13" t="str">
            <v>현장제작</v>
          </cell>
          <cell r="E13" t="str">
            <v>식</v>
          </cell>
          <cell r="F13">
            <v>1</v>
          </cell>
          <cell r="G13">
            <v>27913</v>
          </cell>
          <cell r="H13">
            <v>27913</v>
          </cell>
          <cell r="I13">
            <v>2176675</v>
          </cell>
          <cell r="J13">
            <v>2176675</v>
          </cell>
        </row>
        <row r="14">
          <cell r="A14" t="str">
            <v>t0012</v>
          </cell>
          <cell r="B14">
            <v>12</v>
          </cell>
          <cell r="C14" t="str">
            <v>콘크리트 기초</v>
          </cell>
          <cell r="D14" t="str">
            <v>무근</v>
          </cell>
          <cell r="E14" t="str">
            <v>식</v>
          </cell>
          <cell r="F14">
            <v>1</v>
          </cell>
          <cell r="G14">
            <v>54876</v>
          </cell>
          <cell r="H14">
            <v>54876</v>
          </cell>
          <cell r="I14">
            <v>196800</v>
          </cell>
          <cell r="J14">
            <v>196800</v>
          </cell>
        </row>
        <row r="15">
          <cell r="A15" t="str">
            <v>t0013</v>
          </cell>
          <cell r="B15">
            <v>13</v>
          </cell>
          <cell r="C15" t="str">
            <v>터파기 데메우기</v>
          </cell>
          <cell r="D15" t="str">
            <v>1M 이하</v>
          </cell>
          <cell r="E15" t="str">
            <v>㎥</v>
          </cell>
          <cell r="F15">
            <v>1</v>
          </cell>
          <cell r="G15">
            <v>0</v>
          </cell>
          <cell r="H15">
            <v>0</v>
          </cell>
          <cell r="I15">
            <v>10483</v>
          </cell>
          <cell r="J15">
            <v>10483</v>
          </cell>
        </row>
        <row r="16">
          <cell r="A16" t="str">
            <v>t0014</v>
          </cell>
          <cell r="B16">
            <v>14</v>
          </cell>
          <cell r="C16" t="str">
            <v>동력배관 지지가대</v>
          </cell>
          <cell r="D16" t="str">
            <v>ㄷ앵글</v>
          </cell>
          <cell r="E16" t="str">
            <v>㎥</v>
          </cell>
          <cell r="F16">
            <v>1</v>
          </cell>
          <cell r="G16">
            <v>7188.4515000000001</v>
          </cell>
          <cell r="H16">
            <v>7188.4515000000001</v>
          </cell>
          <cell r="I16">
            <v>166035.663</v>
          </cell>
          <cell r="J16">
            <v>166035.663</v>
          </cell>
        </row>
        <row r="17">
          <cell r="A17" t="str">
            <v>t0015</v>
          </cell>
          <cell r="B17">
            <v>15</v>
          </cell>
          <cell r="C17" t="str">
            <v>전등 전열 분전반</v>
          </cell>
          <cell r="D17" t="str">
            <v>L-1</v>
          </cell>
          <cell r="E17" t="str">
            <v>식</v>
          </cell>
          <cell r="F17">
            <v>1</v>
          </cell>
          <cell r="G17">
            <v>167121</v>
          </cell>
          <cell r="H17">
            <v>167121</v>
          </cell>
          <cell r="I17">
            <v>244058</v>
          </cell>
          <cell r="J17">
            <v>244058</v>
          </cell>
        </row>
        <row r="18">
          <cell r="A18" t="str">
            <v>t0016</v>
          </cell>
          <cell r="B18">
            <v>16</v>
          </cell>
          <cell r="C18" t="str">
            <v>전등 전열 분전반</v>
          </cell>
          <cell r="D18" t="str">
            <v>L-2</v>
          </cell>
          <cell r="E18" t="str">
            <v>식</v>
          </cell>
          <cell r="F18">
            <v>1</v>
          </cell>
          <cell r="G18">
            <v>209376</v>
          </cell>
          <cell r="H18">
            <v>209376</v>
          </cell>
          <cell r="I18">
            <v>213125</v>
          </cell>
          <cell r="J18">
            <v>213125</v>
          </cell>
        </row>
        <row r="19">
          <cell r="A19" t="str">
            <v>t0017</v>
          </cell>
          <cell r="B19">
            <v>17</v>
          </cell>
          <cell r="C19" t="str">
            <v>보안용 접지공사</v>
          </cell>
          <cell r="D19" t="str">
            <v>100Ω이하</v>
          </cell>
          <cell r="E19" t="str">
            <v>식</v>
          </cell>
          <cell r="F19">
            <v>1</v>
          </cell>
          <cell r="G19">
            <v>773105</v>
          </cell>
          <cell r="H19">
            <v>773105</v>
          </cell>
          <cell r="I19">
            <v>130426.31999999999</v>
          </cell>
          <cell r="J19">
            <v>130426.31999999999</v>
          </cell>
        </row>
        <row r="20">
          <cell r="A20" t="str">
            <v>t0018</v>
          </cell>
          <cell r="B20">
            <v>18</v>
          </cell>
          <cell r="C20" t="str">
            <v>덕트 지지행거</v>
          </cell>
          <cell r="D20" t="str">
            <v>W : 200</v>
          </cell>
          <cell r="E20" t="str">
            <v>개소</v>
          </cell>
          <cell r="F20">
            <v>1</v>
          </cell>
          <cell r="G20">
            <v>3296</v>
          </cell>
          <cell r="H20">
            <v>3296</v>
          </cell>
          <cell r="I20">
            <v>8508</v>
          </cell>
          <cell r="J20">
            <v>8508</v>
          </cell>
        </row>
        <row r="21">
          <cell r="A21" t="str">
            <v>t0019</v>
          </cell>
          <cell r="B21">
            <v>19</v>
          </cell>
          <cell r="C21" t="str">
            <v>덕트 지지행거</v>
          </cell>
          <cell r="D21" t="str">
            <v>W : 300</v>
          </cell>
          <cell r="E21" t="str">
            <v>개소</v>
          </cell>
          <cell r="F21">
            <v>1</v>
          </cell>
          <cell r="G21">
            <v>3566</v>
          </cell>
          <cell r="H21">
            <v>3566</v>
          </cell>
          <cell r="I21">
            <v>8508</v>
          </cell>
          <cell r="J21">
            <v>8508</v>
          </cell>
        </row>
        <row r="22">
          <cell r="A22" t="str">
            <v>t0020</v>
          </cell>
          <cell r="B22">
            <v>20</v>
          </cell>
          <cell r="C22" t="str">
            <v>냉방기 분전반</v>
          </cell>
          <cell r="D22" t="str">
            <v>M - 50A(노출)</v>
          </cell>
          <cell r="E22" t="str">
            <v>면</v>
          </cell>
          <cell r="F22">
            <v>1</v>
          </cell>
          <cell r="G22">
            <v>55680</v>
          </cell>
          <cell r="H22">
            <v>55680</v>
          </cell>
          <cell r="I22">
            <v>13827</v>
          </cell>
          <cell r="J22">
            <v>13827</v>
          </cell>
        </row>
        <row r="23">
          <cell r="A23" t="str">
            <v>t0021</v>
          </cell>
          <cell r="B23">
            <v>21</v>
          </cell>
          <cell r="C23" t="str">
            <v>동력 분전반</v>
          </cell>
          <cell r="D23" t="str">
            <v>P - 1</v>
          </cell>
          <cell r="E23" t="str">
            <v>면</v>
          </cell>
          <cell r="F23">
            <v>1</v>
          </cell>
          <cell r="G23">
            <v>524487</v>
          </cell>
          <cell r="H23">
            <v>524487</v>
          </cell>
          <cell r="I23">
            <v>881611</v>
          </cell>
          <cell r="J23">
            <v>881611</v>
          </cell>
        </row>
        <row r="24">
          <cell r="A24" t="str">
            <v>t0022</v>
          </cell>
          <cell r="B24">
            <v>22</v>
          </cell>
          <cell r="C24" t="str">
            <v>노 무 비</v>
          </cell>
          <cell r="D24" t="str">
            <v>통신기사 1급</v>
          </cell>
          <cell r="E24" t="str">
            <v>인</v>
          </cell>
          <cell r="F24">
            <v>89527</v>
          </cell>
        </row>
        <row r="25">
          <cell r="A25" t="str">
            <v>t0023</v>
          </cell>
          <cell r="B25">
            <v>25</v>
          </cell>
          <cell r="C25" t="str">
            <v>노 무 비</v>
          </cell>
          <cell r="D25" t="str">
            <v>통신기사 2급</v>
          </cell>
          <cell r="E25" t="str">
            <v>인</v>
          </cell>
          <cell r="F25">
            <v>78395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sheetData sheetId="771"/>
      <sheetData sheetId="772"/>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원가계산서"/>
      <sheetName val="내역서"/>
      <sheetName val="일위대가목록"/>
      <sheetName val="일위대가표2"/>
      <sheetName val="내장물량산출"/>
      <sheetName val="노임단가"/>
      <sheetName val="N賃率-職"/>
      <sheetName val=" HIT-&gt;HMC 견적(3900)"/>
      <sheetName val="일위대가"/>
      <sheetName val="2F 회의실견적(5_14 일대)"/>
      <sheetName val="정통부일위대가표"/>
      <sheetName val="일위대가(4층원격)"/>
      <sheetName val="ilch"/>
      <sheetName val="단가산출"/>
      <sheetName val="전기일위목록"/>
      <sheetName val="Y-WORK"/>
      <sheetName val="내역서2안"/>
      <sheetName val="일위_파일"/>
      <sheetName val="기별(종합)"/>
      <sheetName val="직재"/>
      <sheetName val="시설물기초"/>
      <sheetName val="단가조사"/>
      <sheetName val="단가최종"/>
      <sheetName val="대가목록"/>
      <sheetName val="인건비"/>
      <sheetName val="수지예산"/>
      <sheetName val="토적단위"/>
      <sheetName val="보할공정"/>
      <sheetName val="WORK"/>
      <sheetName val="사업수지"/>
      <sheetName val="DATA1"/>
      <sheetName val="I一般比"/>
      <sheetName val="대가호표"/>
      <sheetName val="정부노임단가"/>
      <sheetName val="단가"/>
      <sheetName val="시설물일위"/>
      <sheetName val="용소리교"/>
      <sheetName val="원형맨홀수량"/>
      <sheetName val="Data Vol"/>
      <sheetName val="일위대가(출입)"/>
      <sheetName val="대,유,램"/>
      <sheetName val="J直材4"/>
      <sheetName val="부대내역"/>
      <sheetName val="제직재"/>
      <sheetName val="설직재-1"/>
      <sheetName val="제-노임"/>
      <sheetName val="Mc1"/>
      <sheetName val="WPL"/>
      <sheetName val="기초자료"/>
      <sheetName val="산출기초"/>
      <sheetName val="환율"/>
      <sheetName val="단위량"/>
      <sheetName val="재료집계표2"/>
      <sheetName val="토적집계표"/>
      <sheetName val="노임"/>
      <sheetName val="견적서"/>
      <sheetName val="입찰견적보고서"/>
      <sheetName val="danga"/>
      <sheetName val="기본계획"/>
      <sheetName val="요율"/>
      <sheetName val="을 1"/>
      <sheetName val="을 2"/>
      <sheetName val="갑지"/>
      <sheetName val="집계표"/>
      <sheetName val="연결임시"/>
      <sheetName val="9509"/>
      <sheetName val="표지"/>
      <sheetName val="4.산출근거(추락방지)"/>
      <sheetName val="96수출"/>
      <sheetName val="자재단가"/>
      <sheetName val="손익분석"/>
      <sheetName val="공종구간"/>
      <sheetName val="Macro1"/>
      <sheetName val="일위목록"/>
      <sheetName val="월선수금"/>
      <sheetName val="수량산출"/>
      <sheetName val="포장공사"/>
      <sheetName val="단가산출목록표"/>
      <sheetName val="설계명세서(선로)"/>
      <sheetName val="준검 내역서"/>
      <sheetName val="원가"/>
      <sheetName val="일위"/>
      <sheetName val="중기사용료"/>
      <sheetName val="가시설(TYPE-A)"/>
      <sheetName val="1-1평균터파기고(1)"/>
      <sheetName val="인건-측정"/>
      <sheetName val="기본일위"/>
      <sheetName val="단관데이터"/>
      <sheetName val="이형관데이터"/>
      <sheetName val="계산근거"/>
      <sheetName val="DS-최종"/>
      <sheetName val="IMP(MAIN)"/>
      <sheetName val="IMP (REACTOR)"/>
      <sheetName val="20관리비율"/>
      <sheetName val="간접경상비"/>
      <sheetName val="평자재단가"/>
      <sheetName val="단"/>
      <sheetName val="견"/>
      <sheetName val="일위대가_4층원격_"/>
      <sheetName val="설계내역서"/>
      <sheetName val="단가조사서"/>
      <sheetName val="직노"/>
      <sheetName val="작업금지"/>
      <sheetName val="BQ"/>
      <sheetName val="조견표"/>
      <sheetName val="단위수량"/>
      <sheetName val="sw1"/>
      <sheetName val="인건비(VOICE)"/>
      <sheetName val="공정집계_국별"/>
      <sheetName val="을"/>
      <sheetName val="소포내역 (2)"/>
      <sheetName val="투자효율분석"/>
      <sheetName val="투찰"/>
      <sheetName val="을지"/>
      <sheetName val="소방"/>
      <sheetName val="YES-T"/>
      <sheetName val="내역서1"/>
      <sheetName val="일위대가 (100%)"/>
      <sheetName val="부하(성남)"/>
      <sheetName val="MOTOR"/>
      <sheetName val="NOMUBI"/>
      <sheetName val="Galaxy 소비자가격표"/>
      <sheetName val="N賃率_職"/>
      <sheetName val="Sheet1"/>
      <sheetName val="제품TABLE"/>
      <sheetName val="MENU"/>
      <sheetName val="산출목록표"/>
      <sheetName val="단가표"/>
      <sheetName val="3. 단위내역목록"/>
      <sheetName val="2. 수량집계표"/>
      <sheetName val="한전고리-을"/>
      <sheetName val="단가기준"/>
      <sheetName val="우각부보강"/>
      <sheetName val="SORCE1"/>
      <sheetName val="가시설단위수량"/>
      <sheetName val="10월"/>
      <sheetName val="경산"/>
      <sheetName val="기계경비일람"/>
      <sheetName val="토공사"/>
      <sheetName val="손익"/>
      <sheetName val="2F_회의실견적(5_14_일대)"/>
      <sheetName val="_HIT-&gt;HMC_견적(3900)"/>
      <sheetName val="Data_Vol"/>
      <sheetName val="일용노임단가2001상"/>
      <sheetName val="참조자료"/>
      <sheetName val="날개벽"/>
      <sheetName val="2F_회의실견적(5_14_일대)1"/>
      <sheetName val="_HIT-&gt;HMC_견적(3900)1"/>
      <sheetName val="Data_Vol1"/>
      <sheetName val="4_산출근거(추락방지)"/>
      <sheetName val="준검_내역서"/>
      <sheetName val="을_1"/>
      <sheetName val="을_2"/>
      <sheetName val="Galaxy_소비자가격표"/>
      <sheetName val="#REF"/>
      <sheetName val="FACTOR"/>
      <sheetName val="DATA-1"/>
      <sheetName val="단가표 "/>
      <sheetName val="설계명세서"/>
      <sheetName val="재노경"/>
      <sheetName val="도급내역5+800"/>
      <sheetName val="도급내역"/>
      <sheetName val="물가대비표"/>
      <sheetName val="6동"/>
      <sheetName val="철거산출근거"/>
      <sheetName val="통장출금액"/>
      <sheetName val="물량산출근거"/>
      <sheetName val="G.R300경비"/>
      <sheetName val="산출근거"/>
      <sheetName val="경비_원본"/>
      <sheetName val="건축내역"/>
      <sheetName val="일위대가표"/>
      <sheetName val="수량산출서"/>
      <sheetName val="통신일위목록"/>
      <sheetName val="TABLE"/>
      <sheetName val="IMPEADENCE MAP 취수장"/>
      <sheetName val="기본입력"/>
      <sheetName val="방송노임"/>
      <sheetName val="차액보증"/>
      <sheetName val="재1"/>
      <sheetName val="일반맨홀수량집계(A-7 LINE)"/>
      <sheetName val="일반맨홀수량집계"/>
      <sheetName val="공통단가"/>
      <sheetName val="운반비"/>
      <sheetName val="시중노임단가"/>
      <sheetName val="36단가"/>
      <sheetName val="b_balju_cho"/>
      <sheetName val="점검총괄"/>
      <sheetName val="1안"/>
      <sheetName val="대가"/>
      <sheetName val="48일위"/>
      <sheetName val="48수량"/>
      <sheetName val="22수량"/>
      <sheetName val="49일위"/>
      <sheetName val="22일위"/>
      <sheetName val="49수량"/>
      <sheetName val="지표"/>
      <sheetName val="공정증감대ㅈ표"/>
      <sheetName val="제안서입력"/>
      <sheetName val="절감계산"/>
      <sheetName val="남대문빌딩"/>
      <sheetName val="단위"/>
      <sheetName val="401"/>
      <sheetName val="비전경영계획"/>
      <sheetName val="도급FORM"/>
      <sheetName val="A-4"/>
      <sheetName val="6.수량산출서(설치공사)"/>
      <sheetName val="969910( R)"/>
      <sheetName val="일위대가목차"/>
      <sheetName val="도급양식"/>
      <sheetName val="자재조서"/>
      <sheetName val="설계예시"/>
      <sheetName val="data"/>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원가(칠곡다부)"/>
      <sheetName val="집계표"/>
      <sheetName val="다부IC내역"/>
      <sheetName val="원가(재방송)"/>
      <sheetName val="재방송"/>
      <sheetName val="다부내역"/>
      <sheetName val="읍내터널"/>
      <sheetName val="칠곡IC내역"/>
      <sheetName val="토목원가계산서"/>
      <sheetName val="토목원가"/>
      <sheetName val="집계장"/>
      <sheetName val="설계내역"/>
      <sheetName val="제외공종"/>
      <sheetName val="#REF"/>
      <sheetName val="VXXXXX"/>
      <sheetName val="갑지"/>
      <sheetName val="원가계산서"/>
      <sheetName val="내역집계표"/>
      <sheetName val="내역서"/>
      <sheetName val="내역서 (3)"/>
      <sheetName val="대가"/>
      <sheetName val="일위대가"/>
      <sheetName val="산출양식"/>
      <sheetName val="자료"/>
      <sheetName val="대가목록"/>
      <sheetName val="산출양식 (2)"/>
      <sheetName val="Sheet2"/>
      <sheetName val="Sheet3"/>
      <sheetName val="선급금사용계획서"/>
      <sheetName val="사용세부내역"/>
      <sheetName val="공문"/>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수량산출서"/>
      <sheetName val="콘·다 (2)"/>
      <sheetName val="기·집 (2)"/>
      <sheetName val="콘·다 (3)"/>
      <sheetName val="콘·현"/>
      <sheetName val="소·집"/>
      <sheetName val="소·현"/>
      <sheetName val="집·거"/>
      <sheetName val="집·연"/>
      <sheetName val="도·집"/>
      <sheetName val="성도1"/>
      <sheetName val="공사비증감대비표"/>
      <sheetName val="전체산출내역서갑(변경) "/>
      <sheetName val="산출내역서을(변경)"/>
      <sheetName val="전체세부(이설도로)"/>
      <sheetName val="전체세부(연결도로)"/>
      <sheetName val="전체원가계산서(변경)"/>
      <sheetName val="용역비"/>
      <sheetName val="공사비"/>
      <sheetName val="단가산출"/>
      <sheetName val="가드레일산근"/>
      <sheetName val="수량집계표"/>
      <sheetName val="수량"/>
      <sheetName val="단가비교"/>
      <sheetName val="적용2002"/>
      <sheetName val="중기"/>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MOTOR"/>
      <sheetName val="총괄"/>
      <sheetName val="토목"/>
      <sheetName val="본체"/>
      <sheetName val="[IL-3.XLSY갑지"/>
      <sheetName val="실행내역"/>
      <sheetName val="실행총괄 "/>
      <sheetName val="간접비"/>
      <sheetName val="공종단가"/>
      <sheetName val="설직재-1"/>
      <sheetName val="노무비"/>
      <sheetName val="총괄표"/>
      <sheetName val="IL-3"/>
      <sheetName val="2000년1차"/>
      <sheetName val="2000전체분"/>
      <sheetName val="DATE"/>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내역"/>
      <sheetName val="설비"/>
      <sheetName val="노임"/>
      <sheetName val="부하LOAD"/>
      <sheetName val="노임단가"/>
      <sheetName val="일위대가표"/>
      <sheetName val=""/>
      <sheetName val="설비내역서"/>
      <sheetName val="건축내역서"/>
      <sheetName val="전기내역서"/>
      <sheetName val="재료비"/>
      <sheetName val="건축공사"/>
      <sheetName val="CON'C"/>
      <sheetName val="기계경비(시간당)"/>
      <sheetName val="램머"/>
      <sheetName val="재료"/>
      <sheetName val="데리네이타현황"/>
      <sheetName val="예가표"/>
      <sheetName val="단가"/>
      <sheetName val="JUCKEYK"/>
      <sheetName val="공사비총괄표"/>
      <sheetName val="보증수수료산출"/>
      <sheetName val="토목공사"/>
      <sheetName val="냉천부속동"/>
      <sheetName val="조명율표"/>
      <sheetName val="접지수량"/>
      <sheetName val="총공사내역서"/>
      <sheetName val="부대내역"/>
      <sheetName val="차수공개요"/>
      <sheetName val="제출내역 (2)"/>
      <sheetName val="DAN"/>
      <sheetName val="백호우계수"/>
      <sheetName val="도급내역서(재노경)"/>
      <sheetName val="일위대가(건축)"/>
      <sheetName val="대포2교접속"/>
      <sheetName val="천방교접속"/>
      <sheetName val="세부내역"/>
      <sheetName val="b_balju_cho"/>
      <sheetName val="원가"/>
      <sheetName val="1.수인터널"/>
      <sheetName val="일위"/>
      <sheetName val="내역서적용수량"/>
      <sheetName val="의왕내역"/>
      <sheetName val="건축내역"/>
      <sheetName val="기흥하도용"/>
      <sheetName val="동원인원"/>
      <sheetName val="단가산출서"/>
      <sheetName val="단가표"/>
      <sheetName val="단"/>
      <sheetName val="빌딩 안내"/>
      <sheetName val="인건비"/>
      <sheetName val="조도계산서 (도서)"/>
      <sheetName val="3.공사비(07년노임단가)"/>
      <sheetName val="3.공사비(단가조사표)"/>
      <sheetName val="3.공사비(물량산출표)"/>
      <sheetName val="3.공사비(일위대가표목록)"/>
      <sheetName val="3.공사비(일위대가표)"/>
      <sheetName val="2.대외공문"/>
      <sheetName val="철근량"/>
      <sheetName val="일위대가(4층원격)"/>
      <sheetName val="국내조달(통합-1)"/>
      <sheetName val="입찰안"/>
      <sheetName val="ABUT수량-A1"/>
      <sheetName val="실행예산서"/>
      <sheetName val="단가대비"/>
      <sheetName val="준검 내역서"/>
      <sheetName val="Macro1"/>
      <sheetName val="4.일위대가목차"/>
      <sheetName val="96노임기준"/>
      <sheetName val="일위목록"/>
      <sheetName val="요율"/>
      <sheetName val="내역_ver1.0"/>
      <sheetName val="2000,9월 일위"/>
      <sheetName val="단가일람표"/>
      <sheetName val="DATA"/>
      <sheetName val="데이타"/>
      <sheetName val="지급자재"/>
      <sheetName val="BQ(실행)"/>
      <sheetName val="영창26"/>
      <sheetName val="Baby일위대가"/>
      <sheetName val="역T형교대(PILE기초)"/>
      <sheetName val="N賃率-職"/>
      <sheetName val="단가대비표 (3)"/>
      <sheetName val="DATA 입력란"/>
      <sheetName val="간선계산"/>
      <sheetName val="주beam"/>
      <sheetName val="대비"/>
      <sheetName val="단가(1)"/>
      <sheetName val="49단가"/>
      <sheetName val="48단가"/>
      <sheetName val="단가조사"/>
      <sheetName val="공종구간"/>
      <sheetName val="9811"/>
      <sheetName val="Total"/>
      <sheetName val="일위_파일"/>
      <sheetName val="단가대비표"/>
      <sheetName val="BM"/>
      <sheetName val="연결임시"/>
      <sheetName val="토사(PE)"/>
      <sheetName val="교수설계"/>
      <sheetName val="일반전기(2단지-을지)"/>
      <sheetName val="항목등록"/>
      <sheetName val="적용단위길이"/>
      <sheetName val="자  재"/>
      <sheetName val="건축외주"/>
      <sheetName val="Sheet1 (2)"/>
      <sheetName val="암거단위"/>
      <sheetName val="차액보증"/>
      <sheetName val="구간산출"/>
      <sheetName val="품셈"/>
      <sheetName val="노임단가산출근거"/>
      <sheetName val="기자재비"/>
      <sheetName val="조경일람"/>
      <sheetName val="COST"/>
      <sheetName val="원가계산서(남측)"/>
      <sheetName val="신고분기설정참고"/>
      <sheetName val="거래처자료등록"/>
      <sheetName val="준공검사원(갑)"/>
      <sheetName val="기성내역서(을) (2)"/>
      <sheetName val="하부철근수량"/>
      <sheetName val="TRE TABLE"/>
      <sheetName val="토공"/>
      <sheetName val="G.R300경비"/>
      <sheetName val="수량산출"/>
      <sheetName val="기계물량"/>
      <sheetName val="출력용"/>
      <sheetName val="기계공사비집계(원안)"/>
      <sheetName val="상시"/>
      <sheetName val="수량집계"/>
      <sheetName val="총괄집계표"/>
      <sheetName val="인수공규격"/>
      <sheetName val="계획집계"/>
      <sheetName val="코드표"/>
      <sheetName val="입상내역"/>
      <sheetName val="증감대비"/>
      <sheetName val="연결관산출조서"/>
      <sheetName val="비탈면보호공수량산출"/>
      <sheetName val="전기일위대가"/>
      <sheetName val="WORK"/>
      <sheetName val="6. 안전관리비"/>
      <sheetName val="CABLE"/>
      <sheetName val="CABLE (2)"/>
      <sheetName val="토적집계"/>
      <sheetName val="1공구 건정토건 토공"/>
      <sheetName val="중강당 내역"/>
      <sheetName val="실행내역 "/>
      <sheetName val="백암비스타내역"/>
      <sheetName val="조명시설"/>
      <sheetName val="간지"/>
      <sheetName val="배관공사기초자료"/>
      <sheetName val="내역서1"/>
      <sheetName val="일대목차"/>
      <sheetName val="제-노임"/>
      <sheetName val="단가비교표"/>
      <sheetName val="AV시스템"/>
      <sheetName val="산출목록표"/>
      <sheetName val="공정외주"/>
      <sheetName val="제조 경영"/>
      <sheetName val="산출근거(복구)"/>
      <sheetName val="단가일람"/>
      <sheetName val="청주(철골발주의뢰서)"/>
      <sheetName val="찍기"/>
      <sheetName val="#3_일위대가목록"/>
      <sheetName val="2.1  노무비 평균단가산출"/>
      <sheetName val="예산명세서"/>
      <sheetName val="설계명세서"/>
      <sheetName val="자료입력"/>
      <sheetName val="견"/>
      <sheetName val="국별인원"/>
      <sheetName val="조도계산"/>
      <sheetName val="Bid Summary"/>
      <sheetName val="이동시 예상비용"/>
      <sheetName val="Seg 1DE비용"/>
      <sheetName val="Transit 비용_감가상각미포함"/>
      <sheetName val="맨홀조서"/>
      <sheetName val="단가조사서"/>
      <sheetName val="AL공사(원)"/>
      <sheetName val="단가비교표_공통1"/>
      <sheetName val="계획"/>
      <sheetName val="계획세부"/>
      <sheetName val="표지"/>
      <sheetName val="사용내역서"/>
      <sheetName val="항목별내역서"/>
      <sheetName val="안전담당자"/>
      <sheetName val="유도원"/>
      <sheetName val="안전사진"/>
      <sheetName val="ITEM"/>
      <sheetName val="Ekog10"/>
      <sheetName val="바닥판"/>
      <sheetName val="산출근거"/>
      <sheetName val="입력DATA"/>
      <sheetName val="기초자료입력및 K치 확인"/>
      <sheetName val="Factor"/>
      <sheetName val="터파기및재료"/>
      <sheetName val="Requirement(Work Crew)"/>
      <sheetName val="수목데이타 "/>
      <sheetName val="9509"/>
      <sheetName val="48일위"/>
      <sheetName val="22수량"/>
      <sheetName val="49일위"/>
      <sheetName val="22일위"/>
      <sheetName val="49수량"/>
      <sheetName val="자재단가"/>
      <sheetName val="품목현황"/>
      <sheetName val="출고대장"/>
      <sheetName val="직노"/>
      <sheetName val="견적서"/>
      <sheetName val="1단계 (2)"/>
      <sheetName val="공사착공계"/>
      <sheetName val="유입량"/>
      <sheetName val="7단가"/>
      <sheetName val="Customer Databas"/>
      <sheetName val="변수값"/>
      <sheetName val="중기상차"/>
      <sheetName val="AS복구"/>
      <sheetName val="중기터파기"/>
      <sheetName val="ES조서출력하기"/>
      <sheetName val="지불내역1"/>
      <sheetName val="영신토건물가변동"/>
      <sheetName val="지질조사"/>
      <sheetName val="L_RPTA05_목록"/>
      <sheetName val="중기가격"/>
      <sheetName val="건설기계목록"/>
      <sheetName val="일위대가_목록"/>
      <sheetName val="재료단가"/>
      <sheetName val="시중노임"/>
      <sheetName val="식재가격"/>
      <sheetName val="식재총괄"/>
      <sheetName val="䂰출양식"/>
      <sheetName val="CATV"/>
      <sheetName val="결선list"/>
      <sheetName val="변압기 및 발전기 용량"/>
      <sheetName val="asd"/>
      <sheetName val="★도급내역"/>
      <sheetName val="back-data"/>
      <sheetName val="인월수표"/>
      <sheetName val="2공구산출내역"/>
      <sheetName val="내역서 (2)"/>
      <sheetName val="산근"/>
      <sheetName val="자재 단가 비교표(견적)"/>
      <sheetName val="자재 단가 비교표"/>
      <sheetName val="98수문일위"/>
      <sheetName val="일위대가목록"/>
      <sheetName val="guard(mac)"/>
      <sheetName val="Y-WORK"/>
      <sheetName val="전화공사 공량 및 집계표"/>
      <sheetName val="자재단가-1"/>
      <sheetName val="단위수량"/>
      <sheetName val="약품공급2"/>
      <sheetName val="BID"/>
      <sheetName val="띘랷랷랷"/>
      <sheetName val="기계경비"/>
      <sheetName val="평야부단가"/>
      <sheetName val="36단가"/>
      <sheetName val="36수량"/>
      <sheetName val="횡배수관재료-"/>
      <sheetName val="계산서(직선부)"/>
      <sheetName val="포장재료집계표"/>
      <sheetName val="콘크리트측구연장"/>
      <sheetName val="포장공"/>
      <sheetName val="-몰탈콘크리트"/>
      <sheetName val="-배수구조물공토공"/>
      <sheetName val="재료비노무비"/>
      <sheetName val="분전함신설"/>
      <sheetName val="접지1종"/>
      <sheetName val="기본입력"/>
      <sheetName val="기본자료"/>
      <sheetName val="철거산출근거"/>
      <sheetName val="한강운반비"/>
      <sheetName val="부하계산서"/>
      <sheetName val="진입도로B (2)"/>
      <sheetName val="설계서을"/>
      <sheetName val="단가목록"/>
      <sheetName val="암거단위-1련"/>
      <sheetName val="BDATA"/>
      <sheetName val="신설개소별 총집계표(동해-배전)"/>
      <sheetName val="안평역사 총집계"/>
      <sheetName val="노 무 비"/>
      <sheetName val="내역전기"/>
      <sheetName val="Oper Amount"/>
      <sheetName val="갑지1"/>
      <sheetName val="말뚝지지력산정"/>
      <sheetName val="실행"/>
      <sheetName val="설치내역"/>
      <sheetName val="미납품 현황"/>
      <sheetName val="횡배수관집현황(2공구)"/>
      <sheetName val="Macro(차단기)"/>
      <sheetName val="지하"/>
      <sheetName val="NYS"/>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등록자료"/>
      <sheetName val="COPING"/>
      <sheetName val="전체분2회변경"/>
      <sheetName val="의뢰내역서"/>
      <sheetName val="실행예산"/>
      <sheetName val="횡배수관토공수량"/>
      <sheetName val="웅진교-S2"/>
      <sheetName val="몰탈재료산출"/>
      <sheetName val="단가기준"/>
      <sheetName val="수원역(전체분)설계서"/>
      <sheetName val="준공내역서표지"/>
      <sheetName val="설계예산서"/>
      <sheetName val="2.냉난방설비공사"/>
      <sheetName val="7.자동제어공사"/>
      <sheetName val="오동"/>
      <sheetName val="대조"/>
      <sheetName val="나한"/>
      <sheetName val="참조 (2)"/>
      <sheetName val="단가(보완)"/>
      <sheetName val="대가 (보완)"/>
      <sheetName val="입력"/>
      <sheetName val="MAIN"/>
      <sheetName val="대전-교대(A1-A2)"/>
      <sheetName val="화재 탐지 설비"/>
      <sheetName val="정공공사"/>
      <sheetName val="품목납기"/>
      <sheetName val="자재테이블"/>
      <sheetName val="단가대비표(계측)"/>
      <sheetName val="단가일람 (2)"/>
      <sheetName val="C지구"/>
      <sheetName val="사내도로"/>
      <sheetName val="정거장 설계조건"/>
      <sheetName val="자단"/>
      <sheetName val="발신정보"/>
      <sheetName val="경산"/>
      <sheetName val="노임이"/>
      <sheetName val="이토변실(A3-LINE)"/>
      <sheetName val="조경"/>
      <sheetName val="맨홀_공사비"/>
      <sheetName val="SRC-B3U2"/>
      <sheetName val="노단"/>
      <sheetName val="단  가  대  비  표"/>
      <sheetName val="일  위  대  가  목  록"/>
      <sheetName val="4.전기"/>
      <sheetName val="수입"/>
      <sheetName val="LD"/>
      <sheetName val="48수량"/>
      <sheetName val="자재코드"/>
      <sheetName val="분전반"/>
      <sheetName val="토목변경"/>
      <sheetName val="총공사원가"/>
      <sheetName val="건축공사원가"/>
      <sheetName val="설비공사원가"/>
      <sheetName val="단가 "/>
      <sheetName val="제잡비계산"/>
      <sheetName val="토목주소"/>
      <sheetName val="프랜트면허"/>
      <sheetName val="3.자재비(총괄)"/>
      <sheetName val="Input"/>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준검_내역서"/>
      <sheetName val="DATA_입력란"/>
      <sheetName val="우,오수"/>
      <sheetName val="제잡비집계"/>
      <sheetName val="unit"/>
      <sheetName val="합의경상"/>
      <sheetName val="유의사항"/>
      <sheetName val="현장설명"/>
      <sheetName val="특별조건"/>
      <sheetName val="토공갑"/>
      <sheetName val="구조물갑"/>
      <sheetName val="구조물공"/>
      <sheetName val="투찰계획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Module1"/>
      <sheetName val="장비"/>
      <sheetName val="산근1"/>
      <sheetName val="노무"/>
      <sheetName val="자재"/>
      <sheetName val="99총공사내역서"/>
      <sheetName val="수목표준대가"/>
      <sheetName val="관급"/>
      <sheetName val="제출내역"/>
      <sheetName val="산출내역서"/>
      <sheetName val="기초단가"/>
      <sheetName val="L-type"/>
      <sheetName val="FB25JN"/>
      <sheetName val="세골재  T2 변경 현황"/>
      <sheetName val="총괄표(1)"/>
      <sheetName val="조경식재굴취"/>
      <sheetName val="조경유지관리"/>
      <sheetName val="인력터파기품"/>
      <sheetName val="컨테이너"/>
      <sheetName val="단가대비표 (2)"/>
      <sheetName val="98지급계획"/>
      <sheetName val="EQ-R1"/>
      <sheetName val="수리보고서비"/>
      <sheetName val="단면 (2)"/>
      <sheetName val="예산서"/>
      <sheetName val="격점별물량"/>
      <sheetName val="투찰내역"/>
      <sheetName val="설계수량"/>
      <sheetName val="품셈TABLE"/>
      <sheetName val="단가조사-2"/>
      <sheetName val="도급정산"/>
      <sheetName val="200"/>
      <sheetName val="공내역"/>
      <sheetName val="정부노임단가"/>
      <sheetName val="내역서(토목)"/>
      <sheetName val="횡배수관수량집계"/>
      <sheetName val="노임단가2004(상)"/>
      <sheetName val="건축-물가변동"/>
      <sheetName val="APT"/>
      <sheetName val="평가데이터"/>
      <sheetName val="청천내"/>
      <sheetName val="을"/>
      <sheetName val="남양주부대"/>
      <sheetName val="기존단가 (2)"/>
      <sheetName val="6. 직접경비"/>
      <sheetName val="을지"/>
      <sheetName val="laroux"/>
      <sheetName val="견적보고서"/>
      <sheetName val="갑지 (2)"/>
      <sheetName val="동산"/>
      <sheetName val="Sheet4"/>
      <sheetName val="인건비 "/>
      <sheetName val="철콘공사"/>
      <sheetName val="부안일위"/>
      <sheetName val="Sheet5"/>
      <sheetName val="도면자료제출일정"/>
      <sheetName val="설계원가표"/>
      <sheetName val="직재"/>
      <sheetName val="재집"/>
      <sheetName val="가로등내역서"/>
      <sheetName val="1"/>
      <sheetName val="산출근거 "/>
      <sheetName val="22단"/>
      <sheetName val="48단"/>
      <sheetName val="49단"/>
      <sheetName val="연습"/>
      <sheetName val="현대물량"/>
      <sheetName val="노임단가표"/>
      <sheetName val="단위목록"/>
      <sheetName val="기계경비목록"/>
      <sheetName val="주소록"/>
      <sheetName val="단가대비표_(3)"/>
      <sheetName val="자__재"/>
      <sheetName val="빌딩_안내"/>
      <sheetName val="작업일보"/>
      <sheetName val="산출기초"/>
      <sheetName val="배전단가2"/>
      <sheetName val="부하"/>
      <sheetName val="Sheet13"/>
      <sheetName val="횡 연장"/>
      <sheetName val="송전기본"/>
      <sheetName val="CTEMCOST"/>
      <sheetName val="간접1"/>
      <sheetName val="CODE"/>
      <sheetName val="하수급견적대비"/>
      <sheetName val="위치도1"/>
      <sheetName val="기계공사"/>
      <sheetName val="내역(원안-대안)"/>
      <sheetName val="소포내역 (2)"/>
      <sheetName val="굴화내역"/>
      <sheetName val="내역분기"/>
      <sheetName val="시중노임단가"/>
      <sheetName val="L_RPTB02_01"/>
      <sheetName val="전체제잡비"/>
      <sheetName val="위치조서"/>
      <sheetName val="5.지붕"/>
      <sheetName val="기안문"/>
      <sheetName val="사업계획"/>
      <sheetName val="메인거더-크로스빔200연결부"/>
      <sheetName val="FAX"/>
      <sheetName val="4.하중산정"/>
      <sheetName val="조정율"/>
      <sheetName val="AS포장복구 "/>
      <sheetName val="DANGA"/>
      <sheetName val="노임단가 "/>
      <sheetName val="프라임 강변역(4,236)"/>
      <sheetName val="한일양산"/>
      <sheetName val="기성총괄표"/>
      <sheetName val="A-4"/>
      <sheetName val="부표총괄"/>
      <sheetName val="wall"/>
      <sheetName val="실행대비"/>
      <sheetName val="공사기본내용입력"/>
      <sheetName val="기(단) (1)"/>
      <sheetName val="계수시트"/>
      <sheetName val="2000양배"/>
      <sheetName val="공통단가"/>
      <sheetName val="운반비"/>
      <sheetName val="공통가설"/>
      <sheetName val="중기손료"/>
      <sheetName val="조내역"/>
      <sheetName val="집 계 표"/>
      <sheetName val="도대하도변경최종정산조경"/>
      <sheetName val="1,2공구원가계산서"/>
      <sheetName val="1공구산출내역서"/>
      <sheetName val="견적대비표"/>
      <sheetName val="가설건물"/>
      <sheetName val="LOPCALC"/>
      <sheetName val="날개벽수량표"/>
      <sheetName val="3_공사비(07년노임단가)"/>
      <sheetName val="3_공사비(단가조사표)"/>
      <sheetName val="3_공사비(물량산출표)"/>
      <sheetName val="3_공사비(일위대가표목록)"/>
      <sheetName val="3_공사비(일위대가표)"/>
      <sheetName val="1_수인터널"/>
      <sheetName val="날개벽"/>
      <sheetName val="세부내역서"/>
      <sheetName val="지불내역2"/>
      <sheetName val="일반공사"/>
      <sheetName val="1공구원가계산서"/>
      <sheetName val="식생블럭단위수량"/>
      <sheetName val="EP0618"/>
      <sheetName val="부대공"/>
      <sheetName val="토적표(2차기성)"/>
      <sheetName val="ilch"/>
      <sheetName val="XL4Poppy"/>
      <sheetName val="중기사용료"/>
      <sheetName val="전차선로 물량표"/>
      <sheetName val="2000년하반기"/>
      <sheetName val="공조기"/>
      <sheetName val="단가 (2)"/>
      <sheetName val="bearing"/>
      <sheetName val="교육종류"/>
      <sheetName val="단가조사-1"/>
      <sheetName val="공량산출근거서"/>
      <sheetName val="유림콘도"/>
      <sheetName val="참조"/>
      <sheetName val="노견단위수량"/>
      <sheetName val="내역단가"/>
      <sheetName val="일위단가"/>
      <sheetName val="노임 단가"/>
      <sheetName val="수습"/>
      <sheetName val="1.우편집중내역서"/>
      <sheetName val="98태백"/>
      <sheetName val="5회기성 (2)"/>
      <sheetName val="대로근거"/>
      <sheetName val="교각1"/>
      <sheetName val="수량산출(1)"/>
      <sheetName val="깨기"/>
      <sheetName val="중로근거"/>
      <sheetName val="단가 및 재료비"/>
      <sheetName val="49"/>
      <sheetName val="감액총괄표"/>
      <sheetName val="용역단가"/>
      <sheetName val="_IL-3.XLSY갑지"/>
      <sheetName val="삭塅䕃⹌塅E표"/>
      <sheetName val="건축"/>
      <sheetName val="전체공정"/>
      <sheetName val="FC"/>
      <sheetName val="조립공정"/>
      <sheetName val="1. 설계조건 2.단면가정 3. 하중계산"/>
      <sheetName val="기계경비일람"/>
      <sheetName val="직접노무"/>
      <sheetName val="직접재료"/>
      <sheetName val="중기일위대가"/>
      <sheetName val="자재단가비교표"/>
      <sheetName val="정렬"/>
      <sheetName val="제2공장"/>
      <sheetName val="101동"/>
      <sheetName val="Resource2"/>
      <sheetName val="토공1(1~10,92)"/>
      <sheetName val="일위목차"/>
      <sheetName val="정산내역서"/>
      <sheetName val="식재인부"/>
      <sheetName val="1호구조물"/>
      <sheetName val="APT내역"/>
      <sheetName val="규준틀"/>
      <sheetName val="내역서(교량)전체"/>
      <sheetName val="현장관리비"/>
      <sheetName val="노무단가"/>
      <sheetName val="횡배수관"/>
      <sheetName val="토적표"/>
      <sheetName val="기기리스트"/>
      <sheetName val="공사개요"/>
      <sheetName val="보차도경계석"/>
      <sheetName val="현장관리비참조"/>
      <sheetName val="목록"/>
      <sheetName val="장성방향"/>
      <sheetName val="전기내역서(총계)"/>
      <sheetName val="전선 및 전선관"/>
      <sheetName val="물가자료"/>
      <sheetName val="간접"/>
      <sheetName val="표지 (2)"/>
      <sheetName val="측량요율"/>
      <sheetName val="가로등부표"/>
      <sheetName val="도근좌표"/>
      <sheetName val="FAB별"/>
      <sheetName val="예정(3)"/>
      <sheetName val="동원(3)"/>
      <sheetName val="2F 회의실견적(5_14 일대)"/>
      <sheetName val="TYPE1"/>
      <sheetName val="다이꾸"/>
      <sheetName val="#2_일위대가목록"/>
      <sheetName val="직공비"/>
      <sheetName val="패널"/>
      <sheetName val="인원계획"/>
      <sheetName val="전체_1설계"/>
      <sheetName val="본실행경비"/>
      <sheetName val="기본일위"/>
      <sheetName val="인건-측정"/>
      <sheetName val="토목내역서"/>
      <sheetName val="공내역서"/>
      <sheetName val="남대문빌딩"/>
      <sheetName val="설 계"/>
      <sheetName val="누계12"/>
      <sheetName val="제1장"/>
      <sheetName val="제2장"/>
      <sheetName val="제3장"/>
      <sheetName val="제4장"/>
      <sheetName val="5장공내역서"/>
      <sheetName val="제6장"/>
      <sheetName val="직불동의서"/>
      <sheetName val="확약서"/>
      <sheetName val="전자입찰"/>
      <sheetName val="부총"/>
      <sheetName val="C1"/>
      <sheetName val="천방P_x0000_쇠"/>
      <sheetName val="공조기휀"/>
      <sheetName val="AHU집계"/>
      <sheetName val="남양주댠가표"/>
      <sheetName val="16-1"/>
      <sheetName val="내역서 제출"/>
      <sheetName val="FOOTING단면력"/>
      <sheetName val="단가조정"/>
      <sheetName val="05년"/>
      <sheetName val="체재비"/>
      <sheetName val="STORAGE"/>
      <sheetName val="00상노임"/>
      <sheetName val="조명율데이타"/>
      <sheetName val="조도계산(가로등NEW)"/>
      <sheetName val="실행철강하도"/>
      <sheetName val="UnitRate"/>
      <sheetName val="Breakdown"/>
      <sheetName val="기준액"/>
      <sheetName val="환율change"/>
      <sheetName val="101"/>
      <sheetName val="흄관기초"/>
      <sheetName val="전입"/>
      <sheetName val="96수출"/>
      <sheetName val="지하시설물작성"/>
      <sheetName val="김해공항ex현장 심종수팀"/>
      <sheetName val="직원자료입력"/>
      <sheetName val="유동표"/>
      <sheetName val="File_관급"/>
      <sheetName val="공정집계"/>
      <sheetName val="INMD1198"/>
      <sheetName val="INFG1198"/>
      <sheetName val="7작업장인수인계서"/>
      <sheetName val="3특기시방서"/>
      <sheetName val="명세서"/>
      <sheetName val="가격산출기초"/>
      <sheetName val="청구서-1001(선진)"/>
      <sheetName val="견적을지"/>
      <sheetName val="NEYOK"/>
      <sheetName val="기초일위"/>
      <sheetName val="Reference"/>
      <sheetName val="개소별수량산출"/>
      <sheetName val="A 견적"/>
      <sheetName val="Sheet15"/>
      <sheetName val="발전기"/>
      <sheetName val="전압강하"/>
      <sheetName val="동지붕"/>
      <sheetName val="전산망"/>
      <sheetName val="포장면적산출"/>
      <sheetName val="10.공통-노임단가"/>
      <sheetName val="특별땅고르기"/>
      <sheetName val="표지 (4)"/>
      <sheetName val="일위집계"/>
      <sheetName val="건축전기"/>
      <sheetName val="말고개터널조명전압강하"/>
      <sheetName val="주요항목별"/>
      <sheetName val="품셈 "/>
      <sheetName val="공토공단가"/>
      <sheetName val="토공단가"/>
      <sheetName val="단가목록(7월)"/>
      <sheetName val="COVER"/>
      <sheetName val="48신설수량"/>
      <sheetName val="48철거수량"/>
      <sheetName val="22신설수량"/>
      <sheetName val="목차 "/>
      <sheetName val="도담구내 개소별 명세"/>
      <sheetName val="사통"/>
      <sheetName val="시설일위"/>
      <sheetName val="조명일위"/>
      <sheetName val="단가산출_목록"/>
      <sheetName val="총물량"/>
      <sheetName val="노임변동률"/>
      <sheetName val="문학간접"/>
      <sheetName val="노임단"/>
      <sheetName val="배수공"/>
      <sheetName val="운반공"/>
      <sheetName val="자재단"/>
      <sheetName val="장비단"/>
      <sheetName val="ATM기초철가"/>
      <sheetName val="지장수량집계"/>
      <sheetName val="진주방향"/>
      <sheetName val="마산방향"/>
      <sheetName val="마산방향철근집계"/>
      <sheetName val="가도공"/>
      <sheetName val="설계표지"/>
      <sheetName val="수목표Â_x0000_퀀"/>
      <sheetName val="1.가로등산출"/>
      <sheetName val="투찰추정"/>
      <sheetName val="반포2차"/>
      <sheetName val="토공(완충)"/>
      <sheetName val="내역서(2)"/>
      <sheetName val="토목내역"/>
      <sheetName val="배수장토목공사비"/>
      <sheetName val="밸브설치"/>
      <sheetName val="6공구(당초)"/>
      <sheetName val="전동기 특성표"/>
      <sheetName val="케이블단면적"/>
      <sheetName val="2. 공원조도(전통공원)"/>
      <sheetName val="일위대가(원본)"/>
      <sheetName val="중기조종사 단위단가"/>
      <sheetName val="수 량 명 세 서 - 1"/>
      <sheetName val="설계산출기초"/>
      <sheetName val="도급예산내역서봉투"/>
      <sheetName val="공사원가계산서"/>
      <sheetName val="설계산출표지"/>
      <sheetName val="도급예산내역서총괄표"/>
      <sheetName val="을부담운반비"/>
      <sheetName val="운반비산출"/>
      <sheetName val="1.내역(청.하역장전등)"/>
      <sheetName val="1. 가로등 설비 공사(산출)"/>
      <sheetName val="단가조사-墸"/>
      <sheetName val="단위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refreshError="1"/>
      <sheetData sheetId="508" refreshError="1"/>
      <sheetData sheetId="509" refreshError="1"/>
      <sheetData sheetId="510" refreshError="1"/>
      <sheetData sheetId="511" refreshError="1"/>
      <sheetData sheetId="512"/>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sheetData sheetId="612"/>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sheetData sheetId="903" refreshError="1"/>
      <sheetData sheetId="904" refreshError="1"/>
      <sheetData sheetId="90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D TR보호대기초"/>
      <sheetName val="가로등기초"/>
      <sheetName val="HANDHOLE(2)"/>
      <sheetName val="조도계산"/>
      <sheetName val="노임"/>
      <sheetName val="SG"/>
      <sheetName val="부하LOAD"/>
      <sheetName val="LP-S"/>
      <sheetName val="제직재"/>
      <sheetName val="설직재-1"/>
      <sheetName val="제-노임"/>
      <sheetName val="직재"/>
      <sheetName val="원가"/>
      <sheetName val="조명율표"/>
      <sheetName val="수량산출"/>
      <sheetName val="일위대가"/>
      <sheetName val="신규일위대가"/>
      <sheetName val="설비"/>
      <sheetName val="일위대가집계"/>
      <sheetName val="단가대비표"/>
      <sheetName val="예가표"/>
      <sheetName val="노임단가"/>
      <sheetName val="자재단가"/>
      <sheetName val="산출근거통합"/>
      <sheetName val="기계경비(시간당)"/>
      <sheetName val="내역갑지"/>
      <sheetName val="2공구산출내역"/>
      <sheetName val="내역서"/>
      <sheetName val="화재 탐지 설비"/>
      <sheetName val="원가계산"/>
      <sheetName val="단가"/>
      <sheetName val="일위목록"/>
      <sheetName val="여과지동"/>
      <sheetName val="기초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UNIT-QT"/>
    </sheetNames>
    <definedNames>
      <definedName name="Macro1"/>
      <definedName name="Macro11"/>
      <definedName name="Macro3"/>
      <definedName name="Macro4"/>
    </definedNames>
    <sheetDataSet>
      <sheetData sheetId="0">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WPrice[秘]"/>
      <sheetName val="HWPrice[秘]"/>
      <sheetName val="용인시청원가테이블-秘"/>
      <sheetName val="01.손익계산"/>
      <sheetName val="Sheet3"/>
      <sheetName val="#REF"/>
      <sheetName val="FuturEye-SW-Price구조"/>
    </sheetNames>
    <definedNames>
      <definedName name="Macro10"/>
      <definedName name="Macro12"/>
      <definedName name="Macro13"/>
      <definedName name="Macro14"/>
      <definedName name="Macro2"/>
      <definedName name="Macro5"/>
      <definedName name="Macro6"/>
      <definedName name="Macro7"/>
      <definedName name="Macro8"/>
      <definedName name="Macro9"/>
    </definedNames>
    <sheetDataSet>
      <sheetData sheetId="0"/>
      <sheetData sheetId="1"/>
      <sheetData sheetId="2"/>
      <sheetData sheetId="3"/>
      <sheetData sheetId="4"/>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개인연락처"/>
      <sheetName val="DATA"/>
      <sheetName val="데이타"/>
    </sheetNames>
    <sheetDataSet>
      <sheetData sheetId="0">
        <row r="1">
          <cell r="A1" t="str">
            <v>강석진</v>
          </cell>
        </row>
      </sheetData>
      <sheetData sheetId="1" refreshError="1"/>
      <sheetData sheetId="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S"/>
      <sheetName val="ETC"/>
      <sheetName val="PL(YTD)"/>
      <sheetName val="PL(CUR)"/>
      <sheetName val="배부기준"/>
      <sheetName val="배부"/>
      <sheetName val="배부후"/>
      <sheetName val="확정실적"/>
      <sheetName val="인원수출"/>
      <sheetName val="Sheet"/>
      <sheetName val="99Input"/>
      <sheetName val="BAU"/>
      <sheetName val="FIRS"/>
      <sheetName val="요약BS"/>
      <sheetName val="확정실적4월"/>
      <sheetName val="Sheet1"/>
      <sheetName val="수량산출"/>
      <sheetName val="Sheet14"/>
      <sheetName val="Sheet13"/>
      <sheetName val="工완성공사율"/>
      <sheetName val="工관리비율"/>
      <sheetName val="__MAIN"/>
      <sheetName val="도체종-상수표"/>
      <sheetName val="노임"/>
      <sheetName val="sw1"/>
      <sheetName val="갑지"/>
      <sheetName val="CHITIET VL-NC"/>
      <sheetName val="DON GIA"/>
      <sheetName val="JUCK"/>
      <sheetName val="DATA"/>
      <sheetName val="3.바닥판설계"/>
      <sheetName val="TYPE-B 평균H"/>
      <sheetName val="MACRO(전선관)"/>
      <sheetName val="N賃率-職"/>
      <sheetName val="데이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조도"/>
      <sheetName val="부하"/>
      <sheetName val="동력"/>
      <sheetName val="0.6-1kV 케이블 (전동기)"/>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도체종-상수표"/>
      <sheetName val="전기자료"/>
      <sheetName val="#REF"/>
      <sheetName val="GEN"/>
      <sheetName val="DUT-BAT1"/>
      <sheetName val="동부하-L"/>
      <sheetName val="비상용"/>
      <sheetName val="상가"/>
      <sheetName val="병원동"/>
      <sheetName val="수변전설비용량계산서"/>
      <sheetName val="표지"/>
      <sheetName val="변압기E"/>
      <sheetName val="LE"/>
      <sheetName val="지하주차장"/>
      <sheetName val="부속동"/>
      <sheetName val="부속동 (1)"/>
      <sheetName val="동력1"/>
      <sheetName val="접지"/>
      <sheetName val="전화"/>
      <sheetName val="방송"/>
      <sheetName val="Sheet1"/>
      <sheetName val="세대부하"/>
      <sheetName val="동간선"/>
      <sheetName val="코아별부하"/>
      <sheetName val="변압기 "/>
      <sheetName val="P"/>
      <sheetName val="UTILITY"/>
      <sheetName val="환경및유틸리티"/>
      <sheetName val="밧,충전기"/>
      <sheetName val="변압기 용량 계산"/>
      <sheetName val="부하집계"/>
      <sheetName val="변압기별부하집계"/>
      <sheetName val="지하층비상"/>
      <sheetName val="원가계산서"/>
      <sheetName val="확정실적"/>
      <sheetName val="EP0618"/>
      <sheetName val="__MAIN"/>
      <sheetName val="4.1단가표"/>
      <sheetName val="4.2노임단가표"/>
      <sheetName val="수량산출"/>
      <sheetName val="工완성공사율"/>
      <sheetName val="SUMMARY"/>
      <sheetName val="DATA"/>
      <sheetName val="집계표"/>
      <sheetName val="DATE"/>
      <sheetName val="우수"/>
    </sheetNames>
    <sheetDataSet>
      <sheetData sheetId="0"/>
      <sheetData sheetId="1" refreshError="1"/>
      <sheetData sheetId="2" refreshError="1"/>
      <sheetData sheetId="3" refreshError="1"/>
      <sheetData sheetId="4"/>
      <sheetData sheetId="5" refreshError="1"/>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1.조명율표"/>
      <sheetName val="#REF"/>
      <sheetName val="Sheet1"/>
      <sheetName val="Sheet13"/>
      <sheetName val="Sheet14"/>
      <sheetName val="LOB"/>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변압기 용량 계산"/>
      <sheetName val="Sheet1"/>
      <sheetName val="Sheet2"/>
      <sheetName val="Sheet3"/>
      <sheetName val="#REF"/>
      <sheetName val="DATA"/>
      <sheetName val="Sheet14"/>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조도"/>
      <sheetName val="부하"/>
      <sheetName val="동력"/>
      <sheetName val="0.6-1kV 케이블 (전동기)"/>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GEN"/>
      <sheetName val="DUT-BAT1"/>
      <sheetName val="동부하-L"/>
      <sheetName val="도체종-상수표"/>
      <sheetName val="전기자료"/>
      <sheetName val="#REF"/>
      <sheetName val="비상용"/>
      <sheetName val="상가"/>
      <sheetName val="병원동"/>
      <sheetName val="수변전설비용량계산서"/>
      <sheetName val="표지"/>
      <sheetName val="변압기E"/>
      <sheetName val="LE"/>
      <sheetName val="지하주차장"/>
      <sheetName val="부속동"/>
      <sheetName val="부속동 (1)"/>
      <sheetName val="동력1"/>
      <sheetName val="접지"/>
      <sheetName val="전화"/>
      <sheetName val="방송"/>
      <sheetName val="Sheet1"/>
      <sheetName val="세대부하"/>
      <sheetName val="동간선"/>
      <sheetName val="코아별부하"/>
      <sheetName val="변압기 "/>
      <sheetName val="P"/>
      <sheetName val="UTILITY"/>
      <sheetName val="환경및유틸리티"/>
      <sheetName val="밧,충전기"/>
      <sheetName val="변압기 용량 계산"/>
      <sheetName val="부하집계"/>
      <sheetName val="변압기별부하집계"/>
      <sheetName val="지하층비상"/>
      <sheetName val="약전TRAY"/>
      <sheetName val="동부하합계"/>
      <sheetName val="공용부하합계"/>
      <sheetName val="아파트공용"/>
      <sheetName val="아파트지붕"/>
      <sheetName val="강전TRAY"/>
    </sheetNames>
    <sheetDataSet>
      <sheetData sheetId="0"/>
      <sheetData sheetId="1" refreshError="1"/>
      <sheetData sheetId="2" refreshError="1"/>
      <sheetData sheetId="3" refreshError="1"/>
      <sheetData sheetId="4"/>
      <sheetData sheetId="5" refreshError="1"/>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소요물자"/>
      <sheetName val="설계계획서"/>
      <sheetName val="설계검토서"/>
      <sheetName val="공사계획서"/>
      <sheetName val="예산서"/>
      <sheetName val="설계서"/>
      <sheetName val="소방품셈"/>
      <sheetName val="수량총괄표"/>
      <sheetName val="수량산출근거(연소방지)"/>
      <sheetName val="수량산출근거(자탐)"/>
      <sheetName val="수량산출근거(침수감지설비)"/>
      <sheetName val="마산변전소배치도"/>
      <sheetName val="수출변전소배치도"/>
      <sheetName val="침수감지반개요도"/>
      <sheetName val="기초자료입력"/>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대비표"/>
      <sheetName val="견적대비표"/>
      <sheetName val="내역서"/>
      <sheetName val="PANEL 중량산출"/>
      <sheetName val="중량산출"/>
      <sheetName val="수량산출"/>
      <sheetName val="내역서1999.8최종"/>
      <sheetName val="대치판정"/>
      <sheetName val="일위대가"/>
      <sheetName val="연습"/>
      <sheetName val="신우"/>
      <sheetName val="직노"/>
      <sheetName val="Sheet14"/>
      <sheetName val="Sheet13"/>
      <sheetName val="일위"/>
      <sheetName val="일보_생산"/>
      <sheetName val="자재단가표"/>
      <sheetName val="제출내역 (2)"/>
      <sheetName val="Sheet2"/>
      <sheetName val="Sheet3"/>
      <sheetName val="견적서"/>
      <sheetName val="sw1"/>
      <sheetName val="합천내역"/>
      <sheetName val="Sheet1"/>
      <sheetName val="단가산출"/>
      <sheetName val="시화점실행"/>
      <sheetName val="을지"/>
      <sheetName val="한일양산"/>
      <sheetName val="공사원가계산서"/>
      <sheetName val="내역서1"/>
      <sheetName val="N賃率-職"/>
      <sheetName val="과천MAIN"/>
      <sheetName val="도체종-상수표"/>
      <sheetName val="K-SET1"/>
      <sheetName val="집계표"/>
      <sheetName val="약품공급2"/>
      <sheetName val="인건-측정"/>
      <sheetName val="1.수인터널"/>
      <sheetName val="화산경계"/>
      <sheetName val="NOMUBI"/>
      <sheetName val="3.하중산정4.지지력"/>
      <sheetName val="전기일위대가"/>
      <sheetName val="원가계산 (2)"/>
      <sheetName val="일위_파일"/>
      <sheetName val="환율"/>
      <sheetName val="강교(Sub)"/>
      <sheetName val="우수공"/>
      <sheetName val="내역"/>
      <sheetName val="FAX"/>
      <sheetName val="원가계산서"/>
      <sheetName val="DATA"/>
      <sheetName val="계수시트"/>
      <sheetName val="EL90"/>
      <sheetName val="G.R300경비"/>
      <sheetName val="EQT-ESTN"/>
      <sheetName val="수량집계"/>
      <sheetName val="총괄집계표"/>
      <sheetName val="J直材4"/>
      <sheetName val="유동표"/>
      <sheetName val="원본(갑지)"/>
      <sheetName val="원본"/>
      <sheetName val="I一般比"/>
      <sheetName val="세부내역서"/>
      <sheetName val="맨홀"/>
      <sheetName val="98수문일위"/>
      <sheetName val="몰탈재료산출"/>
      <sheetName val="01"/>
      <sheetName val="직재"/>
      <sheetName val="노임"/>
      <sheetName val="요율"/>
      <sheetName val="일위대가목차"/>
      <sheetName val="노무"/>
      <sheetName val="__"/>
      <sheetName val="각형맨홀"/>
      <sheetName val="설비"/>
      <sheetName val="구천"/>
      <sheetName val="JUCKEYK"/>
      <sheetName val="현장관리비 산출내역"/>
      <sheetName val="EP0618"/>
      <sheetName val="갑지(추정)"/>
      <sheetName val="설계조건"/>
      <sheetName val="wall"/>
      <sheetName val="자재단가비교표"/>
      <sheetName val="SP-B1"/>
      <sheetName val="일위대가(계측기설치)"/>
      <sheetName val="금호"/>
      <sheetName val="견적단가"/>
      <sheetName val="기초입력 DATA"/>
      <sheetName val="1차 내역서"/>
      <sheetName val="배관단가조사서"/>
      <sheetName val="집수정(600-700)"/>
      <sheetName val="평3"/>
      <sheetName val="간접"/>
      <sheetName val="일위대가표"/>
      <sheetName val="실행철강하도"/>
      <sheetName val="확정실적"/>
      <sheetName val="foxz"/>
      <sheetName val="A(Rev.3)"/>
      <sheetName val="단"/>
      <sheetName val="VENT"/>
      <sheetName val="1 자원총괄"/>
      <sheetName val="내역전기"/>
      <sheetName val="일위목록"/>
      <sheetName val="견적조건"/>
      <sheetName val="기기리스트"/>
      <sheetName val="토공총괄표"/>
      <sheetName val="#REF"/>
      <sheetName val="T13(P68~72,78)"/>
      <sheetName val="낙찰표"/>
      <sheetName val="밸브설치"/>
      <sheetName val="22수량"/>
      <sheetName val="입고장부 (4)"/>
      <sheetName val="구조물터파기수량집계"/>
      <sheetName val="측구터파기공수량집계"/>
      <sheetName val="배수공 시멘트 및 골재량 산출"/>
      <sheetName val="MOTOR"/>
      <sheetName val="화재 탐지 설비"/>
      <sheetName val="C3"/>
      <sheetName val="양식"/>
      <sheetName val="교각계산"/>
      <sheetName val="노임단가"/>
      <sheetName val="경비"/>
      <sheetName val="PANEL_중량산출"/>
      <sheetName val="내역서1999_8최종"/>
      <sheetName val="빌딩 안내"/>
      <sheetName val="기별(종합)"/>
      <sheetName val="Total"/>
      <sheetName val="COVER"/>
      <sheetName val="집계표(공종별)"/>
      <sheetName val="CAT_5"/>
      <sheetName val="주차구획선수량"/>
      <sheetName val="외주현황.wq1"/>
      <sheetName val="전기공사"/>
      <sheetName val="골조"/>
      <sheetName val="물량표"/>
      <sheetName val="입찰안"/>
      <sheetName val="단가표"/>
      <sheetName val="품셈표"/>
      <sheetName val="Macro1"/>
      <sheetName val="내역갑지"/>
      <sheetName val="횡배수관토공수량"/>
      <sheetName val="원형1호맨홀토공수량"/>
      <sheetName val="대외공문"/>
      <sheetName val="2000년1차"/>
      <sheetName val="동해title"/>
      <sheetName val="건축집계"/>
      <sheetName val="LIST"/>
      <sheetName val="구조물철거타공정이월"/>
      <sheetName val="품셈TABLE"/>
      <sheetName val="갑지"/>
      <sheetName val="하조서"/>
      <sheetName val="TEL"/>
      <sheetName val="costing_CV"/>
      <sheetName val="설계내역서"/>
      <sheetName val="__MAIN"/>
      <sheetName val="1.설계조건"/>
      <sheetName val="노임이"/>
      <sheetName val="6동"/>
      <sheetName val="인사자료총집계"/>
      <sheetName val="단가"/>
      <sheetName val="가격표"/>
      <sheetName val="금융자산집계표"/>
      <sheetName val="45,46"/>
      <sheetName val="ABUT수량-A1"/>
      <sheetName val="8.3해석단면 선정"/>
      <sheetName val="경영혁신본부"/>
      <sheetName val="Maine"/>
      <sheetName val="AHU집계"/>
      <sheetName val="공조기휀"/>
      <sheetName val="공조기"/>
      <sheetName val="1-1"/>
      <sheetName val="관일"/>
      <sheetName val="산출기준(파견전산실)"/>
      <sheetName val="터파기및재료"/>
      <sheetName val="날개벽(TYPE1)"/>
      <sheetName val="기초자료입력"/>
      <sheetName val="XXXXXX"/>
      <sheetName val="2000전체분"/>
      <sheetName val="잡철물"/>
      <sheetName val="인부신상자료"/>
      <sheetName val="특별교실"/>
      <sheetName val="우수"/>
      <sheetName val="토공사"/>
      <sheetName val="날개벽수량표"/>
      <sheetName val="조명시설"/>
      <sheetName val="예총"/>
      <sheetName val="가도공"/>
      <sheetName val="UNIT"/>
      <sheetName val="정산내역서"/>
      <sheetName val="목차"/>
      <sheetName val="설계명세서"/>
      <sheetName val="예산명세서"/>
      <sheetName val="자료입력"/>
      <sheetName val="건축내역서"/>
      <sheetName val="설비내역서"/>
      <sheetName val="전기내역서"/>
      <sheetName val="2.대외공문"/>
      <sheetName val="평균터파기고(1-2,ASP)"/>
      <sheetName val="S0"/>
      <sheetName val="건축내역"/>
      <sheetName val="인상효1"/>
      <sheetName val="데이타"/>
      <sheetName val="(4-2)열관류값-2"/>
      <sheetName val="을"/>
      <sheetName val="총괄-1"/>
      <sheetName val="품셈총괄표"/>
      <sheetName val="수량산출서"/>
      <sheetName val="EQ"/>
      <sheetName val="TB(BS)"/>
      <sheetName val="TB(PL)"/>
      <sheetName val="FAB별"/>
      <sheetName val="BID"/>
      <sheetName val="토목주소"/>
      <sheetName val="프랜트면허"/>
      <sheetName val="경비공통"/>
      <sheetName val="도면명"/>
      <sheetName val="s"/>
      <sheetName val="현장관리비_산출내역"/>
      <sheetName val="원가계산_(2)"/>
      <sheetName val="제출내역_(2)"/>
      <sheetName val="1_수인터널"/>
      <sheetName val="G_R300경비"/>
      <sheetName val="입고장부_(4)"/>
      <sheetName val="1_자원총괄"/>
      <sheetName val="배수공_시멘트_및_골재량_산출"/>
      <sheetName val="화재_탐지_설비"/>
      <sheetName val="MAT_N048"/>
      <sheetName val="DATE"/>
      <sheetName val="산출내역서집계표"/>
      <sheetName val="A-4"/>
      <sheetName val="Tool"/>
      <sheetName val="진주방향"/>
      <sheetName val="MACRO(전선관)"/>
      <sheetName val="터널조도"/>
      <sheetName val="부대공Ⅱ"/>
      <sheetName val="건축(충일분)"/>
      <sheetName val="PUMP"/>
      <sheetName val="부대시설"/>
      <sheetName val="PumpSpec"/>
      <sheetName val="자재"/>
      <sheetName val="산출내역서"/>
      <sheetName val="단면가정"/>
      <sheetName val="날개벽"/>
      <sheetName val="PAINT"/>
      <sheetName val="참조"/>
      <sheetName val="BJJIN"/>
      <sheetName val="REACTION(USE평시)"/>
      <sheetName val="10동"/>
      <sheetName val="SANTOGO"/>
      <sheetName val="TYPE-1"/>
      <sheetName val="내역서변경성원"/>
      <sheetName val="통로box전기"/>
      <sheetName val="Sheet1 (2)"/>
      <sheetName val="공예을"/>
      <sheetName val="총괄"/>
      <sheetName val="6PILE  (돌출)"/>
      <sheetName val="차액보증"/>
      <sheetName val="특수선일위대가"/>
      <sheetName val="인건비"/>
      <sheetName val="신공항A-9(원가수정)"/>
      <sheetName val="관로토공집계"/>
      <sheetName val="대림산업"/>
      <sheetName val="Bulk"/>
      <sheetName val="b_balju_cho"/>
      <sheetName val="배수통관(좌)"/>
      <sheetName val="설계물량산출"/>
      <sheetName val="입찰보고"/>
      <sheetName val="정부노임단가"/>
      <sheetName val="맨홀수량산출"/>
      <sheetName val="교대"/>
      <sheetName val="상 부"/>
      <sheetName val="자재단가"/>
      <sheetName val="토량산출서"/>
      <sheetName val="찍기"/>
      <sheetName val="기기공수"/>
      <sheetName val="현금흐름표"/>
      <sheetName val="고창방향"/>
      <sheetName val="한강운반비"/>
      <sheetName val="工완성공사율"/>
      <sheetName val="전기"/>
      <sheetName val="Macro(전선)"/>
      <sheetName val="EACT10"/>
      <sheetName val="첨부파일"/>
      <sheetName val="지구단위계획"/>
      <sheetName val="조명율표"/>
      <sheetName val="상가지급현황"/>
      <sheetName val="P-산#1-1(WOWA1)"/>
      <sheetName val="연동내역"/>
      <sheetName val="가시설"/>
      <sheetName val="9GNG운반"/>
      <sheetName val="5사남"/>
      <sheetName val="제수변수량"/>
      <sheetName val="1호맨홀토공"/>
      <sheetName val="기계경비"/>
      <sheetName val="자재대"/>
      <sheetName val="PI"/>
      <sheetName val="설직재-1"/>
      <sheetName val="CAPVC"/>
      <sheetName val="건축집계표"/>
      <sheetName val="공문"/>
      <sheetName val="Manmonth(입력)"/>
      <sheetName val="총 원가계산"/>
      <sheetName val="합계금액"/>
      <sheetName val="스케즐"/>
      <sheetName val="금액내역서"/>
      <sheetName val="배수공"/>
    </sheetNames>
    <sheetDataSet>
      <sheetData sheetId="0">
        <row r="1">
          <cell r="A1">
            <v>1</v>
          </cell>
        </row>
      </sheetData>
      <sheetData sheetId="1">
        <row r="1">
          <cell r="A1">
            <v>1</v>
          </cell>
        </row>
      </sheetData>
      <sheetData sheetId="2">
        <row r="1">
          <cell r="A1">
            <v>1</v>
          </cell>
        </row>
      </sheetData>
      <sheetData sheetId="3">
        <row r="1">
          <cell r="A1">
            <v>1</v>
          </cell>
        </row>
      </sheetData>
      <sheetData sheetId="4"/>
      <sheetData sheetId="5"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원가계산서"/>
      <sheetName val="신우"/>
      <sheetName val="공종별집계표"/>
      <sheetName val="데이타"/>
      <sheetName val="식재인부"/>
      <sheetName val="갑지"/>
      <sheetName val="내역집계표"/>
      <sheetName val="노무비단가내역"/>
      <sheetName val="공량산출서"/>
      <sheetName val="산출집계표"/>
      <sheetName val="산출기초"/>
      <sheetName val="견적서(주차관제)"/>
      <sheetName val="견적"/>
      <sheetName val="설계서"/>
      <sheetName val="빌딩 안내"/>
      <sheetName val="노무비"/>
      <sheetName val="내역"/>
      <sheetName val="산출근거(복구)"/>
      <sheetName val="단가표"/>
      <sheetName val="Sheet1"/>
      <sheetName val="준공정산"/>
      <sheetName val="AS포장복구 "/>
      <sheetName val="가설공사"/>
      <sheetName val="합천내역"/>
      <sheetName val="sal"/>
      <sheetName val="Sheet13"/>
      <sheetName val="Sheet14"/>
      <sheetName val="부하계산서"/>
      <sheetName val="일위대가"/>
      <sheetName val="토사(PE)"/>
      <sheetName val="1안"/>
      <sheetName val="가감수량"/>
      <sheetName val="맨홀수량산출"/>
      <sheetName val="9GNG운반"/>
      <sheetName val="실행간접비용"/>
      <sheetName val="건축-물가변동"/>
      <sheetName val="코드"/>
      <sheetName val="노임단가"/>
      <sheetName val="#REF"/>
      <sheetName val="증감대비"/>
      <sheetName val="_x0000_"/>
      <sheetName val="연습"/>
      <sheetName val="데리네이타현황"/>
      <sheetName val="_x0000_k_x0000_y_x0000__x0000__x0000_£_x0000_±_x0000_¿_x0000_"/>
      <sheetName val="공사개요"/>
      <sheetName val="노무,재료"/>
      <sheetName val="02.펌프장"/>
      <sheetName val="자료"/>
      <sheetName val="간선"/>
      <sheetName val="전압"/>
      <sheetName val="조도"/>
      <sheetName val="동력"/>
      <sheetName val="Sheet9"/>
      <sheetName val="01.가로등"/>
      <sheetName val="시행후면적"/>
      <sheetName val="수지예산"/>
      <sheetName val="설계명세서"/>
      <sheetName val="N賃率-職"/>
      <sheetName val="집계표"/>
      <sheetName val="정공공사"/>
      <sheetName val="Total"/>
      <sheetName val="b_balju_cho"/>
      <sheetName val="세부내역서"/>
      <sheetName val="건축"/>
      <sheetName val="DATA"/>
      <sheetName val="Detail"/>
      <sheetName val="F-CV1.5SQ-2C"/>
      <sheetName val="3.내역서"/>
      <sheetName val="sw1"/>
      <sheetName val="수량산출(출력물)"/>
      <sheetName val="단가대비"/>
      <sheetName val="가스내역"/>
      <sheetName val="내역갑지"/>
      <sheetName val="맨홀수량산출_x0000__x0000__x0000__x0000__x0010_[내역서.xls]건축-물"/>
      <sheetName val="환율"/>
      <sheetName val="_x0000__x0004_"/>
      <sheetName val="_x0000__x0006_Ā嗰"/>
      <sheetName val="입고장부 (4)"/>
      <sheetName val="CTEMCOST"/>
      <sheetName val="__"/>
      <sheetName val="본댐설계"/>
      <sheetName val="工완성공사율"/>
      <sheetName val="노임,재료비"/>
      <sheetName val="내역서집계(도급)"/>
      <sheetName val="준검 내역서"/>
      <sheetName val="내역서1"/>
      <sheetName val="가설공사비"/>
      <sheetName val="도로구조공사비"/>
      <sheetName val="도로토공공사비"/>
      <sheetName val="여수토공사비"/>
      <sheetName val="토목단가산출 "/>
      <sheetName val="노임(1차)"/>
      <sheetName val="수용가조서"/>
      <sheetName val="건축내역"/>
      <sheetName val="EQT-ESTN"/>
      <sheetName val="기존단가 (2)"/>
      <sheetName val="기타 정보통신공사"/>
      <sheetName val="터파기및재료"/>
      <sheetName val="EP0618"/>
      <sheetName val="실행철강하도"/>
      <sheetName val="표지 (2)"/>
      <sheetName val="_x0000_ߐଷॠଷ_x0000_"/>
      <sheetName val=":"/>
      <sheetName val="요율"/>
      <sheetName val="기구조직"/>
      <sheetName val="날개벽수량표"/>
      <sheetName val="노무비계"/>
      <sheetName val="[내역서.xls][내역서.xls]:"/>
      <sheetName val="[내역서.xls][내역서.xls][내역서.xls]:"/>
      <sheetName val="토목주소"/>
      <sheetName val="일위"/>
      <sheetName val="자재단가"/>
      <sheetName val="[내역서.xls]:"/>
      <sheetName val="수량계산서 집계표(가설 신설 및 철거-을지로3가 3호선)"/>
      <sheetName val="수량계산서 집계표(신설-을지로3가 3호선)"/>
      <sheetName val="수량계산서 집계표(철거-을지로3가 3호선)"/>
      <sheetName val="견적B"/>
      <sheetName val="설계기준"/>
      <sheetName val="내역1"/>
      <sheetName val="약품공급2"/>
      <sheetName val="가로등설치비"/>
      <sheetName val="산출(전기)"/>
      <sheetName val="계수시트"/>
      <sheetName val="청소년수련관"/>
      <sheetName val="guard(mac)"/>
      <sheetName val="토목목록"/>
      <sheetName val="사통"/>
      <sheetName val="교대"/>
      <sheetName val="2016.06.11 가로등 산출조서(백양대로).xls"/>
      <sheetName val="_x000a_검ǀ_x0000__x0000__x0000_庯"/>
      <sheetName val="자단"/>
      <sheetName val="예산명세서"/>
      <sheetName val="일반문틀 설치"/>
      <sheetName val="1.설계조건"/>
      <sheetName val=" "/>
      <sheetName val="_x005f_x0000_"/>
      <sheetName val="_x005f_x0000_k_x005f_x0000_y_x005f_x0000__x005f_x0000_"/>
      <sheetName val="ABUT수량-A1"/>
      <sheetName val="을지(방송)"/>
      <sheetName val="PANEL_중량산출"/>
      <sheetName val="타견적서_영시스템"/>
      <sheetName val="참조"/>
      <sheetName val="[내역서.xls][내역서.xls][내역서.xls][내역서"/>
      <sheetName val="_x0000_k_x0000_y_x0000__x0000_"/>
      <sheetName val="시설물일위"/>
      <sheetName val="단가결정"/>
      <sheetName val="내역아"/>
      <sheetName val="울타리"/>
      <sheetName val="내역서(토목) "/>
      <sheetName val="Sheet2"/>
      <sheetName val="Sheet3"/>
      <sheetName val="여의도"/>
      <sheetName val="여의도 (도)(3)"/>
      <sheetName val="여의도 (식)"/>
      <sheetName val="여의도 (87)"/>
      <sheetName val="케이씨"/>
      <sheetName val="능곡"/>
      <sheetName val="ISONI"/>
      <sheetName val="ISONI (2)"/>
      <sheetName val="응암동"/>
      <sheetName val="태백"/>
      <sheetName val="상계1"/>
      <sheetName val="상계2"/>
      <sheetName val="을지로"/>
      <sheetName val="동부s"/>
      <sheetName val="충주"/>
      <sheetName val="기둥(원형)"/>
      <sheetName val="화재 탐지 설비"/>
      <sheetName val="전시시설물"/>
      <sheetName val="모형"/>
      <sheetName val="영상HW"/>
      <sheetName val="영상SW"/>
      <sheetName val="싸인"/>
      <sheetName val="설명그래픽"/>
      <sheetName val="조명기구"/>
      <sheetName val="마감"/>
      <sheetName val="야외"/>
      <sheetName val="총집계표"/>
      <sheetName val="원가계산"/>
      <sheetName val="Sheet10"/>
      <sheetName val="Sheet11"/>
      <sheetName val="Sheet12"/>
      <sheetName val="Sheet15"/>
      <sheetName val="Sheet16"/>
      <sheetName val="조건표 (2)"/>
      <sheetName val="패널"/>
      <sheetName val="견적서"/>
      <sheetName val="중동상가"/>
      <sheetName val="APT"/>
      <sheetName val="연결임시"/>
      <sheetName val="입찰"/>
      <sheetName val="현경"/>
      <sheetName val="수수료율표"/>
      <sheetName val="장비가동"/>
      <sheetName val="단가산출근거"/>
      <sheetName val="단가검토갑지"/>
      <sheetName val="단가검토안"/>
      <sheetName val="설계비1안"/>
      <sheetName val="설계비2안"/>
      <sheetName val="설계비3안"/>
      <sheetName val="참고⇒"/>
      <sheetName val="확폭-오르막 주요단가비교"/>
      <sheetName val="집계표 (2)"/>
      <sheetName val="말뚝지지력산정"/>
      <sheetName val="견적서 갑지"/>
      <sheetName val="Panels"/>
      <sheetName val="전력간선"/>
      <sheetName val="Inst."/>
      <sheetName val="구조물공"/>
      <sheetName val="부대공"/>
      <sheetName val="배수공"/>
      <sheetName val="토공"/>
      <sheetName val="포장공"/>
      <sheetName val="도봉2지구"/>
      <sheetName val="시멘트"/>
      <sheetName val="EJ"/>
      <sheetName val="ELECTRIC"/>
      <sheetName val="TC표지"/>
      <sheetName val="Piping Design Data"/>
      <sheetName val="PROCESS"/>
      <sheetName val="터널조도"/>
      <sheetName val="할"/>
      <sheetName val="원가(토목)"/>
      <sheetName val="토목"/>
      <sheetName val="하도대비(토목)"/>
      <sheetName val="공사원가계산서"/>
      <sheetName val="총괄"/>
      <sheetName val="일위대가표목록표"/>
      <sheetName val="일위대가표"/>
      <sheetName val="JSP수량산출서"/>
      <sheetName val="SDA 수량산출"/>
      <sheetName val="SDA공법단가산출서 "/>
      <sheetName val="재료할증표"/>
      <sheetName val="토목 집계"/>
      <sheetName val="파일"/>
      <sheetName val="골조집계"/>
      <sheetName val="골조"/>
      <sheetName val="철골"/>
      <sheetName val="예정공정"/>
      <sheetName val="우수"/>
      <sheetName val="hvac(제어동)"/>
      <sheetName val="총괄표"/>
      <sheetName val="1호맨홀자연토공"/>
      <sheetName val="을"/>
      <sheetName val="표지"/>
      <sheetName val="내역 "/>
      <sheetName val="XXXXXX"/>
      <sheetName val="검토내역 (2)"/>
      <sheetName val="입찰안"/>
      <sheetName val="기성표지"/>
      <sheetName val="1회갑지"/>
      <sheetName val="극동건설"/>
      <sheetName val="일위산출"/>
      <sheetName val="구조물공내역서"/>
      <sheetName val="2000년1차"/>
      <sheetName val="일위목록"/>
      <sheetName val="기초대가"/>
      <sheetName val="식재공사"/>
      <sheetName val="골재비"/>
      <sheetName val="총괄내역"/>
      <sheetName val="기계경비"/>
      <sheetName val="단가"/>
      <sheetName val="노임"/>
      <sheetName val="도급실행(본관-주차장)"/>
      <sheetName val="집계"/>
      <sheetName val="을-ATYPE"/>
      <sheetName val="국내조달(통합-1)"/>
      <sheetName val="Sheet6"/>
      <sheetName val="조명율"/>
      <sheetName val="관리,공감"/>
      <sheetName val="세부내역"/>
      <sheetName val="일위집계"/>
      <sheetName val="단가산출"/>
      <sheetName val="집계표(밀)"/>
      <sheetName val="세부산출(밀)"/>
      <sheetName val="건.원"/>
      <sheetName val="토.원"/>
      <sheetName val="설.원"/>
      <sheetName val="내역집계"/>
      <sheetName val="설비"/>
      <sheetName val="기계"/>
      <sheetName val="Sheet4"/>
      <sheetName val="Sheet5"/>
      <sheetName val="기자재"/>
      <sheetName val="기자재설치"/>
      <sheetName val="배관공사"/>
      <sheetName val="기계단가"/>
      <sheetName val="기계중량"/>
      <sheetName val="배관단가"/>
      <sheetName val="수량"/>
      <sheetName val="인공산출서"/>
      <sheetName val="산출집계"/>
      <sheetName val="산출서"/>
      <sheetName val="단가비교"/>
      <sheetName val="정부노임단가"/>
      <sheetName val="일반공사"/>
      <sheetName val="차액보증"/>
      <sheetName val="건축공사집계"/>
      <sheetName val="Front"/>
      <sheetName val="wall"/>
      <sheetName val="COVER"/>
      <sheetName val="부대내역"/>
      <sheetName val="경희대"/>
      <sheetName val="I一般比"/>
      <sheetName val="Sheet1 (2)"/>
      <sheetName val="견적내역"/>
      <sheetName val="시중노임단가"/>
      <sheetName val="공통가설"/>
      <sheetName val="설계내역서"/>
      <sheetName val="기본일위"/>
      <sheetName val="4.2유효폭의 계산"/>
      <sheetName val="노임이"/>
      <sheetName val="경산"/>
      <sheetName val="유림골조"/>
      <sheetName val="J直材4"/>
      <sheetName val="기초일위"/>
      <sheetName val="내역서2안"/>
      <sheetName val="실행내역"/>
      <sheetName val="철거산출근거"/>
      <sheetName val="XXXX"/>
      <sheetName val="인건비"/>
      <sheetName val="소방"/>
      <sheetName val="제출내역"/>
      <sheetName val="Excel"/>
      <sheetName val="매입세"/>
      <sheetName val="PROJECT BRIEF"/>
      <sheetName val="0001new"/>
      <sheetName val="실행내역서 "/>
      <sheetName val="수압집계"/>
      <sheetName val="1차 내역서"/>
      <sheetName val="정산내역"/>
      <sheetName val="입출재고현황 (2)"/>
      <sheetName val="표준물량 산출서"/>
      <sheetName val="시화점실행"/>
      <sheetName val="제출내역 (2)"/>
      <sheetName val="노원열병합  건축공사기성내역서"/>
      <sheetName val="토목_집계"/>
      <sheetName val="PROJECT_BRIEF"/>
      <sheetName val="실행내역서_"/>
      <sheetName val="노원열병합__건축공사기성내역서"/>
      <sheetName val="입출재고현황_(2)"/>
      <sheetName val="금융비용"/>
      <sheetName val="BID"/>
      <sheetName val="일위대가 "/>
      <sheetName val="과천MAIN"/>
      <sheetName val="Macro(차단기)"/>
      <sheetName val="갑지(추정)"/>
      <sheetName val="REACTION(USE평시)"/>
      <sheetName val="위치조서"/>
      <sheetName val="gyun"/>
      <sheetName val="횡배수관집현황(2공구)"/>
      <sheetName val="총괄표(1)"/>
      <sheetName val="내역서(2)"/>
      <sheetName val="접지수량산출서(4)"/>
      <sheetName val="일위대가표(5)"/>
      <sheetName val="휀스(6)"/>
      <sheetName val="적용단가(7)"/>
      <sheetName val="전력요금(8)"/>
      <sheetName val="기초근거(9)"/>
      <sheetName val="산출내역서"/>
      <sheetName val="본공사"/>
      <sheetName val="공비대비"/>
      <sheetName val="일반부표"/>
      <sheetName val="현설시 설명자료(내부)"/>
      <sheetName val="공문"/>
      <sheetName val="배관"/>
      <sheetName val="인사자료총집계"/>
      <sheetName val="교통대책내역"/>
      <sheetName val="견"/>
      <sheetName val="견서"/>
      <sheetName val="서"/>
      <sheetName val="내서"/>
      <sheetName val="일위_파일"/>
      <sheetName val="예가"/>
      <sheetName val="Exec Summ"/>
      <sheetName val="Item Listings"/>
      <sheetName val="Wt Rpt"/>
      <sheetName val="대로근거"/>
      <sheetName val="중로근거"/>
      <sheetName val="산출내역"/>
      <sheetName val="내역서(집계)"/>
      <sheetName val="수량 산출서"/>
      <sheetName val="강교(Sub)"/>
      <sheetName val="일반토공견적"/>
      <sheetName val="45,46"/>
      <sheetName val="산출근거"/>
      <sheetName val="설계내역"/>
      <sheetName val="간접비총계"/>
      <sheetName val="설계예시"/>
      <sheetName val="차선도색현황"/>
      <sheetName val="IMPEADENCE MAP 취수장"/>
      <sheetName val="식재"/>
      <sheetName val="시설물"/>
      <sheetName val="식재출력용"/>
      <sheetName val="유지관리"/>
      <sheetName val="직영노무비명세"/>
      <sheetName val="단가조사"/>
      <sheetName val="본실행경비"/>
      <sheetName val="실행대비"/>
      <sheetName val="장비집계"/>
      <sheetName val="대비"/>
      <sheetName val="부속동"/>
      <sheetName val="소총괄표"/>
      <sheetName val="전력선로집계표"/>
      <sheetName val="예산내역서"/>
      <sheetName val="수량산출서"/>
      <sheetName val="수량산출서 (2)"/>
      <sheetName val="완철수량"/>
      <sheetName val="완철개소별명세표"/>
      <sheetName val="단가비교표"/>
      <sheetName val="관급자재조서"/>
      <sheetName val="수량조서"/>
      <sheetName val="공종별예산조서"/>
      <sheetName val="내역서 "/>
      <sheetName val="Y-WORK"/>
      <sheetName val="횡표지"/>
      <sheetName val="설계설명서"/>
      <sheetName val="예정공정표"/>
      <sheetName val="총괄내역서"/>
      <sheetName val="내역서(A섬)"/>
      <sheetName val="내역서(B섬)"/>
      <sheetName val="내역서(C섬)"/>
      <sheetName val="내역서(D섬)"/>
      <sheetName val="내역서(E섬)"/>
      <sheetName val="내역서(F섬)"/>
      <sheetName val="관급(총괄)"/>
      <sheetName val="관급자재집계표"/>
      <sheetName val="단가산출서(총괄)"/>
      <sheetName val="단가산출서"/>
      <sheetName val="기계경비산출내역"/>
      <sheetName val="기계경비일람표"/>
      <sheetName val="중기사용료"/>
      <sheetName val="토공A"/>
      <sheetName val="정산서"/>
      <sheetName val="경비"/>
      <sheetName val="개산공사비"/>
      <sheetName val="판매시설"/>
      <sheetName val="단가기준"/>
      <sheetName val="플랜트 설치"/>
      <sheetName val="대전-교대(A1-A2)"/>
      <sheetName val="시중노임"/>
      <sheetName val="_REF"/>
      <sheetName val="프랜트면허"/>
      <sheetName val="S0"/>
      <sheetName val="간접"/>
      <sheetName val="운동장 (2)"/>
      <sheetName val="전기"/>
      <sheetName val="손익"/>
      <sheetName val="의정부문예회관변경내역"/>
      <sheetName val="JUCKEYK"/>
      <sheetName val="간선계산"/>
      <sheetName val="W-현원가"/>
      <sheetName val="교각1"/>
      <sheetName val="단중표"/>
      <sheetName val="조건"/>
      <sheetName val="수목데이타"/>
      <sheetName val="일 위 대 가 표"/>
      <sheetName val="산근"/>
      <sheetName val="재료비"/>
      <sheetName val="중총"/>
      <sheetName val="중산"/>
      <sheetName val="BH-1 (2)"/>
      <sheetName val="BH_1 _2_"/>
      <sheetName val="PIPING"/>
      <sheetName val="Macro1"/>
      <sheetName val="인원계획"/>
      <sheetName val=" HIT-&gt;HMC 견적(3900)"/>
      <sheetName val="가설"/>
      <sheetName val="목재훈증"/>
      <sheetName val="운반"/>
      <sheetName val="지붕(기와)"/>
      <sheetName val="건축원가"/>
      <sheetName val="신청서"/>
      <sheetName val="총괄표(세부)"/>
      <sheetName val="총괄표(고용보험료)"/>
      <sheetName val="배분표"/>
      <sheetName val="단가조정표"/>
      <sheetName val="통신내역기초"/>
      <sheetName val="통신내역기초 (2)"/>
      <sheetName val="물량집계"/>
      <sheetName val="물량집계 (2)"/>
      <sheetName val="_x000a_검ǀ"/>
      <sheetName val=" 검ǀ_x0000__x0000__x0000_庯"/>
      <sheetName val="한일양산"/>
      <sheetName val="카렌스센터계량기설치공사"/>
      <sheetName val="WORK"/>
      <sheetName val="70%"/>
      <sheetName val="문학간접"/>
      <sheetName val="가도공"/>
      <sheetName val=" 검ǀ"/>
      <sheetName val="교량하부공"/>
      <sheetName val="총괄집계표"/>
      <sheetName val="총괄표 "/>
      <sheetName val="대치판정"/>
      <sheetName val="밸브설치"/>
      <sheetName val="_x005f_x0000__x005f_x0004_"/>
      <sheetName val="_x005f_x0000__x005f_x0006_Ā嗰"/>
      <sheetName val="_x005f_x005f_x005f_x0000_"/>
      <sheetName val="_x005f_x0000_ߐଷॠଷ_x005f_x0000_"/>
      <sheetName val="_x005f_x000a_검ǀ"/>
      <sheetName val="맨홀수량산출_x005f_x0000__x005f_x0000__x005f_x0000__x00"/>
      <sheetName val="_x005f_x000a_검ǀ_x005f_x0000__x005f_x0000__x005f_x0000_"/>
      <sheetName val="2000.11월설계내역"/>
      <sheetName val="명세서(센타)"/>
      <sheetName val="입력표"/>
      <sheetName val="직재"/>
      <sheetName val="재집"/>
      <sheetName val="단면 (2)"/>
      <sheetName val="COPING"/>
      <sheetName val="_x005f_x005f_x005f_x0000_k_x005f_x005f_x005f_x0000_y_x0"/>
      <sheetName val="북제주원가"/>
      <sheetName val="맨홀수량산출_x0000__x0000__x0000__x00"/>
      <sheetName val="_x000a_검ǀ_x0000__x0000__x0000_"/>
      <sheetName val="H-PILE수량집계"/>
      <sheetName val="[내역서.xls][내역서.xls][내역서.xls]___2"/>
      <sheetName val="보일러철거공사"/>
      <sheetName val="양식"/>
      <sheetName val="내역서1999.8최종"/>
      <sheetName val="인부신상자료"/>
      <sheetName val="타공이기수량"/>
      <sheetName val="사업성분석"/>
      <sheetName val="빌딩_안내"/>
      <sheetName val="AS포장복구_"/>
      <sheetName val="02_펌프장"/>
      <sheetName val="입고장부_(4)"/>
      <sheetName val="맨홀수량산출[내역서_xls]건축-물"/>
      <sheetName val="01_가로등"/>
      <sheetName val="Ā嗰"/>
      <sheetName val="F-CV1_5SQ-2C"/>
      <sheetName val="준검_내역서"/>
      <sheetName val="수량계산서_집계표(가설_신설_및_철거-을지로3가_3호선)"/>
      <sheetName val="수량계산서_집계표(신설-을지로3가_3호선)"/>
      <sheetName val="수량계산서_집계표(철거-을지로3가_3호선)"/>
      <sheetName val="토목단가산출_"/>
      <sheetName val="3_내역서"/>
      <sheetName val="기존단가_(2)"/>
      <sheetName val="2016_06_11_가로등_산출조서(백양대로)_xls"/>
      <sheetName val="중기일위대가"/>
      <sheetName val="acdrive_misc.xls"/>
      <sheetName val="전기단가조사서"/>
      <sheetName val="설계서표지"/>
      <sheetName val="2호맨홀공제수량"/>
      <sheetName val="금융자산집계표"/>
      <sheetName val="기초자료입력"/>
      <sheetName val="도체종-상수표"/>
      <sheetName val="확정실적"/>
      <sheetName val="MACRO(전선관)"/>
      <sheetName val="찍기"/>
      <sheetName val="유탕내역서"/>
      <sheetName val="장성터널내역서 "/>
      <sheetName val="장성터널내역서1"/>
      <sheetName val="총괄원가계산서(계약)"/>
      <sheetName val="총괄표(계약)"/>
      <sheetName val="총괄계약내역서"/>
      <sheetName val="총괄변경원가"/>
      <sheetName val="총괄표(변경)"/>
      <sheetName val="총괄변경내역서"/>
      <sheetName val="자재집계"/>
      <sheetName val="레미콘"/>
      <sheetName val="철근"/>
      <sheetName val="기타"/>
      <sheetName val="골재"/>
      <sheetName val="토량집"/>
      <sheetName val="순성토"/>
      <sheetName val="교량수량집계"/>
      <sheetName val="교량자재집계"/>
      <sheetName val="토자집계표"/>
      <sheetName val="교량토공집계"/>
      <sheetName val="시점토공"/>
      <sheetName val="교각부"/>
      <sheetName val="종점토공"/>
      <sheetName val="물푸기"/>
      <sheetName val="교량철근집계"/>
      <sheetName val="라멘수량"/>
      <sheetName val="접속집계"/>
      <sheetName val="접속철근집계"/>
      <sheetName val="접속슬래브"/>
      <sheetName val="교명주"/>
      <sheetName val="변경단가산출"/>
      <sheetName val="변경단가(합판)"/>
      <sheetName val="변경단가(사토)"/>
      <sheetName val="변경단가(순성토)"/>
      <sheetName val="공사비증감대비표"/>
      <sheetName val="수량증감대비"/>
      <sheetName val="공정갑지"/>
      <sheetName val="수량갑지"/>
      <sheetName val="갑지 (2)"/>
      <sheetName val="설계변경사유서)"/>
      <sheetName val="갑지1"/>
      <sheetName val="4.공.기"/>
      <sheetName val="5.동.인"/>
      <sheetName val="주요자재"/>
      <sheetName val="7.공사"/>
      <sheetName val="앞표지"/>
      <sheetName val="앞표지 (2)"/>
      <sheetName val="000000"/>
      <sheetName val="results"/>
      <sheetName val="내역총괄"/>
      <sheetName val="직접인건비"/>
      <sheetName val="직접경비"/>
      <sheetName val="인력"/>
      <sheetName val="전익자재"/>
      <sheetName val="Stem Footing"/>
      <sheetName val="폐기물(2)"/>
      <sheetName val="설명"/>
      <sheetName val="기안"/>
      <sheetName val="CODE"/>
      <sheetName val="비탈면보호공수량산출"/>
      <sheetName val="일위집계(기존)"/>
      <sheetName val="시중노임(공사)"/>
      <sheetName val="별표집계"/>
      <sheetName val="1.우편집중내역서"/>
      <sheetName val="9811"/>
      <sheetName val="내역서 (2)"/>
      <sheetName val="건축내역서"/>
      <sheetName val="설비내역서"/>
      <sheetName val="전기내역서"/>
      <sheetName val="96노임기준"/>
      <sheetName val="공종별집계"/>
      <sheetName val="건축,토목집계"/>
      <sheetName val="토목내역"/>
      <sheetName val="전체"/>
      <sheetName val="수목데이타 "/>
      <sheetName val="MOTOR"/>
      <sheetName val="DATE"/>
      <sheetName val="POOM_MOTO"/>
      <sheetName val="POOM_MOTO2"/>
      <sheetName val="RESOURCE"/>
      <sheetName val="PROJECT BRIEF(EX.NEW)"/>
      <sheetName val="본체"/>
      <sheetName val="Cable임피던스"/>
      <sheetName val="내역서 총괄표"/>
      <sheetName val="예산서"/>
      <sheetName val="한전수탁공사비"/>
      <sheetName val="내역서(1공구)"/>
      <sheetName val="001"/>
      <sheetName val="수리결과"/>
      <sheetName val="3.공통공사대비"/>
      <sheetName val="기본사항"/>
      <sheetName val="주관사업"/>
      <sheetName val="샤워실위생"/>
      <sheetName val="금융"/>
      <sheetName val="실행"/>
      <sheetName val="물량"/>
      <sheetName val="돈암사업"/>
      <sheetName val="하수급견적대비"/>
      <sheetName val="분당임차변경"/>
      <sheetName val="카펫타일"/>
      <sheetName val="은행"/>
      <sheetName val="환산"/>
      <sheetName val="물량산출근거"/>
      <sheetName val="부울3"/>
      <sheetName val="자재명세서"/>
      <sheetName val="시방기준"/>
      <sheetName val="공사개요8~11"/>
      <sheetName val="지급자재비"/>
      <sheetName val="지급자재비 (2)"/>
      <sheetName val="지급자재비 (3)"/>
      <sheetName val="지급자재비 (4)"/>
      <sheetName val="간지"/>
      <sheetName val="현장관리비 산출내역"/>
      <sheetName val="조건표"/>
      <sheetName val="내역표지"/>
      <sheetName val="자재단가비교표"/>
      <sheetName val="DATA1"/>
      <sheetName val="인건비 "/>
      <sheetName val="사업총괄"/>
      <sheetName val="5.모델링"/>
      <sheetName val="2.단면가정"/>
      <sheetName val="금액내역서"/>
      <sheetName val="가로등"/>
      <sheetName val="AHU집계"/>
      <sheetName val="공조기휀"/>
      <sheetName val="공조기"/>
      <sheetName val="산#3-2"/>
      <sheetName val="산#3-1"/>
      <sheetName val="산#3-2-2"/>
      <sheetName val="실행예산서"/>
      <sheetName val="1.3 현장계측설비"/>
      <sheetName val="한강운반비"/>
      <sheetName val="단면가정"/>
      <sheetName val="케이블류 OLD"/>
      <sheetName val="1,2공구원가계산서"/>
      <sheetName val="2공구산출내역"/>
      <sheetName val="1공구산출내역서"/>
      <sheetName val="선급금신청서"/>
      <sheetName val="설직재-1"/>
      <sheetName val="수량계산서 집계표(가설 신설 및 철거-을지로3가 2호선)"/>
      <sheetName val="공종"/>
      <sheetName val="수량계산서 집계표(신설-을지로3가 2호선)"/>
      <sheetName val="수량계산서 집계표(철거-을지로3가 2호선)"/>
      <sheetName val="반별DATA"/>
      <sheetName val="재료"/>
      <sheetName val="설치자재"/>
      <sheetName val="기초목록"/>
      <sheetName val="단가(자재)"/>
      <sheetName val="을지"/>
      <sheetName val="목차"/>
      <sheetName val="직노"/>
      <sheetName val="00천안(건.구.차)"/>
      <sheetName val="6호기"/>
      <sheetName val="가설개략"/>
      <sheetName val="6. 직접경비"/>
      <sheetName val="담장산출"/>
      <sheetName val="01"/>
      <sheetName val="GT 1050x650"/>
      <sheetName val="금전출납"/>
      <sheetName val="특수선일위대가"/>
      <sheetName val="부대시설"/>
      <sheetName val="평가내역"/>
      <sheetName val="조명시설"/>
      <sheetName val="도급내역서"/>
      <sheetName val="주요자재단가"/>
      <sheetName val="단위중량"/>
      <sheetName val="공예을"/>
      <sheetName val="개요"/>
      <sheetName val="광통신 견적내역서1"/>
      <sheetName val="DB"/>
      <sheetName val="품셈TABLE"/>
      <sheetName val="단가적용(터널)"/>
      <sheetName val="단위가격"/>
      <sheetName val="단위가격_할증"/>
      <sheetName val="설명서"/>
      <sheetName val="_"/>
      <sheetName val="_내역서.xls__내역서.xls__"/>
      <sheetName val="_내역서.xls__내역서.xls__내역서.xls__"/>
      <sheetName val="_내역서.xls__"/>
      <sheetName val="_검ǀ"/>
      <sheetName val="간접비"/>
      <sheetName val="GAS"/>
      <sheetName val="원가"/>
      <sheetName val="기초근거"/>
      <sheetName val="적용단가"/>
      <sheetName val="M-MG1"/>
      <sheetName val="조명율표"/>
      <sheetName val="영창26"/>
      <sheetName val="FAX"/>
      <sheetName val="SIL98"/>
      <sheetName val="조경일람"/>
      <sheetName val="Customer Databas"/>
      <sheetName val="8.식재일위"/>
      <sheetName val="B시설가격"/>
      <sheetName val="시운전연료"/>
      <sheetName val="HVAC"/>
      <sheetName val="위생설비"/>
      <sheetName val="교수설계"/>
      <sheetName val="설계예산내역서"/>
      <sheetName val="요율표"/>
      <sheetName val="인공산출"/>
      <sheetName val="통합배선설비(집계표)"/>
      <sheetName val="통신간선"/>
      <sheetName val="통신설비"/>
      <sheetName val="인터폰설비공사"/>
      <sheetName val="CABLE TRAY"/>
      <sheetName val="수공맨홀기초 "/>
      <sheetName val="방송설비공사(집계표)"/>
      <sheetName val="방송 설비공사"/>
      <sheetName val="TV설비공사(집계표)"/>
      <sheetName val="TV설비공사"/>
      <sheetName val="CCTV"/>
      <sheetName val="행선안내게시기"/>
      <sheetName val="음성유도기"/>
      <sheetName val="무선통신설비"/>
      <sheetName val="역무자동화설비"/>
      <sheetName val="가설사무소"/>
      <sheetName val="통신감리비"/>
      <sheetName val="도급예산내역서봉투"/>
      <sheetName val="설계산출표지"/>
      <sheetName val="도급예산내역서총괄표"/>
      <sheetName val="을부담운반비"/>
      <sheetName val="설계산출기초"/>
      <sheetName val="운반비산출"/>
      <sheetName val="9.1지하2층하부보"/>
      <sheetName val="한성전공 (4)"/>
      <sheetName val="한성전공 (5)"/>
      <sheetName val="Sheet7"/>
      <sheetName val="Sheet8"/>
      <sheetName val="현장경비"/>
      <sheetName val="평가데이터"/>
      <sheetName val="설계변경원가계산총괄표(근린,시설,가로,공공)"/>
      <sheetName val="합계"/>
      <sheetName val="대구은행"/>
      <sheetName val="견적의뢰"/>
      <sheetName val="램머"/>
      <sheetName val="기계경비(시간당)"/>
      <sheetName val="sst,stl창호"/>
      <sheetName val="AL공사(원)"/>
      <sheetName val="할증 "/>
      <sheetName val="CAT_5"/>
      <sheetName val="설계조건"/>
      <sheetName val="중기"/>
      <sheetName val="환율change"/>
      <sheetName val="제1영업소"/>
      <sheetName val="제2영업소"/>
      <sheetName val="제3영업소"/>
      <sheetName val="98지급계획"/>
      <sheetName val="VENDOR LIST"/>
      <sheetName val="공사"/>
      <sheetName val="A-4"/>
      <sheetName val="건축2"/>
      <sheetName val="소요자재"/>
      <sheetName val="정산내역서"/>
      <sheetName val="날개벽"/>
      <sheetName val="암거단위"/>
      <sheetName val="횡 연장"/>
      <sheetName val="공사명"/>
      <sheetName val="setup"/>
      <sheetName val="공정집계_국별"/>
      <sheetName val="bm(CIcable)"/>
      <sheetName val="9.설치품셈"/>
      <sheetName val="품셈총괄"/>
      <sheetName val="기본DATA Sheet"/>
      <sheetName val="수량총괄"/>
      <sheetName val="model master"/>
      <sheetName val="실행(표지,갑,을)"/>
      <sheetName val="공량서"/>
      <sheetName val="단가 산출서(산근#1~#102)"/>
      <sheetName val="목공1"/>
      <sheetName val="미장"/>
      <sheetName val="DATA_Garak"/>
      <sheetName val="DATA_Total"/>
      <sheetName val="DATA_Kwangju"/>
      <sheetName val="DATA_Daejeon"/>
      <sheetName val="DATA_Sadang"/>
      <sheetName val="DATA_Yangjae"/>
      <sheetName val="DATA_Yoido"/>
      <sheetName val="DATA_Ulsan"/>
      <sheetName val="DATA_Incheon"/>
      <sheetName val="DATA_Jeonju"/>
      <sheetName val="일(4)"/>
      <sheetName val="자재단가조사표-수목"/>
      <sheetName val="가격"/>
      <sheetName val="계약용"/>
      <sheetName val="설비원가"/>
      <sheetName val="전기일위대가"/>
      <sheetName val="ITEM"/>
      <sheetName val="Baby일위대가"/>
      <sheetName val="시설일위"/>
      <sheetName val="조명일위"/>
      <sheetName val="별첨 #1-1. 각기능별개발원가"/>
      <sheetName val="갑지 "/>
      <sheetName val="공종집계"/>
      <sheetName val="5_모델링"/>
      <sheetName val="1_설계조건"/>
      <sheetName val="2_단면가정"/>
      <sheetName val="copy"/>
      <sheetName val="서식"/>
      <sheetName val="경비산출"/>
      <sheetName val="기본단가표"/>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내역서1-2"/>
      <sheetName val="원가계산서 (관급)"/>
      <sheetName val="총괄표 (관급)"/>
      <sheetName val="단가조사표"/>
      <sheetName val="타견대흥"/>
      <sheetName val="타견중앙"/>
      <sheetName val="타견우주"/>
      <sheetName val="전관방송"/>
      <sheetName val="공연장"/>
      <sheetName val="배관,배선"/>
      <sheetName val="제조사"/>
      <sheetName val="한국정보기술"/>
      <sheetName val="rate"/>
      <sheetName val="철거현황"/>
      <sheetName val="PIPE"/>
      <sheetName val="예방정비실적"/>
      <sheetName val="납부내역"/>
      <sheetName val="12월자재"/>
      <sheetName val="가시설공개요"/>
      <sheetName val="2000전체분"/>
      <sheetName val="일위대가목록"/>
      <sheetName val="1.변압기용량"/>
      <sheetName val="표지(1)"/>
      <sheetName val="표지(2)"/>
      <sheetName val="실행표지 (2)"/>
      <sheetName val="계약원가"/>
      <sheetName val="계약총집계표"/>
      <sheetName val="입찰서표지"/>
      <sheetName val="신청서표지"/>
      <sheetName val="입찰참가"/>
      <sheetName val="4월"/>
      <sheetName val="FAB별"/>
      <sheetName val="코드표"/>
      <sheetName val="상반기손익차2총괄"/>
      <sheetName val="토목(대안)"/>
      <sheetName val="일위총괄표"/>
      <sheetName val="물가"/>
      <sheetName val="BQ(실행)"/>
      <sheetName val="잡비계산"/>
      <sheetName val="소총괄표1"/>
      <sheetName val="금액결정"/>
      <sheetName val="10공구일위"/>
      <sheetName val="기흥하도용"/>
      <sheetName val="냉천부속동"/>
      <sheetName val="금리계산"/>
      <sheetName val="배수내역"/>
      <sheetName val="MOKDONG(1)"/>
      <sheetName val="입력"/>
      <sheetName val="명세"/>
      <sheetName val="ETC"/>
      <sheetName val="금액"/>
      <sheetName val="가열로SW"/>
      <sheetName val="수전1차"/>
      <sheetName val="내역서(H700)"/>
      <sheetName val="대가목록"/>
      <sheetName val="비품"/>
      <sheetName val="2F 회의실견적(5_14 일대)"/>
      <sheetName val="TIE-IN"/>
      <sheetName val="공사비산출내역"/>
      <sheetName val="납부서"/>
      <sheetName val="기계설비"/>
      <sheetName val="3_공통공사대비"/>
      <sheetName val="2F_회의실견적(5_14_일대)"/>
      <sheetName val="공사내역"/>
      <sheetName val="일용직내역"/>
      <sheetName val="건축공사실행"/>
      <sheetName val="열린교실"/>
      <sheetName val="205동"/>
      <sheetName val="수지"/>
      <sheetName val="지점장"/>
      <sheetName val="경제성분석"/>
      <sheetName val="______공_D_D_2003______극_______2"/>
      <sheetName val="투찰"/>
      <sheetName val="실행_ALT1_"/>
      <sheetName val="SP-B1"/>
      <sheetName val="중기조종사 단위단가"/>
      <sheetName val="목차 "/>
      <sheetName val="자재비(첨부2)"/>
      <sheetName val="식재가격"/>
      <sheetName val="식재총괄"/>
      <sheetName val="WO"/>
      <sheetName val="BSD (2)"/>
      <sheetName val="년도별노임표"/>
      <sheetName val="중기목록표"/>
      <sheetName val="수로BOX"/>
      <sheetName val="2"/>
      <sheetName val="현장관리비집계표"/>
      <sheetName val="48일위"/>
      <sheetName val="1"/>
      <sheetName val="VCV-BE-TONG"/>
      <sheetName val="cal"/>
      <sheetName val="Controls"/>
      <sheetName val="가스(내역)"/>
      <sheetName val="단위단가"/>
      <sheetName val="교대(A1-A2)"/>
      <sheetName val="흄관수량D450"/>
      <sheetName val="적현로"/>
      <sheetName val="기계공사"/>
      <sheetName val="자재비"/>
      <sheetName val="매매"/>
      <sheetName val="고분"/>
      <sheetName val="전신환매도율"/>
      <sheetName val="PI"/>
      <sheetName val="여과지동"/>
      <sheetName val="추가예산"/>
      <sheetName val="토목공사"/>
      <sheetName val="5.전사투자계획종함안"/>
      <sheetName val="노무비단가"/>
      <sheetName val="CONCRETE"/>
      <sheetName val="새공통"/>
      <sheetName val="지급자재"/>
      <sheetName val="미지급금"/>
      <sheetName val="평형공사비"/>
      <sheetName val="전체내역 (2)"/>
      <sheetName val="여의도_(도)(3)"/>
      <sheetName val="여의도_(식)"/>
      <sheetName val="여의도_(87)"/>
      <sheetName val="ISONI_(2)"/>
      <sheetName val="5_전사투자계획종함안"/>
      <sheetName val="1차설계변경내역"/>
      <sheetName val="총괄갑 "/>
      <sheetName val="6조직표"/>
      <sheetName val="현장별계약현황('98.10.31)"/>
      <sheetName val="내역서(삼호)"/>
      <sheetName val="저"/>
      <sheetName val="준공조서"/>
      <sheetName val="공사준공계"/>
      <sheetName val="준공검사보고서"/>
      <sheetName val="4-10"/>
      <sheetName val="말고개터널조명전압강하"/>
      <sheetName val="b_balju"/>
      <sheetName val="자재일람"/>
      <sheetName val="콘_재료분리(1)"/>
      <sheetName val="내역(전체)"/>
      <sheetName val="1.판매계획"/>
      <sheetName val=" 검ǀ_x0000__x0000__x0000_"/>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refreshError="1"/>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sheetData sheetId="872"/>
      <sheetData sheetId="873"/>
      <sheetData sheetId="874"/>
      <sheetData sheetId="875"/>
      <sheetData sheetId="876"/>
      <sheetData sheetId="877"/>
      <sheetData sheetId="878"/>
      <sheetData sheetId="879"/>
      <sheetData sheetId="880"/>
      <sheetData sheetId="88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sheetData sheetId="925" refreshError="1"/>
      <sheetData sheetId="926" refreshError="1"/>
      <sheetData sheetId="927" refreshError="1"/>
      <sheetData sheetId="928" refreshError="1"/>
      <sheetData sheetId="929" refreshError="1"/>
      <sheetData sheetId="930" refreshError="1"/>
      <sheetData sheetId="931"/>
      <sheetData sheetId="932"/>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sheetData sheetId="985"/>
      <sheetData sheetId="986"/>
      <sheetData sheetId="987"/>
      <sheetData sheetId="988"/>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sheetData sheetId="1001" refreshError="1"/>
      <sheetData sheetId="1002" refreshError="1"/>
      <sheetData sheetId="1003" refreshError="1"/>
      <sheetData sheetId="1004" refreshError="1"/>
      <sheetData sheetId="100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9GNG운반"/>
      <sheetName val="일위"/>
      <sheetName val="합천내역"/>
      <sheetName val="정공공사"/>
      <sheetName val="부하계산서"/>
      <sheetName val="일위총괄표"/>
      <sheetName val="신우"/>
      <sheetName val="데이타"/>
      <sheetName val="식재인부"/>
      <sheetName val="제출내역 (2)"/>
      <sheetName val="N賃率-職"/>
      <sheetName val="工완성공사율"/>
      <sheetName val="일위대가"/>
      <sheetName val="수량산출(음암)"/>
      <sheetName val="설계명세서"/>
      <sheetName val="송라초중학교(final)"/>
      <sheetName val="입찰안"/>
      <sheetName val="Sheet1"/>
      <sheetName val="수지표"/>
      <sheetName val="셀명"/>
      <sheetName val="매립"/>
      <sheetName val="CTEMCOST"/>
      <sheetName val="대치판정"/>
      <sheetName val="1안"/>
      <sheetName val="약품설비"/>
      <sheetName val="공사원가계산서"/>
      <sheetName val="갑지"/>
      <sheetName val="역T형교대(말뚝기초)"/>
      <sheetName val="내역서1999.8최종"/>
      <sheetName val="여과지동"/>
      <sheetName val="기초자료"/>
      <sheetName val="내역"/>
      <sheetName val="내역서1"/>
      <sheetName val="99노임기준"/>
      <sheetName val="집계표"/>
      <sheetName val="단가 및 재료비"/>
      <sheetName val="중기사용료산출근거"/>
      <sheetName val="BasePriceList"/>
      <sheetName val="을"/>
      <sheetName val="예총"/>
      <sheetName val="일위대가표"/>
      <sheetName val="철집"/>
      <sheetName val="강교(Sub)"/>
      <sheetName val="도급"/>
      <sheetName val="H-PILE수량집계"/>
      <sheetName val="H PILE수량"/>
      <sheetName val="1단계"/>
      <sheetName val="일위대가목차"/>
      <sheetName val="01"/>
      <sheetName val="약품공급2"/>
      <sheetName val="2.대외공문"/>
      <sheetName val="한일양산"/>
      <sheetName val="#REF"/>
      <sheetName val="일위목록"/>
      <sheetName val="MOTOR"/>
      <sheetName val="안전장치"/>
      <sheetName val="사통"/>
      <sheetName val="EP0618"/>
      <sheetName val="합의경상"/>
      <sheetName val="샘플표지"/>
      <sheetName val="총괄표"/>
      <sheetName val="중강당 내역"/>
      <sheetName val="공조기"/>
      <sheetName val="AHU집계"/>
      <sheetName val="공조기휀"/>
      <sheetName val="C3"/>
      <sheetName val="FA설치명세"/>
      <sheetName val="T13(P68~72,78)"/>
      <sheetName val="DATA"/>
      <sheetName val="증감대비"/>
      <sheetName val="Ⅲ.설계명세서"/>
      <sheetName val="Total"/>
      <sheetName val="원가계산서"/>
      <sheetName val="실행철강하도"/>
      <sheetName val="도체종-상수표"/>
      <sheetName val="수량산출서"/>
      <sheetName val="대창(함평)"/>
      <sheetName val="대창(장성)"/>
      <sheetName val="대창(함평)-창열"/>
      <sheetName val="간접경상비"/>
      <sheetName val="경비"/>
      <sheetName val="AILC004"/>
      <sheetName val="SUMMARY"/>
      <sheetName val="소방"/>
      <sheetName val="Sheet13"/>
      <sheetName val="발전기"/>
      <sheetName val="Sheet14"/>
      <sheetName val="1.설계조건"/>
      <sheetName val="LeadSchedule"/>
      <sheetName val="소요자재"/>
      <sheetName val="설계기준"/>
      <sheetName val="내역1"/>
      <sheetName val="용수량(생활용수)"/>
      <sheetName val="날개벽"/>
      <sheetName val="포장집계"/>
      <sheetName val="포장연장"/>
      <sheetName val="견"/>
      <sheetName val="106C0300"/>
      <sheetName val="1검토보고서"/>
      <sheetName val="준공조서"/>
      <sheetName val="공사준공계"/>
      <sheetName val="준공검사보고서"/>
      <sheetName val="건축내역"/>
      <sheetName val="입고장부 (4)"/>
      <sheetName val="을부담운반비"/>
      <sheetName val="구체"/>
      <sheetName val="좌측날개벽"/>
      <sheetName val="우측날개벽"/>
      <sheetName val="내부부하"/>
      <sheetName val="재집"/>
      <sheetName val="직재"/>
      <sheetName val="갑지(추정)"/>
      <sheetName val="J直材4"/>
      <sheetName val="양식"/>
      <sheetName val="표지"/>
      <sheetName val="총괄실행예산서"/>
      <sheetName val="단가"/>
      <sheetName val="공문"/>
      <sheetName val="PANEL_중량산출"/>
      <sheetName val="수량산출기초(케블등)"/>
      <sheetName val="XL4Poppy"/>
      <sheetName val="편성절차"/>
      <sheetName val="GAEYO"/>
      <sheetName val="공사착공계"/>
      <sheetName val="일위대가(1)"/>
      <sheetName val="개산공사비"/>
      <sheetName val="단가표"/>
      <sheetName val="재료비"/>
      <sheetName val="일위1"/>
      <sheetName val="화재 탐지 설비"/>
      <sheetName val="일위대가(가설)"/>
      <sheetName val="간접"/>
      <sheetName val="공종집계"/>
      <sheetName val="하도급계획"/>
      <sheetName val="GT 1050x650"/>
      <sheetName val="3.하중산정4.지지력"/>
      <sheetName val="인제내역"/>
      <sheetName val="내역서(총)"/>
      <sheetName val="골조"/>
      <sheetName val="Front"/>
      <sheetName val="wall"/>
      <sheetName val="BJJIN"/>
      <sheetName val="기계경비"/>
      <sheetName val="연습"/>
      <sheetName val="CC16-내역서"/>
      <sheetName val="SCANCHEM"/>
      <sheetName val="1.일위대가"/>
      <sheetName val="캔개발배경"/>
      <sheetName val="캔판매목표"/>
      <sheetName val="시장"/>
      <sheetName val="일정표"/>
      <sheetName val="오억미만"/>
      <sheetName val="품셈표"/>
      <sheetName val="Macro1"/>
      <sheetName val="단가일람표"/>
      <sheetName val="자동제어"/>
      <sheetName val="교량하부공"/>
      <sheetName val="요율"/>
      <sheetName val="단가산출"/>
      <sheetName val="일위대가목록"/>
      <sheetName val="노무"/>
      <sheetName val="노임단가"/>
      <sheetName val="기안"/>
      <sheetName val="공사설계"/>
      <sheetName val="식재"/>
      <sheetName val="시설물"/>
      <sheetName val="식재출력용"/>
      <sheetName val="유지관리"/>
      <sheetName val="1.수인터널"/>
      <sheetName val="시화점실행"/>
      <sheetName val="9509"/>
      <sheetName val="조명시설"/>
      <sheetName val="내역서2안"/>
      <sheetName val="건축"/>
      <sheetName val="8.3해석단면 선정"/>
      <sheetName val="맨홀"/>
      <sheetName val="DATE"/>
      <sheetName val="확정실적"/>
      <sheetName val="평3"/>
      <sheetName val="부대내역"/>
      <sheetName val="밸브설치"/>
      <sheetName val="1. 설계조건 2.단면가정 3. 하중계산"/>
      <sheetName val="DATA 입력란"/>
      <sheetName val="내역을"/>
      <sheetName val="Sheet5"/>
      <sheetName val="월별지출"/>
      <sheetName val="일용직급여"/>
      <sheetName val="일용직"/>
      <sheetName val="최초설계"/>
      <sheetName val="수목데이타"/>
      <sheetName val="GI-LIST"/>
      <sheetName val="22전선(P)"/>
      <sheetName val="22전선(L)"/>
      <sheetName val="22전선(R)"/>
      <sheetName val="예산명세서"/>
      <sheetName val="자료입력"/>
      <sheetName val="Sheet2"/>
      <sheetName val="내역전기"/>
      <sheetName val="MA"/>
      <sheetName val="단순공사비단가표"/>
      <sheetName val="가도공"/>
      <sheetName val="인사자료총집계"/>
      <sheetName val="UNIT"/>
      <sheetName val="관급자재대"/>
      <sheetName val="포장수량"/>
      <sheetName val="배수통관(좌)"/>
      <sheetName val="템플릿"/>
      <sheetName val="판넬"/>
      <sheetName val="토공"/>
      <sheetName val="현장관리비 산출내역"/>
      <sheetName val="자재대"/>
      <sheetName val="6호기"/>
      <sheetName val="수목단가"/>
      <sheetName val="시설수량표"/>
      <sheetName val="식재수량표"/>
      <sheetName val="자재단가"/>
      <sheetName val="6PILE  (돌출)"/>
      <sheetName val="단가비교표"/>
      <sheetName val="I一般比"/>
      <sheetName val="과천MAIN"/>
      <sheetName val="원가 (2)"/>
      <sheetName val="노임"/>
      <sheetName val="ABUT수량-A1"/>
      <sheetName val="2F 회의실견적(5_14 일대)"/>
      <sheetName val="예가표"/>
      <sheetName val="품목납기"/>
      <sheetName val="제-노임"/>
      <sheetName val="제직재"/>
      <sheetName val="전차선로 물량표"/>
      <sheetName val="감가상각"/>
      <sheetName val="96갑지"/>
      <sheetName val="인건-측정"/>
      <sheetName val="S0"/>
      <sheetName val="기본일위"/>
      <sheetName val="정부노임단가"/>
      <sheetName val="노무비"/>
      <sheetName val="원가_(2)"/>
      <sheetName val="sw1"/>
      <sheetName val="NOMUBI"/>
      <sheetName val="동원(3)"/>
      <sheetName val="예정(3)"/>
      <sheetName val="터널조도"/>
      <sheetName val="조도계산서 (도서)"/>
      <sheetName val="copy"/>
      <sheetName val="CT "/>
      <sheetName val="실행내역서 "/>
      <sheetName val="N賃率_職"/>
      <sheetName val="일_4_"/>
      <sheetName val="총_구조물공"/>
      <sheetName val="내역서1-2"/>
      <sheetName val="일(4)"/>
      <sheetName val="00노임기준"/>
      <sheetName val="관리자"/>
      <sheetName val="금액내역서"/>
      <sheetName val="설직재-1"/>
      <sheetName val="1.토공집계표"/>
      <sheetName val="참조"/>
      <sheetName val="직노"/>
      <sheetName val="실행내역"/>
      <sheetName val="토목공사일반"/>
      <sheetName val="집계"/>
      <sheetName val="패널"/>
      <sheetName val="실측자료"/>
      <sheetName val="setup"/>
      <sheetName val="이월가격"/>
      <sheetName val="동해title"/>
      <sheetName val="가설"/>
      <sheetName val="잡철물"/>
      <sheetName val="가시설단위수량"/>
      <sheetName val="횡배수관토공수량"/>
      <sheetName val="옥외"/>
      <sheetName val="자단"/>
      <sheetName val="인공산출"/>
      <sheetName val="설 계"/>
      <sheetName val="내역표지"/>
      <sheetName val="일위_파일"/>
      <sheetName val="단면치수"/>
      <sheetName val="가설건물"/>
      <sheetName val="시행후면적"/>
      <sheetName val="배수공 시멘트 및 골재량 산출"/>
      <sheetName val="WORK"/>
      <sheetName val="SANBAISU"/>
      <sheetName val="SANTOGO"/>
      <sheetName val="부하(성남)"/>
      <sheetName val="부하LOAD"/>
      <sheetName val="ITEM"/>
      <sheetName val="대비"/>
      <sheetName val="품셈TABLE"/>
      <sheetName val="제출내역_(2)"/>
      <sheetName val="단가_및_재료비"/>
      <sheetName val="2_대외공문"/>
      <sheetName val="H_PILE수량"/>
      <sheetName val="건축집계표"/>
      <sheetName val="산출내역서집계표"/>
      <sheetName val="예산내역서(총괄)"/>
      <sheetName val="예산내역서"/>
      <sheetName val="공제대산출"/>
      <sheetName val="운반공사,공구손료"/>
      <sheetName val="수지"/>
      <sheetName val="당사수지"/>
      <sheetName val="중강당_내역"/>
      <sheetName val="Ⅲ_설계명세서"/>
      <sheetName val="FAB별"/>
      <sheetName val="품셈"/>
      <sheetName val="근로소득 세액표"/>
      <sheetName val="건강보험 표준요율표"/>
      <sheetName val="국민연금 표준요율표"/>
      <sheetName val="토공총괄표"/>
      <sheetName val="원가계산"/>
      <sheetName val="기초자료입력"/>
      <sheetName val="설계산출표지"/>
      <sheetName val="Macro(차단기)"/>
      <sheetName val="MACRO(전선관)"/>
      <sheetName val="공사"/>
      <sheetName val="유림골조"/>
      <sheetName val="단가산출1"/>
      <sheetName val="단가산출2"/>
      <sheetName val="Sheet3"/>
      <sheetName val="지급자재"/>
      <sheetName val="공사개요"/>
      <sheetName val="환경기계공정표 (3)"/>
      <sheetName val="철근량 산정"/>
      <sheetName val="물량표"/>
      <sheetName val="원가-총"/>
      <sheetName val="직접비"/>
      <sheetName val="전기"/>
      <sheetName val="98수문일위"/>
      <sheetName val="제원및배치"/>
      <sheetName val="목차"/>
      <sheetName val="연동내역"/>
      <sheetName val="골조시행"/>
      <sheetName val="공통비총괄표"/>
      <sheetName val="방배동내역(리라)"/>
      <sheetName val="공통가설"/>
      <sheetName val="부대공사총괄"/>
      <sheetName val="현장경비"/>
      <sheetName val="건축공사집계표"/>
      <sheetName val="방배동내역 (총괄)"/>
      <sheetName val="001"/>
      <sheetName val="외천교"/>
      <sheetName val="종배수관"/>
      <sheetName val="설비"/>
      <sheetName val="부산4"/>
      <sheetName val="부대공Ⅱ"/>
      <sheetName val="갑"/>
      <sheetName val="단가 (2)"/>
      <sheetName val="설계명세서(선로)"/>
      <sheetName val="수지예산"/>
      <sheetName val="전신환매도율"/>
      <sheetName val="원본(갑지)"/>
      <sheetName val="중기사용료"/>
      <sheetName val="하조서"/>
      <sheetName val="G.R300경비"/>
      <sheetName val="관급_File"/>
      <sheetName val="내역(영일)"/>
      <sheetName val="임시정보시트"/>
      <sheetName val="임율"/>
      <sheetName val="전시사인집계"/>
      <sheetName val="수량"/>
      <sheetName val="목록"/>
      <sheetName val="인건비"/>
      <sheetName val="OPT7"/>
      <sheetName val="발신정보"/>
      <sheetName val="실정공사비단가표"/>
      <sheetName val=" 총괄표"/>
      <sheetName val="토적표"/>
      <sheetName val="호남2"/>
      <sheetName val="2F_회의실견적(5_14_일대)"/>
      <sheetName val="금호"/>
      <sheetName val="한전고리-을"/>
      <sheetName val="10월가격"/>
      <sheetName val="기타유틸리티설비"/>
      <sheetName val="명세서"/>
      <sheetName val="우각부보강"/>
      <sheetName val="YES-T"/>
      <sheetName val="산출근거#2-3"/>
      <sheetName val="COVER"/>
      <sheetName val="산출내역서"/>
      <sheetName val="직공비"/>
      <sheetName val="Piping Design Data"/>
      <sheetName val="순공사비"/>
      <sheetName val="SCH"/>
      <sheetName val="저리조양"/>
      <sheetName val="SBarch산근"/>
      <sheetName val="건축-물가변동"/>
      <sheetName val="공량서"/>
      <sheetName val="기관"/>
      <sheetName val="257A1"/>
      <sheetName val="교환노무"/>
      <sheetName val="K1자재(3차등)"/>
      <sheetName val="총괄"/>
      <sheetName val="운동장 (2)"/>
      <sheetName val="Sheet4"/>
      <sheetName val="유기공정"/>
      <sheetName val="산근"/>
      <sheetName val="공통(20-91)"/>
      <sheetName val="JUCK"/>
      <sheetName val="차액보증"/>
      <sheetName val="업무분장 "/>
      <sheetName val="공통"/>
      <sheetName val="노원열병합  건축공사기성내역서"/>
      <sheetName val="소비자가"/>
      <sheetName val="판매96"/>
      <sheetName val="price"/>
      <sheetName val="실행비교"/>
      <sheetName val="Project Brief"/>
      <sheetName val="각형맨홀"/>
      <sheetName val="PANEL_중량산출1"/>
      <sheetName val="조도계산서_(도서)"/>
      <sheetName val="원가_(2)1"/>
      <sheetName val="내역서1999_8최종"/>
      <sheetName val="전차선로_물량표"/>
      <sheetName val="Piping_Design_Data"/>
      <sheetName val="6PILE__(돌출)"/>
      <sheetName val="CT_"/>
      <sheetName val="실행내역서_"/>
      <sheetName val="1_토공집계표"/>
      <sheetName val="단가_(2)"/>
      <sheetName val="일보"/>
      <sheetName val="현장지지물물량"/>
      <sheetName val="사업장공제"/>
      <sheetName val="물량산출근거"/>
      <sheetName val="단위수량"/>
      <sheetName val="가시설수량"/>
      <sheetName val="WIND"/>
      <sheetName val="단중표"/>
      <sheetName val="model master"/>
      <sheetName val="가격"/>
      <sheetName val="교각계산"/>
      <sheetName val="CON기초"/>
      <sheetName val="Sheet1 (2)"/>
      <sheetName val="BID"/>
      <sheetName val="관람석제출"/>
      <sheetName val="소상 &quot;1&quot;"/>
      <sheetName val="MFAB"/>
      <sheetName val="MFRT"/>
      <sheetName val="MPKG"/>
      <sheetName val="MPRD"/>
      <sheetName val="PROCESS"/>
      <sheetName val="cost"/>
      <sheetName val="A-4"/>
      <sheetName val="구조물철거타공정이월"/>
      <sheetName val="기판현황  "/>
      <sheetName val="OH공량old"/>
      <sheetName val="재무가정"/>
      <sheetName val="anaysis_sheet"/>
      <sheetName val="8.PILE  (돌출)"/>
      <sheetName val="PROJECT BRIEF(EX.NEW)"/>
      <sheetName val="참고"/>
      <sheetName val="List"/>
      <sheetName val="코드표"/>
      <sheetName val="원형1호맨홀토공수량"/>
      <sheetName val="주차구획선수량"/>
      <sheetName val="산출1(신설)"/>
      <sheetName val="산출1-2"/>
      <sheetName val="1.판매계획"/>
      <sheetName val="경성자금"/>
      <sheetName val="성곽내역서"/>
      <sheetName val="재료집계표"/>
      <sheetName val="면간거리&amp;사거리"/>
      <sheetName val="voucher"/>
      <sheetName val="설계내역서"/>
      <sheetName val="원가"/>
      <sheetName val="실행예산-변경분"/>
      <sheetName val="현장경상비"/>
      <sheetName val="갑지1"/>
      <sheetName val="견적의뢰"/>
      <sheetName val="설계산출기초"/>
      <sheetName val="도급예산내역서봉투"/>
      <sheetName val="도급예산내역서총괄표"/>
      <sheetName val="운반비산출"/>
      <sheetName val="샤워실위생"/>
      <sheetName val="시멘트"/>
      <sheetName val="현장관리비"/>
      <sheetName val="노임이"/>
      <sheetName val="작성"/>
      <sheetName val="동원인원"/>
      <sheetName val="판매시설"/>
      <sheetName val="입찰견적보고서"/>
      <sheetName val="금액"/>
      <sheetName val="협력업체"/>
      <sheetName val="평가데이터"/>
      <sheetName val=" 갑  지 "/>
      <sheetName val="음료실행"/>
      <sheetName val="계DATA"/>
      <sheetName val="실DATA "/>
      <sheetName val="건축직영"/>
      <sheetName val="지수980731이후"/>
      <sheetName val="산업"/>
      <sheetName val="수량집계"/>
      <sheetName val="프랜트면허"/>
      <sheetName val="토목주소"/>
      <sheetName val="개요"/>
      <sheetName val="현장관리"/>
      <sheetName val="총괄내역서"/>
      <sheetName val="변수값"/>
      <sheetName val="중기상차"/>
      <sheetName val="AS복구"/>
      <sheetName val="중기터파기"/>
      <sheetName val="내역서(1)"/>
      <sheetName val="설계서(7)"/>
      <sheetName val="주식"/>
      <sheetName val="조내역"/>
      <sheetName val="조직도"/>
      <sheetName val="공정표"/>
      <sheetName val="공구"/>
      <sheetName val="건축내역서"/>
      <sheetName val="실DATA_"/>
      <sheetName val="시설물일위"/>
      <sheetName val="가설공사"/>
      <sheetName val="단가결정"/>
      <sheetName val="내역아"/>
      <sheetName val="울타리"/>
      <sheetName val="코스모공장 (어음)"/>
      <sheetName val="A 견적"/>
      <sheetName val="조건"/>
      <sheetName val="실행"/>
      <sheetName val="경산"/>
      <sheetName val="원가계산서(거목)"/>
      <sheetName val="원가계산서(다숲)"/>
      <sheetName val="원가계산서(법정외주)"/>
      <sheetName val="계약내역(2)"/>
      <sheetName val="값"/>
      <sheetName val="건축공사실행"/>
      <sheetName val="납부서"/>
      <sheetName val="재료"/>
      <sheetName val="사급자재"/>
      <sheetName val="실행(ALT1)"/>
      <sheetName val="기초단가"/>
      <sheetName val="견적"/>
      <sheetName val="수량-양식"/>
      <sheetName val="총괄갑 "/>
      <sheetName val="제경비율"/>
      <sheetName val="SAM"/>
      <sheetName val="Y-WORK"/>
      <sheetName val="기계경비(시간당)"/>
      <sheetName val="램머"/>
      <sheetName val="투찰내역서"/>
      <sheetName val="본실행경비"/>
      <sheetName val="SPEC"/>
      <sheetName val="총 원가계산"/>
      <sheetName val="증감내역서"/>
      <sheetName val="_갑__지_"/>
      <sheetName val="시중노임단가"/>
      <sheetName val="원가data"/>
      <sheetName val="아파트"/>
      <sheetName val="관접합및부설"/>
      <sheetName val="실행대비"/>
      <sheetName val="기초입력 DATA"/>
      <sheetName val="참고사항"/>
      <sheetName val="근로자자료입력"/>
      <sheetName val="연돌일위집계"/>
      <sheetName val="세금자료"/>
      <sheetName val="진주방향"/>
      <sheetName val="EQT-ESTN"/>
      <sheetName val="CONCRETE"/>
      <sheetName val="용역비내역-진짜"/>
      <sheetName val="입력데이타"/>
      <sheetName val="5사남"/>
      <sheetName val="전등설비"/>
      <sheetName val="F4-F7"/>
      <sheetName val="벽체물량산출서"/>
      <sheetName val="지수"/>
      <sheetName val="---FAB#1업무일지---"/>
      <sheetName val="물가대비표"/>
      <sheetName val="날개벽수량표"/>
      <sheetName val="화전내"/>
      <sheetName val="카펫타일"/>
      <sheetName val="원가계산하도"/>
      <sheetName val="계산서(곡선부)"/>
      <sheetName val="포장재료집계표"/>
      <sheetName val="구성비"/>
      <sheetName val="변경내역서"/>
      <sheetName val="11-2.아파트내역"/>
      <sheetName val="DATA1"/>
      <sheetName val="SG"/>
      <sheetName val="견적갑지"/>
      <sheetName val="물량내역"/>
      <sheetName val="총투입계"/>
      <sheetName val="factor(건축)"/>
      <sheetName val="정보"/>
      <sheetName val="추정_최근현장"/>
      <sheetName val="리스트_최근현장"/>
      <sheetName val="팩스리스트"/>
      <sheetName val="당정동경상이수"/>
      <sheetName val="당정동공통이수"/>
      <sheetName val="총괄집계표"/>
      <sheetName val="교통대책내역"/>
      <sheetName val="ilch"/>
      <sheetName val="사진대지"/>
      <sheetName val="국내조달(통합-1)"/>
      <sheetName val="수배전반"/>
      <sheetName val="건축공사집계"/>
      <sheetName val="상호참고자료"/>
      <sheetName val="발주처자료입력"/>
      <sheetName val="회사기본자료"/>
      <sheetName val="하자보증자료"/>
      <sheetName val="기술자관련자료"/>
      <sheetName val=" 견적서"/>
      <sheetName val="노임단가 (2)"/>
      <sheetName val="플랜트 설치"/>
      <sheetName val="Option"/>
      <sheetName val="FORM-0"/>
      <sheetName val="수리결과"/>
      <sheetName val="TYPE-A"/>
      <sheetName val="inter"/>
      <sheetName val="TEST1"/>
      <sheetName val="배명(단가)"/>
      <sheetName val="1차 내역서"/>
      <sheetName val="파일의이용"/>
      <sheetName val="공종목록표"/>
      <sheetName val="출입자명단"/>
      <sheetName val="일위산출"/>
      <sheetName val="견적조건"/>
      <sheetName val="자재가격조사표"/>
      <sheetName val="실행_ALT1_"/>
      <sheetName val="을지"/>
      <sheetName val="설계서(본관)"/>
      <sheetName val="2000년1차"/>
      <sheetName val="예산서"/>
      <sheetName val="날개벽(시점좌측)"/>
      <sheetName val="설계서"/>
      <sheetName val="해평견적"/>
      <sheetName val="업무분장"/>
      <sheetName val="BSD (2)"/>
      <sheetName val="배관배선내역"/>
      <sheetName val="0"/>
      <sheetName val="청천내"/>
      <sheetName val="장비경비"/>
      <sheetName val="PAINT"/>
      <sheetName val="토목공사"/>
      <sheetName val="직접경비"/>
      <sheetName val="직접인건비"/>
      <sheetName val="차수"/>
      <sheetName val="CON'C"/>
      <sheetName val="건축실행"/>
      <sheetName val="내역서01"/>
      <sheetName val="2-1. 경관조명 내역총괄표"/>
      <sheetName val="설명서 "/>
      <sheetName val="토목"/>
      <sheetName val="결재판"/>
      <sheetName val="pier(각형)"/>
      <sheetName val="신.분"/>
      <sheetName val="공사_산출"/>
      <sheetName val="철거산출근거"/>
      <sheetName val="FOB발"/>
      <sheetName val="설비공사"/>
      <sheetName val="토공집계"/>
      <sheetName val="기성"/>
      <sheetName val="설비내역서"/>
      <sheetName val="전기내역서"/>
      <sheetName val="중기조종사 단위단가"/>
      <sheetName val="인건비 "/>
      <sheetName val="토공연장"/>
      <sheetName val="자재"/>
      <sheetName val="적격심사표"/>
      <sheetName val="현장별"/>
      <sheetName val="동별집계(비디오폰흑백-&gt;칼라)"/>
      <sheetName val="동별집계"/>
      <sheetName val="세부내역서"/>
      <sheetName val="가설공사내역"/>
      <sheetName val="설계내역"/>
      <sheetName val="2공구산출내역"/>
      <sheetName val="입력"/>
      <sheetName val="INPUT"/>
      <sheetName val="수량계산서 집계표(가설 신설 및 철거-을지로3가 3호선)"/>
      <sheetName val="수량계산서 집계표(신설-을지로3가 3호선)"/>
      <sheetName val="수량계산서 집계표(철거-을지로3가 3호선)"/>
      <sheetName val="참조M"/>
      <sheetName val="단기차입금"/>
      <sheetName val="산출"/>
      <sheetName val="일위대가 "/>
      <sheetName val="말뚝지지력산정"/>
      <sheetName val="계목분류"/>
      <sheetName val="퍼스트"/>
      <sheetName val="기초일위"/>
      <sheetName val="시설일위"/>
      <sheetName val="조명일위"/>
      <sheetName val="05-원가계산"/>
      <sheetName val="새공통"/>
      <sheetName val="장비집계"/>
      <sheetName val="예정공정표"/>
      <sheetName val="초기화면"/>
      <sheetName val="관급자재"/>
      <sheetName val="배수내역"/>
      <sheetName val="입력시트"/>
      <sheetName val="구분자"/>
      <sheetName val="단가및재료비"/>
      <sheetName val="1"/>
      <sheetName val="2"/>
      <sheetName val="3"/>
      <sheetName val="4"/>
      <sheetName val="5"/>
      <sheetName val="6"/>
      <sheetName val="견적율"/>
      <sheetName val="계정"/>
      <sheetName val="980731"/>
      <sheetName val="공사통보서"/>
      <sheetName val="철콘"/>
      <sheetName val="전선 및 전선관-자유로"/>
      <sheetName val="관로터파기-자유로"/>
      <sheetName val="연도별노무비(신)"/>
      <sheetName val="산출서"/>
      <sheetName val="3월팀계 "/>
      <sheetName val="실DATA_1"/>
      <sheetName val="_갑__지_1"/>
      <sheetName val="코스모공장_(어음)"/>
      <sheetName val="A_견적"/>
      <sheetName val="환경기계공정표_(3)"/>
      <sheetName val="Sheet1_(2)"/>
      <sheetName val="총_원가계산"/>
      <sheetName val="총괄갑_"/>
      <sheetName val="11-2_아파트내역"/>
      <sheetName val="수량명세서"/>
      <sheetName val="단가조사"/>
      <sheetName val="한강운반비"/>
      <sheetName val="가공비"/>
      <sheetName val="예산"/>
      <sheetName val="단위가격"/>
      <sheetName val="1SGATE97"/>
      <sheetName val="단가보완"/>
      <sheetName val="공사비총괄표"/>
      <sheetName val="하수실행"/>
      <sheetName val="SR97-1"/>
      <sheetName val="청하배수"/>
      <sheetName val="우수받이재료집계표"/>
      <sheetName val="측량요율"/>
      <sheetName val="단가(자재)"/>
      <sheetName val="단가(노임)"/>
      <sheetName val="기초목록"/>
      <sheetName val="토사(PE)"/>
      <sheetName val="삭제금지단가"/>
      <sheetName val="토목내역"/>
      <sheetName val="설계명세서-2"/>
      <sheetName val="C1.공사개요"/>
      <sheetName val="실행(1)"/>
      <sheetName val="A1.스케쥴"/>
      <sheetName val="경쟁실분"/>
      <sheetName val="자판실행"/>
      <sheetName val="수목표준대가"/>
      <sheetName val="횡배수관"/>
      <sheetName val="투입비분석표"/>
      <sheetName val="SORCE1"/>
      <sheetName val="1호맨홀가감수량"/>
      <sheetName val="아파트 내역"/>
      <sheetName val="가시설(TYPE-A)"/>
      <sheetName val="1호맨홀수량산출"/>
      <sheetName val="1-1평균터파기고(1)"/>
      <sheetName val="출자한도"/>
      <sheetName val="가감수량"/>
      <sheetName val="맨홀수량산출"/>
      <sheetName val="Apt내역"/>
      <sheetName val="주공 갑지"/>
      <sheetName val="계획금액"/>
      <sheetName val="간지"/>
      <sheetName val="공사요율"/>
      <sheetName val="APT"/>
      <sheetName val="Customer Databas"/>
      <sheetName val="백암비스타내역"/>
      <sheetName val="토공사"/>
      <sheetName val="포장복구집계"/>
      <sheetName val="부표총괄"/>
      <sheetName val="AS포장복구 "/>
      <sheetName val="MAT_N048"/>
      <sheetName val="1-최종안"/>
      <sheetName val="사업분석-분양가결정"/>
      <sheetName val="노무비단가"/>
      <sheetName val="출력"/>
      <sheetName val="4동급수"/>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빙장비사양"/>
      <sheetName val="장비사양"/>
      <sheetName val="27.건설이자"/>
      <sheetName val="9-2.단지투자"/>
      <sheetName val="9-4.단지분양수납"/>
      <sheetName val="28.차입금상환계획"/>
      <sheetName val="10-4.운하물류분양수납"/>
      <sheetName val="10-2.운하물류투자"/>
      <sheetName val="※.2010예산총괄표"/>
      <sheetName val="아파트기별"/>
      <sheetName val="공리일"/>
      <sheetName val="페이지"/>
      <sheetName val="XREF"/>
      <sheetName val="본선토량운반계산서(1)0"/>
      <sheetName val="FD"/>
      <sheetName val="LD"/>
      <sheetName val="[내역서(ͭ_x0000_ͭ_x0000__x001c__x0000__x001c__x0000_가표"/>
      <sheetName val="D"/>
      <sheetName val="최적단면"/>
      <sheetName val="목표세부명세"/>
      <sheetName val="경영상태"/>
      <sheetName val="2003상반기노임기준"/>
      <sheetName val="관련부서"/>
      <sheetName val="ateCodes_x0000_TimeCodes_x0000_OverrideShor"/>
      <sheetName val="공사내역서"/>
      <sheetName val="수정시산표"/>
      <sheetName val="매출현황"/>
      <sheetName val="등록자료"/>
      <sheetName val="입력정보"/>
      <sheetName val="금융비용"/>
      <sheetName val="1안98Billing"/>
      <sheetName val="신_분"/>
      <sheetName val="부속동"/>
      <sheetName val="5-1신설물량"/>
      <sheetName val="아파트 "/>
      <sheetName val="표준건축비"/>
      <sheetName val="고유코드_설계"/>
      <sheetName val="코드"/>
      <sheetName val="회사정보"/>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99년신청"/>
      <sheetName val="BLOCK(1)"/>
      <sheetName val="설계예산서"/>
      <sheetName val="사업총괄"/>
      <sheetName val="00000"/>
      <sheetName val="간선계산"/>
      <sheetName val="b_balju_cho"/>
      <sheetName val="울산시산표"/>
      <sheetName val="경율산정.XLS"/>
      <sheetName val="1.동력공사"/>
      <sheetName val="신축(단위)"/>
      <sheetName val="21301동"/>
      <sheetName val="2.고용보험료산출근거"/>
      <sheetName val="소업1교"/>
      <sheetName val="전익자재"/>
      <sheetName val="매입세율"/>
      <sheetName val="현금및현금등가물"/>
      <sheetName val="계정code"/>
      <sheetName val="내역서 제출"/>
      <sheetName val="연부97-1"/>
      <sheetName val="#3_일위대가목록"/>
      <sheetName val="총계"/>
      <sheetName val="친환경주택"/>
      <sheetName val="공사내역"/>
      <sheetName val="설계조건"/>
      <sheetName val="골재집계"/>
      <sheetName val="-레미콘집계"/>
      <sheetName val="-몰탈콘크리트"/>
      <sheetName val="자갈,시멘트,모래산출"/>
      <sheetName val="-철근집계"/>
      <sheetName val="포장재료(1)"/>
      <sheetName val="-흄관집계"/>
      <sheetName val="8.설치품셈"/>
      <sheetName val="9-1차이내역"/>
      <sheetName val="수량3"/>
      <sheetName val="문학간접"/>
      <sheetName val="분석대장"/>
      <sheetName val="base"/>
      <sheetName val="노임단가표"/>
      <sheetName val="손익집계(공장별)"/>
      <sheetName val="용역비내역_진짜"/>
      <sheetName val="9811"/>
      <sheetName val="보증종류"/>
      <sheetName val="제경비"/>
      <sheetName val="실적공사비"/>
      <sheetName val="입력(K0)"/>
      <sheetName val="장비기준"/>
      <sheetName val="환율"/>
      <sheetName val="[내역서(ͭ?ͭ?_x001c_?_x001c_?가표"/>
      <sheetName val="견적1"/>
      <sheetName val="우배수"/>
      <sheetName val="계산식"/>
      <sheetName val="BTL시설예산 기준표"/>
      <sheetName val="5.학교신설예산 집행(01~08)"/>
      <sheetName val="점검결과(08년 100교 지원)"/>
      <sheetName val="월별수입"/>
      <sheetName val="-치수표(곡선부)"/>
      <sheetName val="수안보-MBR1"/>
      <sheetName val="교각1"/>
      <sheetName val="금회지출"/>
      <sheetName val="VST재료산출"/>
      <sheetName val="낙찰표"/>
      <sheetName val="양식3"/>
      <sheetName val="영동(D)"/>
      <sheetName val="Raw Data"/>
      <sheetName val="ateCodes"/>
      <sheetName val="물가시세"/>
      <sheetName val="6동"/>
      <sheetName val="자재단가비교표"/>
      <sheetName val="Macro(전선)"/>
      <sheetName val="5.직원투입현황"/>
      <sheetName val="판가반영"/>
      <sheetName val="안정계산"/>
      <sheetName val="단면검토"/>
      <sheetName val="[내역서(ͭ"/>
      <sheetName val="산출근거-배전"/>
      <sheetName val="COVER-P"/>
      <sheetName val="품셈 "/>
      <sheetName val="방화도료"/>
      <sheetName val="EQUIP LIST"/>
      <sheetName val="6-1. 관개량조서"/>
      <sheetName val="일일작업현황"/>
      <sheetName val="ateCodes?TimeCodes?OverrideShor"/>
      <sheetName val="장문교(대전)"/>
      <sheetName val="예정공정표 "/>
      <sheetName val="물류최종8월7"/>
      <sheetName val="인수공"/>
      <sheetName val="당초"/>
      <sheetName val="설계가"/>
      <sheetName val="_갑__지_2"/>
      <sheetName val="실DATA_2"/>
      <sheetName val="코스모공장_(어음)1"/>
      <sheetName val="A_견적1"/>
      <sheetName val="환경기계공정표_(3)1"/>
      <sheetName val="단가_(2)1"/>
      <sheetName val="총_원가계산1"/>
      <sheetName val="6PILE__(돌출)1"/>
      <sheetName val="Sheet1_(2)1"/>
      <sheetName val="총괄갑_1"/>
      <sheetName val="11-2_아파트내역1"/>
      <sheetName val="내역서1999_8최종1"/>
      <sheetName val="전선_및_전선관-자유로"/>
      <sheetName val="C1_공사개요"/>
      <sheetName val="A1_스케쥴"/>
      <sheetName val="일위대가_"/>
      <sheetName val="주공_갑지"/>
      <sheetName val="AS포장복구_"/>
      <sheetName val="G_R300경비"/>
      <sheetName val="3월팀계_"/>
      <sheetName val="Customer_Databas"/>
      <sheetName val="[내역서(ͭͭ가표"/>
      <sheetName val="DATA_입력란"/>
      <sheetName val="제안서입력"/>
      <sheetName val="거래처등록"/>
      <sheetName val="참고자료"/>
      <sheetName val="은행코드"/>
      <sheetName val="노임(1차)"/>
      <sheetName val="내역- CCTV"/>
      <sheetName val="손익분석"/>
      <sheetName val="7.기-검-보.100"/>
      <sheetName val="원본"/>
      <sheetName val="하수급견적대비"/>
      <sheetName val="FB25JN"/>
      <sheetName val="공사비대비"/>
      <sheetName val="계좌분리(계약)"/>
      <sheetName val="계좌분리(기성)"/>
      <sheetName val="총괄(데이소)"/>
      <sheetName val="총괄(데이전)"/>
      <sheetName val="총괄(데이터)"/>
      <sheetName val="단가조정"/>
      <sheetName val="소총괄"/>
      <sheetName val="소총괄(집계)"/>
      <sheetName val="database"/>
      <sheetName val="&quot;"/>
      <sheetName val="전체내역 (2)"/>
      <sheetName val="양촌면도평리"/>
      <sheetName val="중동공구"/>
      <sheetName val="BQ(실행)"/>
      <sheetName val="산출근거"/>
      <sheetName val="회선별대책안(한전)"/>
      <sheetName val="설계예시"/>
      <sheetName val="골조(1)"/>
      <sheetName val="골조(3)"/>
      <sheetName val="마감(1)"/>
      <sheetName val="견적단가"/>
      <sheetName val="입력자료"/>
      <sheetName val="설비(제출)"/>
      <sheetName val="설비원가"/>
      <sheetName val="HISTORICAL"/>
      <sheetName val="FORECASTING"/>
      <sheetName val="_내역서(ͭ"/>
      <sheetName val="금전출납"/>
      <sheetName val="직영명부"/>
      <sheetName val="nys"/>
      <sheetName val="연령별자료"/>
      <sheetName val="_내역서(ͭ_ͭ__x001c___x001c__가표"/>
      <sheetName val="산출집계"/>
      <sheetName val="1. 조명내역서(조명설치)"/>
      <sheetName val="2. 조명내역서(조명자재)"/>
      <sheetName val="일위대가집계표"/>
      <sheetName val="공종단가"/>
      <sheetName val="절감계산"/>
      <sheetName val="고정자산"/>
      <sheetName val="매출원가추정"/>
      <sheetName val="매출추정"/>
      <sheetName val="VXXXXX"/>
      <sheetName val="본부소개"/>
      <sheetName val="기본단가표"/>
      <sheetName val="업무량"/>
      <sheetName val="일위대가(계측기설치)"/>
      <sheetName val="총괄BOQ"/>
      <sheetName val="연결임시"/>
      <sheetName val="옹벽수량집계표"/>
      <sheetName val="기본항목 입력"/>
      <sheetName val="야장종합"/>
      <sheetName val="찍기"/>
      <sheetName val="수선비MATRIX"/>
      <sheetName val="차량소요량-년간주행거리"/>
      <sheetName val="토목검측서"/>
      <sheetName val="투자비"/>
      <sheetName val="조성원가DATA"/>
      <sheetName val="사업비"/>
      <sheetName val="45,46"/>
      <sheetName val="원"/>
      <sheetName val="200"/>
      <sheetName val="데리네이타현황"/>
      <sheetName val="계정과목"/>
      <sheetName val="부대경비산출서"/>
      <sheetName val="공사요율산출표"/>
      <sheetName val="울산자동제어"/>
      <sheetName val="현장청취복명서"/>
      <sheetName val="매출"/>
      <sheetName val="신표지1"/>
      <sheetName val="단가산출서(기계)"/>
      <sheetName val="03전반노무비"/>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COPING"/>
      <sheetName val="수로BOX"/>
      <sheetName val="고가수조"/>
      <sheetName val="예산대비"/>
      <sheetName val="단가_및_밀⪙Ѐ"/>
      <sheetName val="단가_및_렀풫ԯ"/>
      <sheetName val="단가_및_렀纫ԯ"/>
      <sheetName val="도장면"/>
      <sheetName val="정비손익"/>
      <sheetName val="신천교(음성)"/>
      <sheetName val="건축설비"/>
      <sheetName val="검토"/>
      <sheetName val="FACTOR"/>
      <sheetName val="DD_raw"/>
      <sheetName val="NW_raw"/>
      <sheetName val="당월 인력"/>
      <sheetName val="인부노임"/>
      <sheetName val="2.원가및인원현황집계"/>
      <sheetName val="손익"/>
      <sheetName val="참고)BTL시설예산 기준표"/>
      <sheetName val="경기"/>
      <sheetName val="용수지선토적"/>
      <sheetName val="도로토적"/>
      <sheetName val="입찰보고"/>
      <sheetName val="2000전체분"/>
      <sheetName val="Customer_Databa袸"/>
      <sheetName val="본사인상전"/>
      <sheetName val="1차물량(ABOUT)"/>
      <sheetName val="노임,재료비"/>
      <sheetName val="96.12"/>
      <sheetName val="물량표S"/>
      <sheetName val="집계표_정리_"/>
      <sheetName val="비탈면보호공수량산출"/>
      <sheetName val="공사원가계산서 "/>
      <sheetName val="단가산출서"/>
      <sheetName val="견적내역서"/>
      <sheetName val="공통부대"/>
      <sheetName val="성명순"/>
      <sheetName val="총괄변경내역서"/>
      <sheetName val="마스터"/>
      <sheetName val="설계변경총괄표(계산식)"/>
      <sheetName val="각사별공사비분개 "/>
      <sheetName val="세부내역"/>
      <sheetName val="개별직종노임단가(2005.1)"/>
      <sheetName val="99노임단가"/>
      <sheetName val="CHECKLIST"/>
      <sheetName val="결재갑지"/>
      <sheetName val="BOJUNGGM"/>
      <sheetName val="총괄 내역서"/>
      <sheetName val="공사비"/>
      <sheetName val="4.고용보험"/>
      <sheetName val="3.고용보험료산출근거"/>
      <sheetName val="입력단가"/>
      <sheetName val="산출1"/>
      <sheetName val="골막이(야매)"/>
      <sheetName val="드롭다운목록"/>
      <sheetName val="PIPE"/>
      <sheetName val="2.토목공사"/>
      <sheetName val="SCHEDULE"/>
      <sheetName val="식재일위대가"/>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고시단가"/>
      <sheetName val="TOTAL_BOQ"/>
      <sheetName val="자재코드"/>
      <sheetName val="Table"/>
      <sheetName val="기초입력"/>
      <sheetName val="전체공내역서"/>
      <sheetName val="98지급계획"/>
      <sheetName val="연습장소"/>
      <sheetName val="계수시트"/>
      <sheetName val="철골,판넬"/>
      <sheetName val="3희질산"/>
      <sheetName val="일위-1"/>
      <sheetName val="일위-2"/>
      <sheetName val="일위-3"/>
      <sheetName val="일위-4"/>
      <sheetName val="일위-5"/>
      <sheetName val="개인별조서"/>
      <sheetName val="건축원가"/>
      <sheetName val="Baby일위대가"/>
      <sheetName val="기계내역"/>
      <sheetName val="저"/>
      <sheetName val="사당"/>
      <sheetName val="구조대가"/>
      <sheetName val="포설대가1"/>
      <sheetName val="부대대가"/>
      <sheetName val="견적서"/>
      <sheetName val="도실집(내역)-전기외주"/>
      <sheetName val="[내역서(ͭ_x005f_x0000_ͭ_x005f_x0000__x005f_x001c__x0"/>
      <sheetName val="ateCodes_x005f_x0000_TimeCodes_x005f_x0000_"/>
      <sheetName val="[내역서(ͭ?ͭ?_x005f_x001c_?_x005f_x001c_?가표"/>
      <sheetName val="0.0ControlSheet"/>
      <sheetName val="설산1.나"/>
      <sheetName val="본사S"/>
      <sheetName val="단면가정"/>
      <sheetName val="단가일람 (2)"/>
      <sheetName val="단가(1)"/>
      <sheetName val="사  업  비  수  지  예  산  서"/>
      <sheetName val="장비"/>
      <sheetName val="우수"/>
      <sheetName val="G_R300경푀"/>
      <sheetName val="고객사 관리 코드"/>
      <sheetName val="ateCodes_x0000_TimeCodes_x0000_"/>
      <sheetName val="_내역서(ͭ_x0000_ͭ_x0000__x001c__x0"/>
      <sheetName val="Quantity"/>
      <sheetName val="De bai"/>
      <sheetName val="125x125"/>
      <sheetName val="공사비산출내역"/>
      <sheetName val="신청서"/>
      <sheetName val="04년부품"/>
      <sheetName val="사업성분석"/>
      <sheetName val="예산서 "/>
      <sheetName val="수Å_x0000_"/>
      <sheetName val="수뢹_xdd4d_"/>
      <sheetName val="동문건설"/>
      <sheetName val="ateCodes_TimeCodes_OverrideShor"/>
      <sheetName val="기술자자료입력"/>
      <sheetName val="220 (2)"/>
      <sheetName val="단가비교표(전기)"/>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예가대비"/>
      <sheetName val="_내역서(ͭ_x005f_x0000_ͭ_x005f_x0000__x005f_x001c__x0"/>
      <sheetName val="_내역서(ͭ_ͭ__x005f_x001c___x005f_x001c__가표"/>
      <sheetName val="건축개요"/>
      <sheetName val="A2"/>
      <sheetName val="관부설공집계표"/>
      <sheetName val="대전-교대(A1-A2)"/>
      <sheetName val="(A)내역서"/>
      <sheetName val="물가자료"/>
      <sheetName val="수로교총재료집계"/>
      <sheetName val="양수장(기계)"/>
      <sheetName val="대로근거"/>
      <sheetName val="중로근거"/>
      <sheetName val="Man Hole"/>
      <sheetName val="본사공가현황"/>
      <sheetName val="BATCH"/>
      <sheetName val="6.1.일위대가"/>
      <sheetName val="효성CB 1P기초"/>
      <sheetName val="1단지구내"/>
      <sheetName val="1단지주차장전등"/>
      <sheetName val="J형측구단위수량"/>
      <sheetName val="토목내역서 (도급단가)"/>
      <sheetName val="덤프트럭계수"/>
      <sheetName val="입력란"/>
      <sheetName val="97노임단가"/>
      <sheetName val="07기준"/>
      <sheetName val="건축내역(동해조인)"/>
      <sheetName val="사업ﾈƩ"/>
      <sheetName val="기본사양입력"/>
      <sheetName val="스케즐"/>
      <sheetName val="PI"/>
      <sheetName val="건축공사"/>
      <sheetName val="요약"/>
      <sheetName val="ANX3A11"/>
      <sheetName val="1차배부(JB포함)"/>
      <sheetName val="단가_및_렀侫ԯ"/>
      <sheetName val="단가_및_가ᦘ"/>
      <sheetName val="단가_및_䰀ẗ鐀"/>
      <sheetName val="사렀趫ԯ"/>
      <sheetName val="사렀㾫ԯ"/>
      <sheetName val="단가적용"/>
      <sheetName val="화순 대리-다지리실행내역"/>
      <sheetName val="L형옹벽"/>
      <sheetName val="영동(D젅"/>
      <sheetName val="[내역서(ͭ_x0000_ͭ_x0000__x001c__x0"/>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전력구구조물산근"/>
      <sheetName val="PMC"/>
      <sheetName val="본공사"/>
      <sheetName val="JUCKEYK"/>
      <sheetName val="Tool"/>
      <sheetName val="그림"/>
      <sheetName val="기자재비"/>
      <sheetName val="관련자료입력"/>
      <sheetName val="토적계산서"/>
      <sheetName val="업무처리전"/>
      <sheetName val="INSTR"/>
      <sheetName val="회계코드"/>
      <sheetName val="공사코드"/>
      <sheetName val="관리부"/>
      <sheetName val="정산"/>
      <sheetName val="청구분"/>
      <sheetName val="총무부"/>
      <sheetName val="Bang chiet tinh TBA"/>
      <sheetName val="Tcd"/>
      <sheetName val="DTCT"/>
      <sheetName val="gvl"/>
      <sheetName val="Cash2"/>
      <sheetName val="Z"/>
      <sheetName val="노임단가(2010.상)"/>
      <sheetName val="은행"/>
      <sheetName val="BM"/>
      <sheetName val="시행결의을"/>
      <sheetName val="사렀஫԰"/>
      <sheetName val="사업총렀"/>
      <sheetName val="단가_및_렀랫ԯ"/>
      <sheetName val="5.학교신설예산 쎸⬅/_x0000_瀀þ_x0000__x0000_밀"/>
      <sheetName val="5.학교신설예산 Ⴘ_x0000_퀀诋쌆蠅/_x0000_᠀"/>
      <sheetName val="공내역"/>
      <sheetName val="재료비집계표"/>
      <sheetName val="원가계산서 "/>
      <sheetName val="실DATA_3"/>
      <sheetName val="_갑__지_3"/>
      <sheetName val="코스모공장_(어음)2"/>
      <sheetName val="A_견적2"/>
      <sheetName val="단가_(2)2"/>
      <sheetName val="환경기계공정표_(3)2"/>
      <sheetName val="Sheet1_(2)2"/>
      <sheetName val="총_원가계산2"/>
      <sheetName val="총괄갑_2"/>
      <sheetName val="내역서1999_8최종2"/>
      <sheetName val="6PILE__(돌출)2"/>
      <sheetName val="11-2_아파트내역2"/>
      <sheetName val="플랜트_설치1"/>
      <sheetName val="기초입력_DATA1"/>
      <sheetName val="_견적서1"/>
      <sheetName val="1차_내역서1"/>
      <sheetName val="노임단가_(2)1"/>
      <sheetName val="설명서_1"/>
      <sheetName val="2-1__경관조명_내역총괄표1"/>
      <sheetName val="중기조종사_단위단가1"/>
      <sheetName val="BSD_(2)1"/>
      <sheetName val="인건비_1"/>
      <sheetName val="수량계산서_집계표(가설_신설_및_철거-을지로3가_3호선1"/>
      <sheetName val="수량계산서_집계표(신설-을지로3가_3호선)1"/>
      <sheetName val="수량계산서_집계표(철거-을지로3가_3호선)1"/>
      <sheetName val="전선_및_전선관-자유로1"/>
      <sheetName val="아파트_내역1"/>
      <sheetName val="일위대가_1"/>
      <sheetName val="3월팀계_1"/>
      <sheetName val="C1_공사개요1"/>
      <sheetName val="A1_스케쥴1"/>
      <sheetName val="단가_및_재료비1"/>
      <sheetName val="AS포장복구_1"/>
      <sheetName val="G_R300경비1"/>
      <sheetName val="Customer_Databas1"/>
      <sheetName val="주공_갑지1"/>
      <sheetName val="DATA_입력란1"/>
      <sheetName val="내역-_CCTV"/>
      <sheetName val="선급금有(현금지출)"/>
      <sheetName val="1_동력공사"/>
      <sheetName val="품셈_"/>
      <sheetName val="6-1__관개량조서"/>
      <sheetName val="5_직원투입현황"/>
      <sheetName val="공사명입력"/>
      <sheetName val="의왕실행"/>
      <sheetName val="일산실행내역"/>
      <sheetName val="PL단가산정"/>
      <sheetName val="그림2"/>
      <sheetName val="케이블트레이"/>
      <sheetName val="원보"/>
      <sheetName val="DHEQSUPT"/>
      <sheetName val="건축집계합계"/>
      <sheetName val="건축집계표이수"/>
      <sheetName val="1,2공구원가계산서"/>
      <sheetName val="1공구산출내역서"/>
      <sheetName val="노임자재단가"/>
      <sheetName val="設計条件"/>
      <sheetName val="2000노임기준"/>
      <sheetName val="수_x0000_"/>
      <sheetName val="경영"/>
      <sheetName val="98년"/>
      <sheetName val="실적"/>
      <sheetName val="EQUIP_LIST"/>
      <sheetName val="전체내역_(2)"/>
      <sheetName val="7_기-검-보_100"/>
      <sheetName val="Raw_Data"/>
      <sheetName val="예정공정표_"/>
      <sheetName val="Sch9"/>
      <sheetName val="단가_및_재료_xdab0_"/>
      <sheetName val="단가_및_재료讀"/>
      <sheetName val="견蒸8蓼"/>
      <sheetName val="_내역서(ͭ_x005f_x005f_x005f_x0000_ͭ_x005f_x005f_x000"/>
      <sheetName val="ateCodes_x005f_x005f_x005f_x0000_TimeCodes_"/>
      <sheetName val="_내역서(ͭ_ͭ__x005f_x005f_x005f_x001c___x005f_x005f_x"/>
      <sheetName val="Macro(전기)"/>
      <sheetName val="공통가설내역서  (당사)"/>
      <sheetName val="뚝토공"/>
      <sheetName val="기계경비일람"/>
      <sheetName val="A__x0010__x0000_"/>
      <sheetName val="조경내역"/>
      <sheetName val="문10"/>
      <sheetName val="주요항목별"/>
      <sheetName val="심사공종"/>
      <sheetName val="간접비"/>
      <sheetName val="상세"/>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30집계표"/>
      <sheetName val="99선급비용"/>
      <sheetName val="정의"/>
      <sheetName val="사가⺘"/>
      <sheetName val="사䀀啣1"/>
      <sheetName val="계정과목분류"/>
      <sheetName val="[내역서(1).xls]5.학교신설예산 쎸⬅/_x0000_瀀þ_x0000__x0000_밀"/>
      <sheetName val="96보완계획7.12"/>
      <sheetName val="신_분2"/>
      <sheetName val="전차선로_물량표1"/>
      <sheetName val="경율산정_XLS1"/>
      <sheetName val="27_건설이자1"/>
      <sheetName val="9-2_단지투자1"/>
      <sheetName val="9-4_단지분양수납1"/>
      <sheetName val="28_차입금상환계획1"/>
      <sheetName val="10-4_운하물류분양수납1"/>
      <sheetName val="10-2_운하물류투자1"/>
      <sheetName val="※_2010예산총괄표1"/>
      <sheetName val="8_설치품셈1"/>
      <sheetName val="2_고용보험료산출근거1"/>
      <sheetName val="내역서_제출1"/>
      <sheetName val="아파트_1"/>
      <sheetName val="BTL시설예산_기준표1"/>
      <sheetName val="5_학교신설예산_집행(01~08)1"/>
      <sheetName val="점검결과(08년_100교_지원)1"/>
      <sheetName val="표지_(3)"/>
      <sheetName val="원가계산서_(2)"/>
      <sheetName val="산출_근거1"/>
      <sheetName val="_내역서(ͭ_ͭ___가표"/>
      <sheetName val="1__조명내역서(조명설치)"/>
      <sheetName val="2__조명내역서(조명자재)"/>
      <sheetName val="1_설계조건"/>
      <sheetName val="기본항목_입력"/>
      <sheetName val="당월_인력"/>
      <sheetName val="GT_1050x650"/>
      <sheetName val="2_원가및인원현황집계"/>
      <sheetName val="참고)BTL시설예산_기준표"/>
      <sheetName val="8_PILE__(돌출)"/>
      <sheetName val="96_12"/>
      <sheetName val="공사원가계산서_"/>
      <sheetName val="각사별공사비분개_"/>
      <sheetName val="개별직종노임단가(2005_1)"/>
      <sheetName val="총괄_내역서"/>
      <sheetName val="4_고용보험"/>
      <sheetName val="3_고용보험료산출근거"/>
      <sheetName val="2_토목공사"/>
      <sheetName val="PIPERACK_집계표"/>
      <sheetName val="EQUIPEMENT_집계표"/>
      <sheetName val="BUILDING_&amp;SHELTER_집계표"/>
      <sheetName val="OTHERS_집계표"/>
      <sheetName val="CONTROL_BD"/>
      <sheetName val="LIFTING_DEVICE"/>
      <sheetName val="0_0ControlSheet"/>
      <sheetName val="소상_&quot;1&quot;"/>
      <sheetName val="설산1_나"/>
      <sheetName val="단가일람_(2)"/>
      <sheetName val="사__업__비__수__지__예__산__서"/>
      <sheetName val="고객사_관리_코드"/>
      <sheetName val="_내역서(ͭͭ_x0"/>
      <sheetName val="De_bai"/>
      <sheetName val="예산서_"/>
      <sheetName val="수뢹"/>
      <sheetName val="220_(2)"/>
      <sheetName val="Isolasi_Luar_Dalam"/>
      <sheetName val="Isolasi_Luar"/>
      <sheetName val="breakdown_Price-Chuong"/>
      <sheetName val="cable,_lighting,_switch"/>
      <sheetName val="DonGia_VatTuLK"/>
      <sheetName val="일정계획"/>
      <sheetName val="HD 1-4 세부공종별,업체별 내역(L4)"/>
      <sheetName val="ateCodes_x005f_x0000_TimeCodes_"/>
      <sheetName val="_내역서(ͭ_x005f_x0000_ͭ_x000"/>
      <sheetName val="_내역서(ͭ_ͭ__x005f_x001c___x"/>
      <sheetName val="cable-data"/>
      <sheetName val="토적계산"/>
      <sheetName val="5.학교신설예산 쎸⬅/"/>
      <sheetName val="5.학교신설예산 Ⴘ"/>
      <sheetName val="A__x0010_"/>
      <sheetName val="[내역서(1).xls]5.학교신설예산 쎸⬅/"/>
      <sheetName val="노무산출서"/>
      <sheetName val="내역(건축)"/>
      <sheetName val="입력값"/>
      <sheetName val=" 토목 처리장도급내역서 "/>
      <sheetName val="제품별가격표 (2014.07.15)-이노"/>
      <sheetName val="제품별가격표 (2014.07.15)-FINE"/>
      <sheetName val="드라이락수입가격"/>
      <sheetName val="제품별가격표"/>
      <sheetName val="자재 매출처별 판매내역 (2017.01정리)"/>
      <sheetName val="모래,시멘트단가,레미탈,펌프카"/>
      <sheetName val="MAS 계약단가(석)-2018.05"/>
      <sheetName val="자재매입단가"/>
      <sheetName val="자재-삼화페인트"/>
      <sheetName val="하자보수"/>
      <sheetName val="동천안우체국"/>
      <sheetName val="서동초"/>
      <sheetName val="명덕초(화명고)"/>
      <sheetName val="김해우리여성병원"/>
      <sheetName val="다대중"/>
      <sheetName val="대저중"/>
      <sheetName val="엄궁초"/>
      <sheetName val="안락중"/>
      <sheetName val="부산공고-부산공고"/>
      <sheetName val="낙동초-보령건설(주)"/>
      <sheetName val="서면중-위드산업(주)"/>
      <sheetName val="선화여중-대한토공(주)"/>
      <sheetName val="성남초,분포중"/>
      <sheetName val="구덕초-혜민건설(주)"/>
      <sheetName val="ST건물-복음학원"/>
      <sheetName val="중앙여고-2019.07"/>
      <sheetName val="서부교육청"/>
      <sheetName val="동양중"/>
      <sheetName val="봉학초-(주)태민"/>
      <sheetName val="동양초-(주)태화건설"/>
      <sheetName val="범일초-(주)미다스건설"/>
      <sheetName val="덕문고-(주)천봉 "/>
      <sheetName val="명진중(명진초)-제일방수낙찰건"/>
      <sheetName val="낙동중,대저초,사상초-제일방수낙찰건 "/>
      <sheetName val="반여농산물시장-제일방수낙찰건"/>
      <sheetName val="이케아-에스티시"/>
      <sheetName val="이케아-제일방수(정산)"/>
      <sheetName val="이케아-제일방수,케이엘"/>
      <sheetName val="청양군부자농촌-mas"/>
      <sheetName val="동인고"/>
      <sheetName val="부경대-제일방수낙찰건"/>
      <sheetName val="구덕캠퍼스"/>
      <sheetName val="닥밭골"/>
      <sheetName val="물금-2019.03"/>
      <sheetName val="케이엠냉동-2019.04"/>
      <sheetName val="양덕여중-2019.01"/>
      <sheetName val="모라중-(주)태건종건"/>
      <sheetName val="사직야구장"/>
      <sheetName val="승학초-2018.12.20"/>
      <sheetName val="부산여상"/>
      <sheetName val="감천초-공정별"/>
      <sheetName val="감천초-(주)천봉"/>
      <sheetName val="부산대학교"/>
      <sheetName val="사직고"/>
      <sheetName val="구덕캠퍼스의과대학"/>
      <sheetName val="승학캠퍼스"/>
      <sheetName val="연미초"/>
      <sheetName val="내산초"/>
      <sheetName val="초연중,혜성학교"/>
      <sheetName val="동여중"/>
      <sheetName val="장산초"/>
      <sheetName val="학장중"/>
      <sheetName val="동래중"/>
      <sheetName val="영도초"/>
      <sheetName val="장안중"/>
      <sheetName val="금창초"/>
      <sheetName val="가람중"/>
      <sheetName val="구남중"/>
      <sheetName val="신도중-정산"/>
      <sheetName val="신도중"/>
      <sheetName val="삼성여고 난간대"/>
      <sheetName val="관내노후시설"/>
      <sheetName val="남항초-2018.06.12"/>
      <sheetName val="부산국제고"/>
      <sheetName val="주례초-정산내역"/>
      <sheetName val="주례초,성남초"/>
      <sheetName val="신연초"/>
      <sheetName val="사상고교 강선로 일원 "/>
      <sheetName val="울산청소년"/>
      <sheetName val="동천고"/>
      <sheetName val="양운고"/>
      <sheetName val="사하중,중앙여고"/>
      <sheetName val="충렬고2018.01.12"/>
      <sheetName val="중앙여고"/>
      <sheetName val="승학초"/>
      <sheetName val="부산구치소"/>
      <sheetName val="사하중"/>
      <sheetName val="달산유치원"/>
      <sheetName val="하남초-2018.04.10"/>
      <sheetName val="하단2동"/>
      <sheetName val="금성중"/>
      <sheetName val="금성고"/>
      <sheetName val="가야여중"/>
      <sheetName val="화명중"/>
      <sheetName val="디씨엠"/>
      <sheetName val="삼성여고"/>
      <sheetName val="부산여고"/>
      <sheetName val="감천초-2017.11"/>
      <sheetName val="사상구청소년수련관"/>
      <sheetName val="집중호우-부경대"/>
      <sheetName val="괘내교"/>
      <sheetName val="센텀스퀘어"/>
      <sheetName val="분포고"/>
      <sheetName val="남항초"/>
      <sheetName val="정관4중-2017.09"/>
      <sheetName val="초량초"/>
      <sheetName val="재송중"/>
      <sheetName val="명진중"/>
      <sheetName val="광명고"/>
      <sheetName val="가야초"/>
      <sheetName val="구포중"/>
      <sheetName val="하남초"/>
      <sheetName val="부산대-효원재"/>
      <sheetName val="봉래초"/>
      <sheetName val="안민초"/>
      <sheetName val="이사벨고"/>
      <sheetName val="장전중"/>
      <sheetName val="청동초"/>
      <sheetName val="안남초"/>
      <sheetName val="원도심옛길"/>
      <sheetName val="브니엘고 (에스티시-지급)"/>
      <sheetName val="브니엘고"/>
      <sheetName val="부산글로벌-추가공사"/>
      <sheetName val="부산글로벌테크"/>
      <sheetName val="반여초"/>
      <sheetName val="경일고"/>
      <sheetName val="모덕초"/>
      <sheetName val="감천초"/>
      <sheetName val="서곡초 (교육청제출)"/>
      <sheetName val="서곡초"/>
      <sheetName val="당리중"/>
      <sheetName val="남천초"/>
      <sheetName val="남천중"/>
      <sheetName val="달산초"/>
      <sheetName val="춘해보건대학 (제출용)"/>
      <sheetName val="춘해보건대학"/>
      <sheetName val="호암초2017.01"/>
      <sheetName val="초량동복합(경동제출)"/>
      <sheetName val="초량동복합시설 (정산)"/>
      <sheetName val="초량동복합시설"/>
      <sheetName val="정관4중 (액방-이철수)"/>
      <sheetName val="정관4중 (창틀-박정식)"/>
      <sheetName val="정관4중"/>
      <sheetName val="명지3초 (창틀코킹)"/>
      <sheetName val="명지3초"/>
      <sheetName val="강동초 (창틀코킹)"/>
      <sheetName val="강동초"/>
      <sheetName val="부전교회"/>
      <sheetName val="동아의료원-본관외래"/>
      <sheetName val="동아의료원-본관병동"/>
      <sheetName val="동아의료원-해운대벽산"/>
      <sheetName val="전체"/>
      <sheetName val="언양휴게소배수관 흄관설치"/>
      <sheetName val="집계표(공종별)"/>
      <sheetName val="케이블"/>
      <sheetName val="제목"/>
      <sheetName val="진접"/>
      <sheetName val="현대물량"/>
      <sheetName val="입고장부_(4)"/>
      <sheetName val="화재_탐지_설비"/>
      <sheetName val="1__설계조건_2_단면가정_3__하중계산"/>
      <sheetName val="철콘견적"/>
      <sheetName val="일반토공견적"/>
      <sheetName val="입력표"/>
      <sheetName val="토공개요C"/>
      <sheetName val="h-013211-2"/>
      <sheetName val=" ｹ-ﾌﾞﾙ"/>
      <sheetName val="관급"/>
      <sheetName val="기초사항"/>
      <sheetName val="아파트 기성내역서"/>
      <sheetName val="조사방법 참조"/>
      <sheetName val="포장단면도(직선구간1)"/>
      <sheetName val="2.교량(신설)"/>
      <sheetName val="년도별공"/>
      <sheetName val="이설도로유용토"/>
      <sheetName val="직접인건비호표"/>
      <sheetName val="직접경비호표"/>
    </sheetNames>
    <sheetDataSet>
      <sheetData sheetId="0">
        <row r="3">
          <cell r="A3">
            <v>3</v>
          </cell>
        </row>
      </sheetData>
      <sheetData sheetId="1">
        <row r="3">
          <cell r="A3">
            <v>3</v>
          </cell>
        </row>
      </sheetData>
      <sheetData sheetId="2">
        <row r="3">
          <cell r="A3">
            <v>3</v>
          </cell>
        </row>
      </sheetData>
      <sheetData sheetId="3">
        <row r="3">
          <cell r="A3">
            <v>3</v>
          </cell>
        </row>
      </sheetData>
      <sheetData sheetId="4">
        <row r="3">
          <cell r="A3">
            <v>3</v>
          </cell>
        </row>
      </sheetData>
      <sheetData sheetId="5">
        <row r="3">
          <cell r="A3">
            <v>3</v>
          </cell>
        </row>
      </sheetData>
      <sheetData sheetId="6">
        <row r="3">
          <cell r="A3">
            <v>3</v>
          </cell>
        </row>
      </sheetData>
      <sheetData sheetId="7">
        <row r="3">
          <cell r="A3">
            <v>3</v>
          </cell>
        </row>
      </sheetData>
      <sheetData sheetId="8" refreshError="1">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G4">
            <v>0</v>
          </cell>
          <cell r="H4" t="str">
            <v>NO.1-00-00</v>
          </cell>
        </row>
        <row r="5">
          <cell r="A5">
            <v>5</v>
          </cell>
          <cell r="B5" t="str">
            <v xml:space="preserve"> </v>
          </cell>
          <cell r="C5" t="str">
            <v xml:space="preserve"> </v>
          </cell>
          <cell r="D5" t="str">
            <v xml:space="preserve"> </v>
          </cell>
          <cell r="E5" t="str">
            <v xml:space="preserve"> </v>
          </cell>
          <cell r="F5" t="str">
            <v xml:space="preserve"> </v>
          </cell>
          <cell r="G5">
            <v>0</v>
          </cell>
          <cell r="H5" t="str">
            <v xml:space="preserve"> </v>
          </cell>
        </row>
        <row r="6">
          <cell r="A6">
            <v>6</v>
          </cell>
          <cell r="B6">
            <v>0</v>
          </cell>
          <cell r="C6">
            <v>0</v>
          </cell>
          <cell r="D6">
            <v>0</v>
          </cell>
          <cell r="E6">
            <v>0</v>
          </cell>
          <cell r="F6" t="str">
            <v xml:space="preserve"> </v>
          </cell>
        </row>
        <row r="7">
          <cell r="A7">
            <v>7</v>
          </cell>
          <cell r="B7">
            <v>0</v>
          </cell>
          <cell r="C7">
            <v>0</v>
          </cell>
          <cell r="D7">
            <v>0</v>
          </cell>
          <cell r="E7">
            <v>0</v>
          </cell>
          <cell r="F7" t="str">
            <v xml:space="preserve"> </v>
          </cell>
        </row>
        <row r="8">
          <cell r="A8">
            <v>8</v>
          </cell>
          <cell r="B8">
            <v>0</v>
          </cell>
          <cell r="C8">
            <v>0</v>
          </cell>
          <cell r="D8">
            <v>0</v>
          </cell>
          <cell r="E8">
            <v>0</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v>0</v>
          </cell>
          <cell r="D25">
            <v>0</v>
          </cell>
          <cell r="E25">
            <v>0</v>
          </cell>
          <cell r="F25">
            <v>0</v>
          </cell>
          <cell r="G25" t="str">
            <v xml:space="preserve"> </v>
          </cell>
          <cell r="H25" t="str">
            <v>NO.1-00-00</v>
          </cell>
        </row>
        <row r="26">
          <cell r="B26" t="str">
            <v>PLACARD BATTEN</v>
          </cell>
          <cell r="C26" t="str">
            <v>7,400L</v>
          </cell>
          <cell r="D26" t="str">
            <v>SET</v>
          </cell>
          <cell r="E26">
            <v>1</v>
          </cell>
          <cell r="F26">
            <v>0</v>
          </cell>
          <cell r="G26">
            <v>0</v>
          </cell>
          <cell r="H26" t="str">
            <v>NO.1-01-00</v>
          </cell>
        </row>
        <row r="27">
          <cell r="A27">
            <v>26</v>
          </cell>
          <cell r="B27" t="str">
            <v xml:space="preserve">DRAW CURTAIN </v>
          </cell>
          <cell r="C27" t="str">
            <v>8,660 x 3,300H</v>
          </cell>
          <cell r="D27" t="str">
            <v>SET</v>
          </cell>
          <cell r="E27">
            <v>1</v>
          </cell>
          <cell r="F27" t="str">
            <v xml:space="preserve"> </v>
          </cell>
          <cell r="G27">
            <v>0</v>
          </cell>
          <cell r="H27" t="str">
            <v>NO.1-02-00</v>
          </cell>
        </row>
        <row r="28">
          <cell r="A28">
            <v>27</v>
          </cell>
          <cell r="B28" t="str">
            <v xml:space="preserve">ROLL SCREEN </v>
          </cell>
          <cell r="C28" t="str">
            <v>1,800L x 1,200H</v>
          </cell>
          <cell r="D28" t="str">
            <v>SET</v>
          </cell>
          <cell r="E28">
            <v>1</v>
          </cell>
          <cell r="F28" t="str">
            <v xml:space="preserve"> </v>
          </cell>
          <cell r="G28">
            <v>0</v>
          </cell>
          <cell r="H28" t="str">
            <v>NO.1-03-00</v>
          </cell>
        </row>
        <row r="29">
          <cell r="A29">
            <v>28</v>
          </cell>
          <cell r="B29" t="str">
            <v>ROLL FLAG</v>
          </cell>
          <cell r="C29" t="str">
            <v>3,500L x 2,500H</v>
          </cell>
          <cell r="D29" t="str">
            <v>SET</v>
          </cell>
          <cell r="E29">
            <v>1</v>
          </cell>
          <cell r="F29">
            <v>0</v>
          </cell>
          <cell r="G29">
            <v>0</v>
          </cell>
          <cell r="H29" t="str">
            <v>NO.1-04-00</v>
          </cell>
        </row>
        <row r="30">
          <cell r="A30">
            <v>29</v>
          </cell>
          <cell r="B30" t="str">
            <v>COVER CURTAIN</v>
          </cell>
          <cell r="C30" t="str">
            <v>8,800 x 3,500H</v>
          </cell>
          <cell r="D30" t="str">
            <v>SET</v>
          </cell>
          <cell r="E30">
            <v>1</v>
          </cell>
          <cell r="F30">
            <v>0</v>
          </cell>
          <cell r="G30">
            <v>0</v>
          </cell>
          <cell r="H30" t="str">
            <v>NO.1-05-00</v>
          </cell>
        </row>
        <row r="31">
          <cell r="A31">
            <v>30</v>
          </cell>
          <cell r="B31" t="str">
            <v>WINDOW DARKEN CURTAIN</v>
          </cell>
          <cell r="C31" t="str">
            <v>4,050L x 3,500H</v>
          </cell>
          <cell r="D31" t="str">
            <v>SET</v>
          </cell>
          <cell r="E31">
            <v>6</v>
          </cell>
          <cell r="F31">
            <v>0</v>
          </cell>
          <cell r="G31">
            <v>0</v>
          </cell>
          <cell r="H31" t="str">
            <v>NO.1-06-00</v>
          </cell>
        </row>
        <row r="32">
          <cell r="A32">
            <v>31</v>
          </cell>
          <cell r="B32" t="str">
            <v>DOOR DARKEN CURTAIN</v>
          </cell>
          <cell r="C32" t="str">
            <v>4,050L x 3,500H</v>
          </cell>
          <cell r="D32" t="str">
            <v>SET</v>
          </cell>
          <cell r="E32">
            <v>2</v>
          </cell>
          <cell r="F32">
            <v>0</v>
          </cell>
          <cell r="G32">
            <v>0</v>
          </cell>
          <cell r="H32" t="str">
            <v>NO.1-06-00</v>
          </cell>
        </row>
        <row r="33">
          <cell r="A33">
            <v>32</v>
          </cell>
          <cell r="B33" t="str">
            <v>GRID IRON</v>
          </cell>
          <cell r="C33" t="str">
            <v>8600L x 900D</v>
          </cell>
          <cell r="D33" t="str">
            <v>L/S</v>
          </cell>
          <cell r="E33">
            <v>1</v>
          </cell>
          <cell r="F33">
            <v>0</v>
          </cell>
          <cell r="G33">
            <v>0</v>
          </cell>
          <cell r="H33" t="str">
            <v>NO.1-07-00</v>
          </cell>
        </row>
        <row r="34">
          <cell r="A34">
            <v>33</v>
          </cell>
          <cell r="B34" t="str">
            <v>CONTROL PANEL</v>
          </cell>
          <cell r="C34" t="str">
            <v>600L x 1,000H x 250W</v>
          </cell>
          <cell r="D34" t="str">
            <v>SET</v>
          </cell>
          <cell r="E34">
            <v>1</v>
          </cell>
          <cell r="F34">
            <v>0</v>
          </cell>
          <cell r="G34">
            <v>0</v>
          </cell>
          <cell r="H34" t="str">
            <v>NO.1-08-00</v>
          </cell>
        </row>
        <row r="35">
          <cell r="A35">
            <v>34</v>
          </cell>
          <cell r="B35" t="str">
            <v>CONTROL BOARD</v>
          </cell>
          <cell r="C35" t="str">
            <v xml:space="preserve"> </v>
          </cell>
          <cell r="D35" t="str">
            <v>SET</v>
          </cell>
          <cell r="E35">
            <v>1</v>
          </cell>
          <cell r="F35">
            <v>0</v>
          </cell>
          <cell r="G35">
            <v>0</v>
          </cell>
          <cell r="H35" t="str">
            <v>NO.1-09-00</v>
          </cell>
        </row>
        <row r="36">
          <cell r="A36">
            <v>35</v>
          </cell>
          <cell r="B36" t="str">
            <v>배관 및 배선</v>
          </cell>
          <cell r="C36" t="str">
            <v xml:space="preserve"> </v>
          </cell>
          <cell r="D36" t="str">
            <v>식</v>
          </cell>
          <cell r="E36">
            <v>1</v>
          </cell>
          <cell r="F36">
            <v>0</v>
          </cell>
          <cell r="G36">
            <v>0</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F39">
            <v>0</v>
          </cell>
          <cell r="G39">
            <v>0</v>
          </cell>
          <cell r="H39" t="str">
            <v xml:space="preserve"> </v>
          </cell>
        </row>
        <row r="40">
          <cell r="A40">
            <v>39</v>
          </cell>
          <cell r="B40" t="str">
            <v xml:space="preserve"> </v>
          </cell>
          <cell r="C40" t="str">
            <v xml:space="preserve"> </v>
          </cell>
          <cell r="D40" t="str">
            <v xml:space="preserve"> </v>
          </cell>
          <cell r="E40" t="str">
            <v xml:space="preserve"> </v>
          </cell>
          <cell r="F40">
            <v>0</v>
          </cell>
          <cell r="G40">
            <v>0</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v>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xml:space="preserve"> </v>
          </cell>
          <cell r="G48">
            <v>0</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v>0</v>
          </cell>
          <cell r="D69">
            <v>0</v>
          </cell>
          <cell r="E69">
            <v>0</v>
          </cell>
          <cell r="F69">
            <v>0</v>
          </cell>
          <cell r="G69">
            <v>0</v>
          </cell>
          <cell r="H69" t="str">
            <v>NO.1-02-00</v>
          </cell>
        </row>
        <row r="70">
          <cell r="A70" t="e">
            <v>#REF!</v>
          </cell>
          <cell r="B70" t="str">
            <v>소형MOTOR</v>
          </cell>
          <cell r="C70" t="str">
            <v>40W</v>
          </cell>
          <cell r="D70" t="str">
            <v>SET</v>
          </cell>
          <cell r="E70">
            <v>1</v>
          </cell>
          <cell r="F70" t="str">
            <v xml:space="preserve"> </v>
          </cell>
        </row>
        <row r="71">
          <cell r="B71" t="str">
            <v>MOTOR BRACKET</v>
          </cell>
          <cell r="C71">
            <v>0</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v>0</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v>0</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v>0</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C91">
            <v>0</v>
          </cell>
          <cell r="D91" t="str">
            <v xml:space="preserve"> </v>
          </cell>
          <cell r="E91" t="str">
            <v xml:space="preserve"> </v>
          </cell>
          <cell r="F91" t="str">
            <v xml:space="preserve"> </v>
          </cell>
          <cell r="G91">
            <v>0</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v>0</v>
          </cell>
          <cell r="D113">
            <v>0</v>
          </cell>
          <cell r="E113">
            <v>0</v>
          </cell>
          <cell r="F113">
            <v>0</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B124">
            <v>0</v>
          </cell>
          <cell r="C124">
            <v>0</v>
          </cell>
          <cell r="D124">
            <v>0</v>
          </cell>
          <cell r="E124">
            <v>0</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C135">
            <v>0</v>
          </cell>
          <cell r="D135">
            <v>0</v>
          </cell>
          <cell r="E135">
            <v>0</v>
          </cell>
          <cell r="F135">
            <v>0</v>
          </cell>
          <cell r="G135">
            <v>0</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C137">
            <v>0</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v>0</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v>0</v>
          </cell>
          <cell r="D146" t="str">
            <v>EA</v>
          </cell>
          <cell r="E146">
            <v>1</v>
          </cell>
        </row>
        <row r="147">
          <cell r="A147" t="e">
            <v>#REF!</v>
          </cell>
          <cell r="B147" t="str">
            <v>LIMIT SWITCH</v>
          </cell>
          <cell r="C147">
            <v>0</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v>0</v>
          </cell>
          <cell r="D149" t="str">
            <v>M2</v>
          </cell>
          <cell r="E149">
            <v>2</v>
          </cell>
          <cell r="F149" t="str">
            <v>PIPE(1.76)=약 2M2</v>
          </cell>
        </row>
        <row r="150">
          <cell r="A150" t="e">
            <v>#REF!</v>
          </cell>
        </row>
        <row r="151">
          <cell r="A151" t="e">
            <v>#REF!</v>
          </cell>
          <cell r="B151">
            <v>0</v>
          </cell>
          <cell r="C151">
            <v>0</v>
          </cell>
          <cell r="D151">
            <v>0</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C157">
            <v>0</v>
          </cell>
          <cell r="D157">
            <v>0</v>
          </cell>
          <cell r="E157">
            <v>0</v>
          </cell>
          <cell r="F157">
            <v>0</v>
          </cell>
          <cell r="G157">
            <v>0</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C159">
            <v>0</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v>0</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v>0</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v>0</v>
          </cell>
          <cell r="D170" t="str">
            <v>M2</v>
          </cell>
          <cell r="E170">
            <v>1</v>
          </cell>
          <cell r="F170" t="str">
            <v>PIPE(0.8)=약 1M2</v>
          </cell>
        </row>
        <row r="171">
          <cell r="A171" t="e">
            <v>#REF!</v>
          </cell>
        </row>
        <row r="172">
          <cell r="A172" t="e">
            <v>#REF!</v>
          </cell>
          <cell r="B172">
            <v>0</v>
          </cell>
          <cell r="C172">
            <v>0</v>
          </cell>
          <cell r="D172">
            <v>0</v>
          </cell>
          <cell r="E172" t="str">
            <v xml:space="preserve"> </v>
          </cell>
        </row>
        <row r="173">
          <cell r="A173" t="e">
            <v>#REF!</v>
          </cell>
        </row>
        <row r="174">
          <cell r="A174" t="e">
            <v>#REF!</v>
          </cell>
        </row>
        <row r="175">
          <cell r="A175" t="e">
            <v>#REF!</v>
          </cell>
        </row>
        <row r="176">
          <cell r="A176" t="e">
            <v>#REF!</v>
          </cell>
          <cell r="B176">
            <v>0</v>
          </cell>
          <cell r="C176">
            <v>0</v>
          </cell>
          <cell r="D176">
            <v>0</v>
          </cell>
          <cell r="E176">
            <v>0</v>
          </cell>
          <cell r="F176" t="str">
            <v xml:space="preserve"> </v>
          </cell>
        </row>
        <row r="177">
          <cell r="A177" t="e">
            <v>#REF!</v>
          </cell>
        </row>
        <row r="178">
          <cell r="A178" t="e">
            <v>#REF!</v>
          </cell>
        </row>
        <row r="179">
          <cell r="A179" t="e">
            <v>#REF!</v>
          </cell>
          <cell r="B179" t="str">
            <v>공사명:DOOR DARKEN CURTAIN(4,050L x 3,500H)</v>
          </cell>
          <cell r="C179">
            <v>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v>0</v>
          </cell>
          <cell r="D185" t="str">
            <v>M2</v>
          </cell>
          <cell r="E185">
            <v>1</v>
          </cell>
          <cell r="F185" t="str">
            <v>PIPE(0.8)=약 1M2</v>
          </cell>
        </row>
        <row r="186">
          <cell r="A186" t="e">
            <v>#REF!</v>
          </cell>
        </row>
        <row r="187">
          <cell r="A187" t="e">
            <v>#REF!</v>
          </cell>
          <cell r="B187">
            <v>0</v>
          </cell>
          <cell r="C187">
            <v>0</v>
          </cell>
          <cell r="D187">
            <v>0</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v>0</v>
          </cell>
          <cell r="C200">
            <v>0</v>
          </cell>
          <cell r="D200">
            <v>0</v>
          </cell>
          <cell r="E200">
            <v>0</v>
          </cell>
          <cell r="F200" t="str">
            <v>293KG=0.293TON</v>
          </cell>
        </row>
        <row r="201">
          <cell r="A201" t="e">
            <v>#REF!</v>
          </cell>
          <cell r="B201" t="str">
            <v>공사명:GRID IRON(8,600L x 900D)</v>
          </cell>
          <cell r="C201">
            <v>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v>0</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C223">
            <v>0</v>
          </cell>
          <cell r="D223" t="str">
            <v xml:space="preserve"> </v>
          </cell>
          <cell r="E223" t="str">
            <v xml:space="preserve"> </v>
          </cell>
          <cell r="F223" t="str">
            <v xml:space="preserve"> </v>
          </cell>
          <cell r="G223">
            <v>0</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C232">
            <v>0</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v>0</v>
          </cell>
          <cell r="H243" t="str">
            <v xml:space="preserve"> </v>
          </cell>
        </row>
        <row r="245">
          <cell r="A245" t="e">
            <v>#REF!</v>
          </cell>
          <cell r="B245" t="str">
            <v>공사명: CONTROL BOARD</v>
          </cell>
          <cell r="C245">
            <v>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C253">
            <v>0</v>
          </cell>
          <cell r="D253" t="str">
            <v xml:space="preserve"> </v>
          </cell>
          <cell r="E253" t="str">
            <v xml:space="preserve"> </v>
          </cell>
          <cell r="F253" t="str">
            <v xml:space="preserve"> </v>
          </cell>
        </row>
        <row r="254">
          <cell r="A254" t="e">
            <v>#REF!</v>
          </cell>
          <cell r="B254" t="str">
            <v xml:space="preserve"> </v>
          </cell>
          <cell r="C254">
            <v>0</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B262">
            <v>0</v>
          </cell>
          <cell r="C262">
            <v>0</v>
          </cell>
          <cell r="D262">
            <v>0</v>
          </cell>
          <cell r="E262">
            <v>0</v>
          </cell>
          <cell r="F262">
            <v>0</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C267">
            <v>0</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sheetData sheetId="418"/>
      <sheetData sheetId="419"/>
      <sheetData sheetId="420"/>
      <sheetData sheetId="421"/>
      <sheetData sheetId="422"/>
      <sheetData sheetId="423"/>
      <sheetData sheetId="424"/>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sheetData sheetId="825" refreshError="1"/>
      <sheetData sheetId="826" refreshError="1"/>
      <sheetData sheetId="827" refreshError="1"/>
      <sheetData sheetId="828" refreshError="1"/>
      <sheetData sheetId="829" refreshError="1"/>
      <sheetData sheetId="830" refreshError="1"/>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sheetData sheetId="1060"/>
      <sheetData sheetId="1061"/>
      <sheetData sheetId="1062"/>
      <sheetData sheetId="1063"/>
      <sheetData sheetId="1064"/>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수량산출"/>
      <sheetName val="일위대가"/>
      <sheetName val="단가 및 재료비"/>
      <sheetName val="중기사용료산출근거"/>
      <sheetName val="기본단가표"/>
      <sheetName val="8.PILE  (돌출)"/>
      <sheetName val="일위"/>
      <sheetName val="설계용지"/>
      <sheetName val="갑지"/>
      <sheetName val="수량총괄표"/>
      <sheetName val="내역서 제출"/>
      <sheetName val="내역서"/>
      <sheetName val="단가"/>
      <sheetName val="소방"/>
      <sheetName val="1.설계조건"/>
      <sheetName val="설계내역서"/>
      <sheetName val="건축공사"/>
      <sheetName val="Sheet1"/>
      <sheetName val="설계설명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1999.8최종"/>
      <sheetName val="수량"/>
      <sheetName val="중량"/>
      <sheetName val="인건비"/>
      <sheetName val="단가대비표"/>
      <sheetName val="공내역서"/>
      <sheetName val="견적대비표"/>
      <sheetName val="타동명"/>
      <sheetName val="타진명-갑지"/>
      <sheetName val="타진명-2"/>
      <sheetName val="타영시스템"/>
      <sheetName val="철거산출근거"/>
      <sheetName val="수량산출"/>
      <sheetName val="전기"/>
      <sheetName val="건축일위"/>
      <sheetName val="그라우팅일위"/>
      <sheetName val="노임단가"/>
      <sheetName val="수목단가"/>
      <sheetName val="시설수량표"/>
      <sheetName val="식재수량표"/>
      <sheetName val="일위목록"/>
      <sheetName val="갑지"/>
      <sheetName val="정공공사"/>
      <sheetName val="N賃率-職"/>
      <sheetName val="수량산출(음암)"/>
      <sheetName val="1안"/>
      <sheetName val="Sheet14"/>
      <sheetName val="Sheet13"/>
      <sheetName val="일위대가"/>
      <sheetName val="건축내역"/>
      <sheetName val="개산공사비"/>
      <sheetName val="집계표"/>
      <sheetName val="부대내역"/>
      <sheetName val="TEL"/>
      <sheetName val="안전장치"/>
      <sheetName val="내역서"/>
      <sheetName val="간이(갑)"/>
      <sheetName val="공사개요"/>
      <sheetName val="현장관리비"/>
      <sheetName val="단가 및 재료비"/>
      <sheetName val="단가산출2"/>
      <sheetName val="00노임기준"/>
      <sheetName val="I一般比"/>
      <sheetName val="기본일위"/>
      <sheetName val="자재단가"/>
      <sheetName val="94"/>
      <sheetName val="Sheet1"/>
      <sheetName val="#REF"/>
      <sheetName val="신우"/>
      <sheetName val="소비자가"/>
      <sheetName val="건축"/>
      <sheetName val="제잡비"/>
      <sheetName val="데이타"/>
      <sheetName val="토사(PE)"/>
      <sheetName val="기계경비산출기준"/>
      <sheetName val="원가계산서"/>
      <sheetName val="총 원가계산"/>
      <sheetName val="자료"/>
      <sheetName val="간선"/>
      <sheetName val="전압"/>
      <sheetName val="조도"/>
      <sheetName val="동력"/>
      <sheetName val="실행철강하도"/>
      <sheetName val="순공사원가"/>
      <sheetName val="설계명세서"/>
      <sheetName val="단가표"/>
      <sheetName val="건축명"/>
      <sheetName val="기계명"/>
      <sheetName val="전기명"/>
      <sheetName val="토목명"/>
      <sheetName val="기초자료입력"/>
      <sheetName val="48단가"/>
      <sheetName val="단가산출"/>
      <sheetName val="예산내역서(총괄)"/>
      <sheetName val="예산내역서"/>
      <sheetName val="공제대산출"/>
      <sheetName val="운반공사,공구손료"/>
      <sheetName val="단가"/>
      <sheetName val="예총"/>
      <sheetName val="6호기"/>
      <sheetName val="강교(Sub)"/>
      <sheetName val="GEN"/>
      <sheetName val="말뚝지지력산정"/>
      <sheetName val="성북내역서(종합)"/>
      <sheetName val="영업2"/>
      <sheetName val="영업3"/>
      <sheetName val="표지"/>
      <sheetName val="전체"/>
      <sheetName val="일위"/>
      <sheetName val="백암비스타내역"/>
      <sheetName val="을지"/>
      <sheetName val="토공개요"/>
      <sheetName val="토공(1)"/>
      <sheetName val="__MAIN"/>
      <sheetName val="금액내역서"/>
      <sheetName val="일(4)"/>
      <sheetName val="재료비"/>
      <sheetName val="식재인부"/>
      <sheetName val="공량서"/>
      <sheetName val="내역서1-2"/>
      <sheetName val="내역서 제출"/>
      <sheetName val="T13(P68~72,78)"/>
      <sheetName val="건설기계"/>
      <sheetName val="노임"/>
      <sheetName val="본선및유치선"/>
      <sheetName val="경비"/>
      <sheetName val="친환경주택"/>
      <sheetName val="Total"/>
      <sheetName val="품질시험비"/>
      <sheetName val="1_ 공통가설공사"/>
      <sheetName val="공사비 증감 내역서"/>
      <sheetName val="간선계산서"/>
      <sheetName val="도체종-상수표"/>
      <sheetName val="data"/>
      <sheetName val="대치판정"/>
      <sheetName val="설계산출표지"/>
      <sheetName val="골조시행"/>
      <sheetName val="시행후면적"/>
      <sheetName val="b_balju_cho"/>
      <sheetName val="LP-S"/>
      <sheetName val="갑지1"/>
      <sheetName val="DATA-UPS"/>
      <sheetName val="설계기준"/>
      <sheetName val="내역1"/>
      <sheetName val="설직재-1"/>
      <sheetName val="면간거리&amp;사거리"/>
      <sheetName val="관급자재대"/>
      <sheetName val="지급자재"/>
      <sheetName val="노무비단가"/>
      <sheetName val="일위대가표"/>
      <sheetName val="H-PILE수량집계"/>
      <sheetName val="총투입계"/>
      <sheetName val="간.직구별임금대장"/>
      <sheetName val="지수"/>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견적대비"/>
      <sheetName val="공원(신)"/>
      <sheetName val="내역"/>
      <sheetName val="내역 (2)"/>
      <sheetName val="일위"/>
      <sheetName val="기경(신)"/>
      <sheetName val="자재단가표"/>
      <sheetName val="자재할증"/>
      <sheetName val="기경(시)"/>
      <sheetName val="자재단가(총)"/>
      <sheetName val="노임"/>
      <sheetName val="건설기계가격"/>
      <sheetName val="단가내용"/>
      <sheetName val="000000"/>
      <sheetName val="100000"/>
      <sheetName val="공원"/>
      <sheetName val="공원2"/>
      <sheetName val="신호기"/>
      <sheetName val="일위대가"/>
      <sheetName val="공원2 (2)"/>
      <sheetName val="경보등"/>
      <sheetName val="일위대가 (2)"/>
      <sheetName val="기타경비"/>
      <sheetName val="공원(시)"/>
      <sheetName val="공사원가"/>
      <sheetName val="총괄"/>
      <sheetName val="삼성이설"/>
      <sheetName val="삼성철거"/>
      <sheetName val="풍정이설"/>
      <sheetName val="풍정철거"/>
      <sheetName val="축동이설"/>
      <sheetName val="축동철거"/>
      <sheetName val="IC이설"/>
      <sheetName val="IC철거"/>
      <sheetName val="자재단가"/>
      <sheetName val="총괄내역서"/>
      <sheetName val="기초자료입력"/>
      <sheetName val="준공정산"/>
      <sheetName val="남강추진"/>
      <sheetName val="토목단가"/>
      <sheetName val="기초입력 DATA"/>
      <sheetName val="내역서"/>
      <sheetName val="일위총괄표"/>
      <sheetName val="손익분석"/>
      <sheetName val="내역서1999.8최종"/>
      <sheetName val="단가 (2)"/>
      <sheetName val="사통"/>
      <sheetName val="자판실행"/>
      <sheetName val="설계명세서"/>
      <sheetName val="대림경상68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건축일위"/>
      <sheetName val="그라우팅일위"/>
      <sheetName val="데이타"/>
      <sheetName val="1안"/>
      <sheetName val="예산서"/>
      <sheetName val="단가비교표"/>
      <sheetName val="노무비 근거"/>
      <sheetName val="일위대가"/>
      <sheetName val="청천내"/>
      <sheetName val="DAT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계경비(시간당)"/>
      <sheetName val="램머"/>
      <sheetName val="설계서"/>
      <sheetName val="도급예산내역서봉투"/>
      <sheetName val="공사원가계산서"/>
      <sheetName val="설계산출표지"/>
      <sheetName val="도급예산내역서총괄표"/>
      <sheetName val="을부담운반비"/>
      <sheetName val="운반비산출"/>
    </sheetNames>
    <sheetDataSet>
      <sheetData sheetId="0">
        <row r="1">
          <cell r="C1" t="str">
            <v xml:space="preserve"> </v>
          </cell>
        </row>
      </sheetData>
      <sheetData sheetId="1">
        <row r="20">
          <cell r="D20">
            <v>174</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수량집계"/>
      <sheetName val="전선 및 전선관"/>
      <sheetName val="연접전선물량"/>
      <sheetName val="압착단자"/>
      <sheetName val="부대공사집계"/>
      <sheetName val="공원1등(기초)"/>
      <sheetName val="공원2등(기초)"/>
      <sheetName val="제어기(기초)"/>
      <sheetName val="공원등잔디(기초)"/>
      <sheetName val="관로(보도)"/>
      <sheetName val="관로터파기"/>
      <sheetName val="노임"/>
      <sheetName val="기계경비(시간당)"/>
      <sheetName val="램머"/>
      <sheetName val="시중노임단가"/>
      <sheetName val="용수량(생활용수)"/>
      <sheetName val="기초자료입력"/>
      <sheetName val="준공정산"/>
      <sheetName val="견적대비"/>
      <sheetName val="토목단가"/>
      <sheetName val="총괄내역서"/>
      <sheetName val="사통"/>
      <sheetName val="조명율표"/>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일위(PANEL)"/>
      <sheetName val="기계경비(시간당)"/>
      <sheetName val="램머"/>
      <sheetName val="계수시트"/>
      <sheetName val="단가산출서"/>
      <sheetName val="CTEMCOST"/>
      <sheetName val="MOTOR"/>
      <sheetName val="#REF"/>
      <sheetName val="교사기준면적(초등)"/>
      <sheetName val="사급자재(1단계)"/>
      <sheetName val="효성CB 1P기초"/>
      <sheetName val="견적업체"/>
      <sheetName val="조명율표"/>
      <sheetName val="경산"/>
      <sheetName val="구천"/>
      <sheetName val="간지"/>
      <sheetName val="조명시설"/>
      <sheetName val="KKK"/>
      <sheetName val="2.고용보험료산출근거"/>
      <sheetName val="Baby일위대가"/>
      <sheetName val="ÀÏÀ§(PANEL)"/>
      <sheetName val="Sheet5"/>
      <sheetName val="도급예산내역서봉투"/>
      <sheetName val="공사원가계산서"/>
      <sheetName val="설계산출표지"/>
      <sheetName val="도급예산내역서총괄표"/>
      <sheetName val="을부담운반비"/>
      <sheetName val="설계산출기초"/>
      <sheetName val="운반비산출"/>
      <sheetName val="작업일보"/>
      <sheetName val="내역서01"/>
      <sheetName val="일위대가 "/>
      <sheetName val="Y-WORK"/>
      <sheetName val="관로공정"/>
      <sheetName val="토사(PE)"/>
      <sheetName val="01"/>
      <sheetName val="수배전반"/>
      <sheetName val="총내역서"/>
      <sheetName val="설계예시"/>
      <sheetName val="파일의이용"/>
      <sheetName val="예산서"/>
      <sheetName val="전계가"/>
      <sheetName val="일위목록"/>
      <sheetName val="산출금액내역"/>
      <sheetName val="경영상태"/>
      <sheetName val="관급단가"/>
      <sheetName val="설계서"/>
      <sheetName val="기초입력 DATA"/>
      <sheetName val="수량산출"/>
      <sheetName val="공사비산출서"/>
      <sheetName val="용역비내역-진짜"/>
      <sheetName val="부대집계"/>
      <sheetName val="손익분석"/>
      <sheetName val="6호기"/>
      <sheetName val="내역서"/>
      <sheetName val="공종단가"/>
      <sheetName val="증감대비"/>
      <sheetName val="내역"/>
      <sheetName val="INDEX"/>
      <sheetName val="전기"/>
      <sheetName val="견적단가"/>
      <sheetName val="빌딩 안내"/>
      <sheetName val="원가계산서"/>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원가계산"/>
      <sheetName val="수정내역"/>
      <sheetName val="일위대가표"/>
      <sheetName val="일위대가"/>
      <sheetName val="실행내역"/>
      <sheetName val="XXXXXX"/>
      <sheetName val="VXXX"/>
      <sheetName val="진짜내역"/>
      <sheetName val="전시원"/>
      <sheetName val="전시내"/>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중기사용료"/>
      <sheetName val="재료단가"/>
      <sheetName val="노임단가"/>
      <sheetName val="세부내역"/>
      <sheetName val="점수계산1-2"/>
      <sheetName val="산출"/>
      <sheetName val="자재단가"/>
      <sheetName val="준검 내역서"/>
      <sheetName val="프랜트면허"/>
      <sheetName val="요율"/>
      <sheetName val="자재대"/>
      <sheetName val="기초작업"/>
      <sheetName val="일위대가목차"/>
      <sheetName val="대로근거"/>
      <sheetName val="NO.1-NO12(설계예산서)"/>
      <sheetName val="단가산출"/>
      <sheetName val="인건비"/>
      <sheetName val="영창26"/>
      <sheetName val="적용토목"/>
      <sheetName val="기본일위"/>
      <sheetName val="J直材4"/>
      <sheetName val="I一般比"/>
      <sheetName val="재료"/>
      <sheetName val="기본단가표"/>
      <sheetName val="현장"/>
      <sheetName val="단가조사"/>
      <sheetName val="식재인부"/>
      <sheetName val="예산M11A"/>
      <sheetName val="건축내역"/>
      <sheetName val="101동"/>
      <sheetName val="2000년1차"/>
      <sheetName val="2000전체분"/>
      <sheetName val="MAIN_TABLE"/>
      <sheetName val="백암비스타내역"/>
      <sheetName val="출자한도"/>
      <sheetName val="교통대책내역"/>
      <sheetName val="AIR SHOWER(3인용)"/>
      <sheetName val="기초자료"/>
      <sheetName val="3BL공동구 수량"/>
      <sheetName val="일대-1"/>
      <sheetName val="공사비총괄표"/>
      <sheetName val="공사개요(서광주)"/>
      <sheetName val="자료"/>
      <sheetName val="대공종"/>
      <sheetName val="골재산출"/>
      <sheetName val="총괄표"/>
      <sheetName val="차수공개요"/>
      <sheetName val="본체"/>
      <sheetName val="5공철탑검토표"/>
      <sheetName val="4공철탑검토"/>
      <sheetName val="N賃率-職"/>
      <sheetName val="총괄"/>
      <sheetName val="집계"/>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일위대가목록"/>
      <sheetName val="내역서2안"/>
      <sheetName val="일위_파일"/>
      <sheetName val="견적서"/>
      <sheetName val="월래"/>
      <sheetName val="공종"/>
      <sheetName val="(A)내역서"/>
      <sheetName val="48단가"/>
      <sheetName val="동원인원"/>
      <sheetName val="공내역"/>
      <sheetName val="도담구내 개소별 명세"/>
      <sheetName val="이형관"/>
      <sheetName val="1차 내역서"/>
      <sheetName val="기계경비_시간당_"/>
      <sheetName val="22관계"/>
      <sheetName val="22기타(L,R)"/>
      <sheetName val="22전선계"/>
      <sheetName val="설계내역2"/>
      <sheetName val="기초"/>
      <sheetName val="D"/>
      <sheetName val="설계예산서"/>
      <sheetName val="단위단가"/>
      <sheetName val="DATE"/>
      <sheetName val="적용공정"/>
      <sheetName val="소방"/>
      <sheetName val="GI-LIST"/>
      <sheetName val="관급_File"/>
      <sheetName val="설비"/>
      <sheetName val="분전함신설"/>
      <sheetName val="접지1종"/>
      <sheetName val="전기일위대가"/>
      <sheetName val="인건비 "/>
      <sheetName val="철거산출근거"/>
      <sheetName val="유림골조"/>
      <sheetName val="데이타"/>
      <sheetName val="DATA"/>
      <sheetName val="순공사비"/>
      <sheetName val="Inst."/>
      <sheetName val="2총괄내역서"/>
      <sheetName val="수량집계"/>
      <sheetName val="관급자재"/>
      <sheetName val="변경관급자재"/>
      <sheetName val="일(4)"/>
      <sheetName val="실행기초"/>
      <sheetName val="산근"/>
      <sheetName val="산출근거"/>
      <sheetName val="금액내역서"/>
      <sheetName val="스포회원매출"/>
      <sheetName val="토공(우물통,기타) "/>
      <sheetName val="2003 일위대가"/>
      <sheetName val="AS포장복구 "/>
      <sheetName val="청천내"/>
      <sheetName val="평가데이터"/>
      <sheetName val="4.본실행통합내역서"/>
      <sheetName val="9GNG운반"/>
      <sheetName val="공사개요"/>
      <sheetName val="예산내역서"/>
      <sheetName val="총계"/>
      <sheetName val="초기화면"/>
      <sheetName val="직재"/>
      <sheetName val="재집"/>
      <sheetName val="주소"/>
      <sheetName val="단가대비표"/>
      <sheetName val="맨홀수량집계"/>
      <sheetName val="공리일"/>
      <sheetName val="참조"/>
      <sheetName val="시행예산"/>
      <sheetName val="공통비총괄표"/>
      <sheetName val="경상"/>
      <sheetName val="가설"/>
      <sheetName val="pier(각형)"/>
      <sheetName val="기자재비"/>
      <sheetName val="IW-LIST"/>
      <sheetName val="노무비"/>
      <sheetName val="식생블럭단위수량"/>
      <sheetName val="6PILE  (돌출)"/>
      <sheetName val="asd"/>
      <sheetName val="실행철강하도"/>
      <sheetName val="내역_FILE"/>
      <sheetName val="손료"/>
      <sheetName val="단가표"/>
      <sheetName val="산출내역서집계표"/>
      <sheetName val="설계명세서"/>
      <sheetName val="자료입력"/>
      <sheetName val="설계내역서"/>
      <sheetName val="기초자료입력"/>
      <sheetName val="준공정산"/>
      <sheetName val="6-1. 관개량조서"/>
      <sheetName val="일위대가(가설)"/>
      <sheetName val="총괄집계표"/>
      <sheetName val="갑지1"/>
      <sheetName val="단위수량"/>
      <sheetName val="단"/>
      <sheetName val="wall"/>
      <sheetName val="설직재-1"/>
      <sheetName val="기초내역서"/>
      <sheetName val="대가목록표"/>
      <sheetName val="Customer Databas"/>
      <sheetName val="실행"/>
      <sheetName val="지질조사"/>
      <sheetName val="산출내역서"/>
      <sheetName val="본공사"/>
      <sheetName val="갑지"/>
      <sheetName val="갑지(추정)"/>
      <sheetName val="물가자료"/>
      <sheetName val="단중표"/>
      <sheetName val="당초"/>
      <sheetName val="철탑공사"/>
      <sheetName val="LF자재단가"/>
      <sheetName val="교각별철근수량집계표"/>
      <sheetName val="코드표"/>
      <sheetName val="NYS"/>
      <sheetName val="재료비노무비"/>
      <sheetName val="공사직종별노임"/>
      <sheetName val="위생설비"/>
      <sheetName val="RE9604"/>
      <sheetName val="예산"/>
      <sheetName val="교수설계"/>
      <sheetName val="입찰안"/>
      <sheetName val="식재수량표"/>
      <sheetName val="Sheet6"/>
      <sheetName val="도급기성"/>
      <sheetName val="설비단가표"/>
      <sheetName val="연부97-1"/>
      <sheetName val="조건표"/>
      <sheetName val="자갈,시멘트,모래산출"/>
      <sheetName val="지하"/>
      <sheetName val="오수공수량집계표"/>
      <sheetName val="기술부대조건"/>
      <sheetName val="율촌법률사무소2내역"/>
      <sheetName val="노무,재료"/>
      <sheetName val="내역서(중수)"/>
      <sheetName val="CAT_5"/>
      <sheetName val="단가비교표_공통1"/>
      <sheetName val="48전력선로일위"/>
      <sheetName val="CIVIL4"/>
      <sheetName val="실행간접비용"/>
      <sheetName val="노무비 "/>
      <sheetName val="공종목록표"/>
      <sheetName val="견적의뢰"/>
      <sheetName val="Macro1"/>
      <sheetName val="1단계"/>
      <sheetName val="구조물공집계"/>
      <sheetName val="비교1"/>
      <sheetName val="2. 공원조도"/>
      <sheetName val="FJ단가"/>
      <sheetName val="7.지층별제원"/>
      <sheetName val="노임,재료비"/>
      <sheetName val="토공 total"/>
      <sheetName val="LEGEND"/>
      <sheetName val="102역사"/>
      <sheetName val="원가 (2)"/>
      <sheetName val="소비자가"/>
      <sheetName val="저"/>
      <sheetName val="표지"/>
      <sheetName val="출력은 금물"/>
      <sheetName val="일위대가(건축)"/>
      <sheetName val=" 냉각수펌프"/>
      <sheetName val="단가 "/>
      <sheetName val="COVER"/>
      <sheetName val="ESCO개보수공사"/>
      <sheetName val="총괄내역서"/>
      <sheetName val="호표2"/>
      <sheetName val="공사설명서"/>
      <sheetName val="토목"/>
      <sheetName val="노임단가자료"/>
      <sheetName val="99노임기준"/>
      <sheetName val="정공공사"/>
      <sheetName val="일위대가(여기까지)"/>
      <sheetName val="Total"/>
      <sheetName val="단가산출서 (2)"/>
      <sheetName val="연결관암거"/>
      <sheetName val="guard(mac)"/>
      <sheetName val="물집"/>
      <sheetName val="도급내역"/>
      <sheetName val="출력X"/>
      <sheetName val="유수전환공사"/>
      <sheetName val="물가대비표"/>
      <sheetName val="전통건설"/>
      <sheetName val="용수량(생활용수)"/>
      <sheetName val="대상공사(조달청)"/>
      <sheetName val="자료(통합)"/>
      <sheetName val="노무"/>
      <sheetName val="공종구간"/>
      <sheetName val="INPUT"/>
      <sheetName val="일위단위"/>
      <sheetName val="신규보류입력"/>
      <sheetName val="이름정의"/>
      <sheetName val="은평작업지시대장"/>
      <sheetName val="c_balju"/>
      <sheetName val="사통"/>
      <sheetName val="AP1"/>
      <sheetName val="당진1,2호기전선관설치및접지4차공사내역서-을지"/>
      <sheetName val="중기"/>
      <sheetName val="시설물기초"/>
      <sheetName val="AHU집계"/>
      <sheetName val="1.설계조건"/>
      <sheetName val="내역서 "/>
      <sheetName val=" HIT-&gt;HMC 견적(3900)"/>
      <sheetName val="특외대"/>
      <sheetName val="ELEC"/>
      <sheetName val="공조기휀"/>
      <sheetName val="수주추정"/>
      <sheetName val="공통가설공사"/>
      <sheetName val="상가분양"/>
      <sheetName val="부대공Ⅱ"/>
      <sheetName val="200"/>
      <sheetName val="3본사"/>
      <sheetName val="카메라"/>
      <sheetName val="설_(3)"/>
      <sheetName val="설_(2)"/>
      <sheetName val="3BL공동구_수량"/>
      <sheetName val="목록"/>
      <sheetName val="간접1"/>
      <sheetName val="장비가동"/>
      <sheetName val="견적"/>
      <sheetName val="도급견적가"/>
      <sheetName val="아파트건축"/>
      <sheetName val="사다리"/>
      <sheetName val="내역(원안-대안)"/>
      <sheetName val="데리네이타현황"/>
      <sheetName val="96정변2"/>
      <sheetName val="부하자료"/>
      <sheetName val="찍기"/>
      <sheetName val="산출-설비"/>
      <sheetName val="수량산출(음암)"/>
      <sheetName val="금액집계"/>
      <sheetName val="일위대가(계측기설치)"/>
      <sheetName val="N賃率_職"/>
      <sheetName val="일반전기C"/>
      <sheetName val="조경일람"/>
      <sheetName val="본체철근표"/>
      <sheetName val="전기일위목록"/>
      <sheetName val="001"/>
      <sheetName val="단위내역서"/>
      <sheetName val="국내"/>
      <sheetName val="공통가설"/>
      <sheetName val="시멘트"/>
      <sheetName val="제-노임"/>
      <sheetName val="제직재"/>
      <sheetName val="Customer_Databas"/>
      <sheetName val="토공_total"/>
      <sheetName val="_HIT-&gt;HMC_견적(3900)"/>
      <sheetName val="토공(우물통,기타)_"/>
      <sheetName val="AIR_SHOWER(3인용)"/>
      <sheetName val="노(97_1,97_9,98_1)"/>
      <sheetName val="6PILE__(돌출)"/>
      <sheetName val="원가_(2)"/>
      <sheetName val="제작비추산총괄표"/>
      <sheetName val="갑"/>
      <sheetName val="물량입력"/>
      <sheetName val="원가서"/>
      <sheetName val="주beam"/>
      <sheetName val="적용단위길이"/>
      <sheetName val="피벗테이블데이터분석"/>
      <sheetName val="대치판정"/>
      <sheetName val="내역서1"/>
      <sheetName val="역공종"/>
      <sheetName val="전선 및 전선관"/>
      <sheetName val="토공"/>
      <sheetName val="첨부1"/>
      <sheetName val="일위대가1"/>
      <sheetName val="청주(철골발주의뢰서)"/>
      <sheetName val="총수량집계표"/>
      <sheetName val="일위(철거)"/>
      <sheetName val="내역(설계)"/>
      <sheetName val="물량표"/>
      <sheetName val="토공집계표"/>
      <sheetName val="을지"/>
      <sheetName val="기계공사비집계(원안)"/>
      <sheetName val="터파기및재료"/>
      <sheetName val="내역서 제출"/>
      <sheetName val="ITEM"/>
      <sheetName val="내역표지"/>
      <sheetName val="COST"/>
      <sheetName val="노 무 비"/>
      <sheetName val="약품공급2"/>
      <sheetName val="현장관리비"/>
      <sheetName val="원본"/>
      <sheetName val="Sheet7(ㅅ)"/>
      <sheetName val="백룡교차로"/>
      <sheetName val="산정교차로"/>
      <sheetName val="신영교차로"/>
      <sheetName val="E총15"/>
      <sheetName val="내역관리1"/>
      <sheetName val="내역서(기성청구)"/>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3.2제조설비"/>
      <sheetName val="f산출"/>
      <sheetName val="하이테콤직원"/>
      <sheetName val="산출0"/>
      <sheetName val="금융비용"/>
      <sheetName val="콘크리트"/>
      <sheetName val="적용건축"/>
      <sheetName val="자재단가리스트"/>
      <sheetName val="하도급원가계산총괄표(식재)"/>
      <sheetName val="공사착공계"/>
      <sheetName val="sub"/>
      <sheetName val="반포2차"/>
      <sheetName val="J-EQ"/>
      <sheetName val="배수내역"/>
      <sheetName val="기흥하도용"/>
      <sheetName val="별표 "/>
      <sheetName val="차액보증"/>
      <sheetName val="구리토평1전기"/>
      <sheetName val="C.전기공사"/>
      <sheetName val="계약서"/>
      <sheetName val="노무비단가"/>
      <sheetName val="입력변수"/>
      <sheetName val="일위"/>
      <sheetName val="전기2005"/>
      <sheetName val="통신2005"/>
      <sheetName val="01상노임"/>
      <sheetName val="2공구산출내역"/>
      <sheetName val="특별땅고르기"/>
      <sheetName val="노무비 근거"/>
      <sheetName val="직접공사비"/>
      <sheetName val="JUCKEYK"/>
      <sheetName val="건축원가"/>
      <sheetName val="#3_일위대가목록"/>
      <sheetName val="2000년 공정표"/>
      <sheetName val="기초일위"/>
      <sheetName val="설계조건"/>
      <sheetName val="별표"/>
      <sheetName val="1공구산출내역서"/>
      <sheetName val="지점장"/>
      <sheetName val="유기공정"/>
      <sheetName val="유림콘도"/>
      <sheetName val="암거단위"/>
      <sheetName val="단가대비표 (3)"/>
      <sheetName val="을"/>
      <sheetName val="접지수량"/>
      <sheetName val="내역서(삼호)"/>
      <sheetName val="간접비"/>
      <sheetName val="내역서적용수량"/>
      <sheetName val="가도공"/>
      <sheetName val="부대"/>
      <sheetName val="일위CODE"/>
      <sheetName val="gyun"/>
      <sheetName val="날개벽수량표"/>
      <sheetName val="자재표"/>
      <sheetName val="간접비계산"/>
      <sheetName val="전기내역"/>
      <sheetName val="신우"/>
      <sheetName val="유림총괄"/>
      <sheetName val="현장관리비참조"/>
      <sheetName val="민감도"/>
      <sheetName val="총괄내역"/>
      <sheetName val="예가표"/>
      <sheetName val="터널조도"/>
      <sheetName val="봉방동근생"/>
      <sheetName val="기타 정보통신공사"/>
      <sheetName val="개요"/>
      <sheetName val="노임단가(08.01)"/>
      <sheetName val="청도공장"/>
      <sheetName val="세부내역서(전기)"/>
      <sheetName val="수량산출(생반)"/>
      <sheetName val="제경비율"/>
      <sheetName val="명세서"/>
      <sheetName val="공량산출서"/>
      <sheetName val="중기사용료산출근거"/>
      <sheetName val="단가산출2"/>
      <sheetName val="단가 및 재료비"/>
      <sheetName val="고객 List"/>
      <sheetName val="도급내역서"/>
      <sheetName val="부분별수량산출(조합기초)"/>
      <sheetName val="EJ"/>
      <sheetName val="일위대가(출입)"/>
      <sheetName val="식재일위대가"/>
      <sheetName val="기본가정"/>
      <sheetName val="(1)본선수량집계"/>
      <sheetName val="청곡지선입력"/>
      <sheetName val="보증수수료산출"/>
      <sheetName val="화재 탐지 설비"/>
      <sheetName val="부대내역"/>
      <sheetName val="세골재  T2 변경 현황"/>
      <sheetName val="통합집계표"/>
      <sheetName val="단가일람"/>
      <sheetName val="갑지.을지"/>
      <sheetName val="BID"/>
      <sheetName val="일위대가(1)"/>
      <sheetName val="작성"/>
      <sheetName val="그림"/>
      <sheetName val="그림2"/>
      <sheetName val="포승중환경개선공사(변경)"/>
      <sheetName val="철근중량"/>
      <sheetName val="ABUT수량-A1"/>
      <sheetName val="처리단락"/>
      <sheetName val="건축부하"/>
      <sheetName val="약전닥트"/>
      <sheetName val="일지-H"/>
      <sheetName val="김포IO"/>
      <sheetName val="LD"/>
      <sheetName val="FA설치명세"/>
      <sheetName val="Uint보온"/>
      <sheetName val="교각1"/>
      <sheetName val="설계"/>
      <sheetName val="품셈"/>
      <sheetName val="전체"/>
      <sheetName val="0Title"/>
      <sheetName val="추가예산"/>
      <sheetName val="오동"/>
      <sheetName val="대조"/>
      <sheetName val="나한"/>
      <sheetName val="PIPING"/>
      <sheetName val="전신환매도율"/>
      <sheetName val="계정"/>
      <sheetName val="가로등내역서"/>
      <sheetName val="단가비교용"/>
      <sheetName val="기본자료"/>
      <sheetName val="현장경비"/>
      <sheetName val="밸브설치"/>
      <sheetName val="공토공단위당"/>
      <sheetName val="산수배수"/>
      <sheetName val="부자재 적용비율"/>
      <sheetName val="갑(전기)"/>
      <sheetName val="일계표"/>
      <sheetName val="단가산출내역(노임부분수정)"/>
      <sheetName val="구매요청서"/>
      <sheetName val="PARAMETER"/>
      <sheetName val="관로토공"/>
      <sheetName val="우수관"/>
      <sheetName val="관로내역원"/>
      <sheetName val="수토공단위당"/>
      <sheetName val="인건-측정"/>
      <sheetName val="COL"/>
      <sheetName val="변경내역(전체)"/>
      <sheetName val="공정코드"/>
      <sheetName val="입상내역"/>
      <sheetName val="단위중량"/>
      <sheetName val="현장관리비 산출내역"/>
      <sheetName val="정거장 설계조건"/>
      <sheetName val="인적사항"/>
      <sheetName val="단재적표"/>
      <sheetName val="구의33고"/>
      <sheetName val="구성1"/>
      <sheetName val="구성2"/>
      <sheetName val="구성3"/>
      <sheetName val="구성4"/>
      <sheetName val="2000.05"/>
      <sheetName val="98지급계획"/>
      <sheetName val="집수정토공"/>
      <sheetName val="남양시작동자105노65기1.3화1.2"/>
      <sheetName val="투찰가"/>
      <sheetName val="도급내역서(재노경)"/>
      <sheetName val="한일양산"/>
      <sheetName val="(당평)자재"/>
      <sheetName val="당초명세(평)"/>
      <sheetName val="배수관집계"/>
      <sheetName val="건축내역서"/>
      <sheetName val="설비내역서"/>
      <sheetName val="전기내역서"/>
      <sheetName val="70%"/>
      <sheetName val="기계설비표선정수장"/>
      <sheetName val="현장소운반"/>
      <sheetName val="관구보호몰탈"/>
      <sheetName val="단가조사서"/>
      <sheetName val="변압기 및 발전기 용량"/>
      <sheetName val="노임단가(9월)"/>
      <sheetName val="정부노임단가"/>
      <sheetName val="가로등"/>
      <sheetName val="2011공임"/>
      <sheetName val="기중"/>
      <sheetName val="내역단위"/>
      <sheetName val="코드명"/>
      <sheetName val="구조물단위표"/>
      <sheetName val="관포설품"/>
      <sheetName val="토적단위"/>
      <sheetName val="동원단위"/>
      <sheetName val="인수공규격"/>
      <sheetName val="구조물절단규격"/>
      <sheetName val="거리별운반단가"/>
      <sheetName val="1"/>
      <sheetName val="연습"/>
      <sheetName val="원가총괄"/>
      <sheetName val="제안서입력"/>
      <sheetName val="장비선정 "/>
      <sheetName val="품셈TABLE"/>
      <sheetName val="가설공사"/>
      <sheetName val="자재일람"/>
      <sheetName val="1000 DB구축 부표"/>
      <sheetName val="CT "/>
      <sheetName val="발신정보"/>
      <sheetName val="기초대가"/>
      <sheetName val="조도계산서 (도서)"/>
      <sheetName val="맨홀수량산출"/>
      <sheetName val="Sheet1 (2)"/>
      <sheetName val="조명율"/>
      <sheetName val="투찰금액"/>
      <sheetName val="2공구하도급내역서"/>
      <sheetName val="1공구 건정토건 철콘"/>
      <sheetName val="직접노무"/>
      <sheetName val="직접재료"/>
      <sheetName val="수량총괄"/>
      <sheetName val="참조자료"/>
      <sheetName val="20관리비율"/>
      <sheetName val="내역서중"/>
      <sheetName val="교각계산"/>
      <sheetName val="투찰(하수)"/>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원가계산서(변경)"/>
      <sheetName val="16-1"/>
      <sheetName val="집수A"/>
      <sheetName val="A 견적"/>
      <sheetName val="s.v"/>
      <sheetName val="수목표준대가"/>
      <sheetName val="예산총괄"/>
      <sheetName val="옥외계측"/>
      <sheetName val="CODE"/>
      <sheetName val="인공"/>
      <sheetName val="도급자재"/>
      <sheetName val="계측기"/>
      <sheetName val="패널"/>
      <sheetName val="철콘"/>
      <sheetName val="표  지"/>
      <sheetName val="분전반"/>
      <sheetName val="간접(90)"/>
      <sheetName val="품셈총괄"/>
      <sheetName val="표층포설및다짐"/>
      <sheetName val="공문"/>
      <sheetName val="중기일위대가"/>
      <sheetName val="물가시세"/>
      <sheetName val="부하"/>
      <sheetName val="DATA테이블1 (2)"/>
      <sheetName val="건축기계설비표선정수장"/>
      <sheetName val="DB"/>
      <sheetName val="공연,전시"/>
      <sheetName val="공사입찰정보입력"/>
      <sheetName val="국내조달(통합-1)"/>
      <sheetName val="일위단가"/>
      <sheetName val="FAX"/>
      <sheetName val="기초목록"/>
      <sheetName val="단가(자재)"/>
      <sheetName val="대,유,램"/>
      <sheetName val="국별인원"/>
      <sheetName val="일위대가(4층원격)"/>
      <sheetName val="기초일위대가"/>
      <sheetName val="산출기초"/>
      <sheetName val="기계내역"/>
      <sheetName val="2F 회의실견적(5_14 일대)"/>
      <sheetName val="Sheet38"/>
      <sheetName val="부속동"/>
      <sheetName val="1안"/>
      <sheetName val="부대공"/>
      <sheetName val="포장공"/>
      <sheetName val="ilch"/>
      <sheetName val="골조시행"/>
      <sheetName val="샘플표지"/>
      <sheetName val="대보~세기"/>
      <sheetName val="대운반(철재)"/>
      <sheetName val="쌍송교"/>
      <sheetName val="수지예산"/>
      <sheetName val="직원관리자료"/>
      <sheetName val="지급자재"/>
      <sheetName val="工관리비율"/>
      <sheetName val="工완성공사율"/>
      <sheetName val="노무단가산정"/>
      <sheetName val="인공산출"/>
      <sheetName val="주요기준"/>
      <sheetName val="자재단가비교표"/>
      <sheetName val="b_balju"/>
      <sheetName val="건설기계사용료목록"/>
      <sheetName val="집"/>
      <sheetName val="간선계산"/>
      <sheetName val="계화배수"/>
      <sheetName val="99년하반기"/>
      <sheetName val="말뚝지지력산정"/>
      <sheetName val="철근집계"/>
      <sheetName val="COPING"/>
      <sheetName val="예비용"/>
      <sheetName val="공사추진현황"/>
      <sheetName val="입력"/>
      <sheetName val="&lt;--"/>
      <sheetName val="와동수량"/>
      <sheetName val="직원현황"/>
      <sheetName val="ELECTRIC"/>
      <sheetName val="상행-교대(A1-A2)"/>
      <sheetName val="전기설계변경"/>
      <sheetName val="일위(시설)"/>
      <sheetName val="BSD (2)"/>
      <sheetName val="화의-현금흐름"/>
      <sheetName val="전체제잡비"/>
      <sheetName val="바닥판"/>
      <sheetName val="견적(100%)"/>
      <sheetName val="실행대비"/>
      <sheetName val="내역전기"/>
      <sheetName val="국도접속 차도부수량"/>
      <sheetName val="조명일위"/>
      <sheetName val="참고"/>
      <sheetName val="Sheet4"/>
      <sheetName val="철근량"/>
      <sheetName val="본서하반기"/>
      <sheetName val="하반기(지구대)"/>
      <sheetName val="실행(표지,갑,을)"/>
      <sheetName val="WORK"/>
      <sheetName val="상호참고자료"/>
      <sheetName val="기타시설"/>
      <sheetName val="판매시설"/>
      <sheetName val="아파트"/>
      <sheetName val="주민복지관"/>
      <sheetName val="지하주차장"/>
      <sheetName val="사업수지"/>
      <sheetName val="1구간BOQ"/>
      <sheetName val="공량(1월22일)"/>
      <sheetName val="출력은_금물"/>
      <sheetName val="단가_"/>
      <sheetName val="일반공사"/>
      <sheetName val="외주비"/>
      <sheetName val="#REF!"/>
      <sheetName val="관급자재비"/>
      <sheetName val="사급자재비"/>
      <sheetName val="기성"/>
      <sheetName val="BOQ(전체)"/>
      <sheetName val="담장산출"/>
      <sheetName val="토목내역"/>
      <sheetName val="신광초조도계선사업"/>
      <sheetName val="직공비"/>
      <sheetName val="관개"/>
      <sheetName val="수량산출서"/>
      <sheetName val="도로일위대가표"/>
      <sheetName val="일위총괄표"/>
      <sheetName val="기초분물량표"/>
      <sheetName val="양식_자재단가조사표"/>
      <sheetName val="실행(1)"/>
      <sheetName val="공기압축기실"/>
      <sheetName val="골조"/>
      <sheetName val="총공사내역서"/>
      <sheetName val="문학간접"/>
      <sheetName val="직접시공계획서"/>
      <sheetName val="2.노임및손료"/>
      <sheetName val="사전공사"/>
      <sheetName val="영외수지"/>
      <sheetName val="일위-1"/>
      <sheetName val="단조-노임"/>
      <sheetName val="시중노임"/>
      <sheetName val="1Month+Sheet2!"/>
      <sheetName val="석축산출서"/>
      <sheetName val="unitpric"/>
      <sheetName val="기성내역"/>
      <sheetName val="주차구획선수량"/>
      <sheetName val="재료할증"/>
      <sheetName val="단위수량산출"/>
      <sheetName val="낙찰표"/>
      <sheetName val="개별직종노임단가(2003.9)"/>
      <sheetName val="실행내역 (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refreshError="1"/>
      <sheetData sheetId="76" refreshError="1"/>
      <sheetData sheetId="77" refreshError="1"/>
      <sheetData sheetId="78"/>
      <sheetData sheetId="79"/>
      <sheetData sheetId="80"/>
      <sheetData sheetId="81"/>
      <sheetData sheetId="82"/>
      <sheetData sheetId="83"/>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sheetData sheetId="174"/>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sheetData sheetId="807"/>
      <sheetData sheetId="808"/>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본변경화일"/>
      <sheetName val="전문하도급"/>
      <sheetName val="일위대가"/>
      <sheetName val="MOTOR"/>
      <sheetName val="#REF"/>
      <sheetName val="교량전기"/>
      <sheetName val="평가데이터"/>
      <sheetName val="내역"/>
      <sheetName val="현장관리비 산출내역"/>
      <sheetName val="경상비"/>
      <sheetName val="DANGA"/>
      <sheetName val="단가표"/>
      <sheetName val="단가"/>
      <sheetName val="내역서"/>
      <sheetName val="전기"/>
      <sheetName val="국내조달(통합-1)"/>
      <sheetName val="인건비 "/>
      <sheetName val="토공"/>
      <sheetName val="내역서1999.8최종"/>
      <sheetName val="구간공종"/>
      <sheetName val="수량산출"/>
      <sheetName val="연결임시"/>
      <sheetName val="빌딩 안내"/>
      <sheetName val="2. 공원조도"/>
      <sheetName val="효성CB 1P기초"/>
      <sheetName val="b_balju"/>
      <sheetName val="요율"/>
      <sheetName val="3연box"/>
      <sheetName val="단 box"/>
      <sheetName val="관급"/>
      <sheetName val="토사(PE)"/>
      <sheetName val="갑지"/>
      <sheetName val="파일의이용"/>
      <sheetName val="한일양산"/>
      <sheetName val="1호인버트수량"/>
      <sheetName val="조명시설"/>
      <sheetName val="남평내역"/>
      <sheetName val="부대공"/>
      <sheetName val="Sheet1"/>
      <sheetName val="CTEMCOST"/>
      <sheetName val="2호맨홀공제수량"/>
      <sheetName val="대신2차총괄"/>
      <sheetName val="수량산출(가로등)"/>
      <sheetName val="예총"/>
      <sheetName val="데이타"/>
      <sheetName val="식재인부"/>
      <sheetName val="물량산출"/>
      <sheetName val="조도"/>
      <sheetName val="기계경비(시간당)"/>
      <sheetName val="램머"/>
      <sheetName val="견적대비"/>
      <sheetName val="중강당 내역"/>
      <sheetName val="총괄표"/>
      <sheetName val="TOTAL_BOQ"/>
      <sheetName val="입고장부 (4)"/>
      <sheetName val="단가조사서"/>
      <sheetName val="목차"/>
      <sheetName val="대치판정"/>
      <sheetName val="GI-LI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일위대가"/>
      <sheetName val="분전반설치비 일위대가"/>
      <sheetName val="그림갑지"/>
      <sheetName val="가로등기초"/>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9509"/>
      <sheetName val="갑지"/>
      <sheetName val="집계표"/>
      <sheetName val="내역서"/>
      <sheetName val="식재품셈"/>
      <sheetName val="원가계산서 "/>
      <sheetName val="고용보험료"/>
      <sheetName val="예산내역서"/>
      <sheetName val="관급"/>
      <sheetName val="견적을지"/>
      <sheetName val="이름정의"/>
      <sheetName val="대로근거"/>
      <sheetName val="중로근거"/>
      <sheetName val="내역"/>
      <sheetName val="G.R300경비"/>
      <sheetName val="여과지동"/>
      <sheetName val="기초자료"/>
      <sheetName val="기성내역서표지"/>
      <sheetName val="계수시트"/>
      <sheetName val="준검 내역서"/>
      <sheetName val="연봉제 전환의 건"/>
      <sheetName val="연봉제임금테이블"/>
      <sheetName val="기초일위"/>
      <sheetName val="시설일위"/>
      <sheetName val="조명일위"/>
      <sheetName val="설계 갑지"/>
      <sheetName val="투찰금액"/>
      <sheetName val="직재"/>
      <sheetName val="부표총괄"/>
      <sheetName val="연결임시"/>
      <sheetName val="산출금액내역"/>
      <sheetName val="_x0000__x0000__x0000__x0004__x0000_"/>
      <sheetName val="접속도로1"/>
      <sheetName val="가도공"/>
      <sheetName val="SORCE1"/>
      <sheetName val="선로정수계산"/>
      <sheetName val="납부서"/>
      <sheetName val="자재단가"/>
      <sheetName val="별표 "/>
      <sheetName val="기계경비단가산출"/>
      <sheetName val="round"/>
      <sheetName val="count"/>
      <sheetName val="관급_File"/>
      <sheetName val="샘플표지"/>
      <sheetName val="노임단가"/>
      <sheetName val="DATE"/>
      <sheetName val="인건비 "/>
      <sheetName val="토사(PE)"/>
      <sheetName val="BOX"/>
      <sheetName val="소일위대가코드표"/>
      <sheetName val="Sheet1"/>
      <sheetName val="조도"/>
      <sheetName val="단가조사"/>
      <sheetName val="참조-(1)"/>
      <sheetName val="금액결정"/>
      <sheetName val="산1~6"/>
      <sheetName val="기계경비(시간당)"/>
      <sheetName val="램머"/>
      <sheetName val="대비"/>
      <sheetName val="NYS"/>
      <sheetName val="2000년1차"/>
      <sheetName val="200"/>
      <sheetName val="data"/>
      <sheetName val="3-4. 기계경비산출"/>
      <sheetName val="2-8.관급자재비내역서(노후)"/>
      <sheetName val="2-10.공사비내역서(LOCAL)"/>
      <sheetName val="2-12.공사비내역서(노후)"/>
      <sheetName val="설치장소"/>
      <sheetName val="수량산출서(CENTER)"/>
      <sheetName val="수량산출서(노후)"/>
      <sheetName val="5.노무비 근거"/>
      <sheetName val="3-2.일위대가"/>
      <sheetName val="수량산출서(LOCAL)"/>
      <sheetName val="2-9.총괄공사비내역집계표(LOCAL)"/>
      <sheetName val="2-11.총괄공사비내역집계표(노후)"/>
      <sheetName val="6-2.한전불입금산출내역서"/>
      <sheetName val="을지"/>
      <sheetName val="변수"/>
      <sheetName val="데리네이타현황"/>
      <sheetName val="기존단가 (2)"/>
      <sheetName val="직노"/>
      <sheetName val="매매"/>
      <sheetName val="전신"/>
      <sheetName val="N賃率-職"/>
      <sheetName val="일위목록"/>
      <sheetName val="효성CB 1P기초"/>
      <sheetName val="단가"/>
      <sheetName val="SLAB&quot;1&quot;"/>
      <sheetName val="노임단가(2008.상)"/>
      <sheetName val="우배수"/>
      <sheetName val="산출서(가설)"/>
      <sheetName val="구간공종"/>
      <sheetName val="세부내역(직접인건비)"/>
      <sheetName val="세부내역(직접경비)"/>
      <sheetName val="산1~4"/>
      <sheetName val="기준액"/>
      <sheetName val="1.설계조건"/>
      <sheetName val="지급자재"/>
      <sheetName val="원가계산서(남측)"/>
      <sheetName val="수목데이타 "/>
      <sheetName val="잡비계산"/>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efreshError="1"/>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총괄표"/>
      <sheetName val="원가계산"/>
      <sheetName val="총괄내역"/>
      <sheetName val="퇴직공제부금비"/>
      <sheetName val="내역"/>
      <sheetName val="일위대가 (PM)"/>
      <sheetName val="일위대가"/>
      <sheetName val="단가 "/>
      <sheetName val="사무보조원"/>
      <sheetName val="감독차량비"/>
      <sheetName val="중기"/>
      <sheetName val="지급자재"/>
      <sheetName val="가로등수량집계"/>
      <sheetName val="전선 및 전선관(가로등)"/>
      <sheetName val="압착단자(가로등)"/>
      <sheetName val="부대공사집계(가로등)"/>
      <sheetName val="관로터파기(가로등)"/>
      <sheetName val="가로등기초"/>
      <sheetName val="보안등주(기초,가로등)"/>
      <sheetName val="점멸기기초(보도,가로등)"/>
      <sheetName val="관로(차도,가로등)"/>
      <sheetName val="관로(보도,가로등)"/>
      <sheetName val="공원등수량집계"/>
      <sheetName val="압착단자(공원등)"/>
      <sheetName val="전선 및 전선관(공원등)"/>
      <sheetName val="부대공사집계(공원등)"/>
      <sheetName val="관로터파기(공원등)"/>
      <sheetName val="관로(공원녹지)"/>
      <sheetName val="공원등기초"/>
      <sheetName val="점멸기기초(녹지,공원등)"/>
      <sheetName val="노임"/>
      <sheetName val="9811"/>
      <sheetName val="9GNG운반"/>
      <sheetName val="별표 "/>
      <sheetName val="인건비"/>
      <sheetName val="갑지"/>
      <sheetName val="집계표"/>
      <sheetName val="중기사용료"/>
      <sheetName val="현장관리비"/>
      <sheetName val="품목"/>
      <sheetName val="견적대비"/>
      <sheetName val="9509"/>
      <sheetName val="Sheet1"/>
      <sheetName val="포장재료집계표"/>
      <sheetName val="포장면적산출"/>
      <sheetName val="포장수량집계"/>
      <sheetName val="일위대가목록"/>
    </sheetNames>
    <sheetDataSet>
      <sheetData sheetId="0" refreshError="1"/>
      <sheetData sheetId="1" refreshError="1"/>
      <sheetData sheetId="2" refreshError="1"/>
      <sheetData sheetId="3" refreshError="1"/>
      <sheetData sheetId="4" refreshError="1"/>
      <sheetData sheetId="5" refreshError="1"/>
      <sheetData sheetId="6">
        <row r="394">
          <cell r="A394" t="str">
            <v>제1호표</v>
          </cell>
        </row>
      </sheetData>
      <sheetData sheetId="7" refreshError="1"/>
      <sheetData sheetId="8">
        <row r="3">
          <cell r="B3" t="str">
            <v>CD-P 16C</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ow r="2">
          <cell r="A2" t="str">
            <v>플랜트전공</v>
          </cell>
        </row>
      </sheetData>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
      <sheetName val="표지1"/>
      <sheetName val="원가계산서"/>
      <sheetName val="내역집계표"/>
      <sheetName val="내역서"/>
      <sheetName val="표지2"/>
      <sheetName val="일위대가표"/>
      <sheetName val="접지일위대가공량"/>
      <sheetName val="표지3"/>
      <sheetName val="공량"/>
      <sheetName val="산출기초"/>
      <sheetName val="표지4"/>
      <sheetName val="단가대비표"/>
      <sheetName val="N賃率-職"/>
      <sheetName val="#REF"/>
      <sheetName val="단가 "/>
      <sheetName val="일위대가 (PM)"/>
      <sheetName val="노임"/>
      <sheetName val="수량산출"/>
      <sheetName val="9509"/>
      <sheetName val="Sheet1"/>
      <sheetName val="9811"/>
      <sheetName val="합천내역"/>
      <sheetName val="집계표"/>
      <sheetName val="8.PILE  (돌출)"/>
      <sheetName val="일위대가"/>
      <sheetName val="gvl"/>
      <sheetName val="단가 및 재료비"/>
      <sheetName val="P-J"/>
      <sheetName val="Sheet13"/>
      <sheetName val="Sheet14"/>
      <sheetName val="Sheet9"/>
      <sheetName val="토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
      <sheetName val="견적갑지"/>
      <sheetName val="견적을지"/>
      <sheetName val="수수료"/>
      <sheetName val="일대"/>
      <sheetName val="노임"/>
      <sheetName val="산출"/>
      <sheetName val="단가"/>
      <sheetName val="단가 (2)"/>
      <sheetName val="조도"/>
      <sheetName val="부하"/>
      <sheetName val="전압강하"/>
      <sheetName val="일위대가"/>
      <sheetName val="단가 "/>
      <sheetName val="일위대가 (PM)"/>
      <sheetName val="11-1.노임"/>
      <sheetName val="비용display"/>
      <sheetName val="단 bo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서"/>
      <sheetName val="내역서"/>
      <sheetName val="일위대가집계표"/>
      <sheetName val="일위대가"/>
      <sheetName val="기초물량산출"/>
      <sheetName val="토공단가산출"/>
      <sheetName val="노임단가"/>
      <sheetName val="중기목록표"/>
      <sheetName val="자재단가"/>
    </sheetNames>
    <sheetDataSet>
      <sheetData sheetId="0"/>
      <sheetData sheetId="1"/>
      <sheetData sheetId="2"/>
      <sheetData sheetId="3">
        <row r="2">
          <cell r="B2" t="str">
            <v>종          별</v>
          </cell>
          <cell r="C2" t="str">
            <v>재료 또는 치수</v>
          </cell>
          <cell r="D2" t="str">
            <v>원수</v>
          </cell>
          <cell r="E2" t="str">
            <v>단위</v>
          </cell>
          <cell r="F2" t="str">
            <v>총          액</v>
          </cell>
          <cell r="H2" t="str">
            <v>재     료     비</v>
          </cell>
          <cell r="J2" t="str">
            <v>노     무     비</v>
          </cell>
          <cell r="L2" t="str">
            <v>경          비</v>
          </cell>
        </row>
        <row r="3">
          <cell r="F3" t="str">
            <v>단 가</v>
          </cell>
          <cell r="G3" t="str">
            <v>금 액</v>
          </cell>
          <cell r="H3" t="str">
            <v>단 가</v>
          </cell>
          <cell r="I3" t="str">
            <v>금 액</v>
          </cell>
          <cell r="J3" t="str">
            <v>단 가</v>
          </cell>
          <cell r="K3" t="str">
            <v>금 액</v>
          </cell>
          <cell r="L3" t="str">
            <v>단 가</v>
          </cell>
          <cell r="M3" t="str">
            <v>금 액</v>
          </cell>
        </row>
        <row r="4">
          <cell r="A4" t="str">
            <v>1</v>
          </cell>
          <cell r="B4" t="str">
            <v>명     칭</v>
          </cell>
          <cell r="C4">
            <v>1</v>
          </cell>
          <cell r="D4" t="str">
            <v>조명탑 기초 설치</v>
          </cell>
          <cell r="G4" t="str">
            <v>-</v>
          </cell>
          <cell r="H4" t="str">
            <v>1200×1200×1600</v>
          </cell>
          <cell r="L4" t="str">
            <v>단위</v>
          </cell>
          <cell r="M4" t="str">
            <v>개소</v>
          </cell>
        </row>
        <row r="5">
          <cell r="B5" t="str">
            <v>터파기</v>
          </cell>
          <cell r="C5" t="str">
            <v>기계90%+인력10%</v>
          </cell>
          <cell r="D5">
            <v>13.629999999999999</v>
          </cell>
          <cell r="E5" t="str">
            <v>㎥</v>
          </cell>
          <cell r="F5">
            <v>4070</v>
          </cell>
          <cell r="G5">
            <v>55473</v>
          </cell>
          <cell r="H5">
            <v>339</v>
          </cell>
          <cell r="I5">
            <v>4620</v>
          </cell>
          <cell r="J5">
            <v>3245</v>
          </cell>
          <cell r="K5">
            <v>44229</v>
          </cell>
          <cell r="L5">
            <v>486</v>
          </cell>
          <cell r="M5">
            <v>6624</v>
          </cell>
        </row>
        <row r="6">
          <cell r="B6" t="str">
            <v>터파기</v>
          </cell>
          <cell r="C6" t="str">
            <v>기계90%+인력10%</v>
          </cell>
          <cell r="D6">
            <v>5.8599999999999994</v>
          </cell>
          <cell r="E6" t="str">
            <v>㎥</v>
          </cell>
          <cell r="F6">
            <v>4070</v>
          </cell>
          <cell r="G6">
            <v>23848</v>
          </cell>
          <cell r="H6">
            <v>339</v>
          </cell>
          <cell r="I6">
            <v>1986</v>
          </cell>
          <cell r="J6">
            <v>3245</v>
          </cell>
          <cell r="K6">
            <v>19015</v>
          </cell>
          <cell r="L6">
            <v>486</v>
          </cell>
          <cell r="M6">
            <v>2847</v>
          </cell>
        </row>
        <row r="7">
          <cell r="B7" t="str">
            <v>되메우고다짐</v>
          </cell>
          <cell r="C7" t="str">
            <v>기계90%+인력10%</v>
          </cell>
          <cell r="D7">
            <v>10.7</v>
          </cell>
          <cell r="E7" t="str">
            <v>㎥</v>
          </cell>
          <cell r="F7">
            <v>11439</v>
          </cell>
          <cell r="G7">
            <v>122396</v>
          </cell>
          <cell r="H7">
            <v>2962</v>
          </cell>
          <cell r="I7">
            <v>31693</v>
          </cell>
          <cell r="J7">
            <v>6705</v>
          </cell>
          <cell r="K7">
            <v>71743</v>
          </cell>
          <cell r="L7">
            <v>1772</v>
          </cell>
          <cell r="M7">
            <v>18960</v>
          </cell>
        </row>
        <row r="8">
          <cell r="B8" t="str">
            <v>잔토처리</v>
          </cell>
          <cell r="C8" t="str">
            <v>기계90%+인력10%</v>
          </cell>
          <cell r="D8">
            <v>8.7899999999999991</v>
          </cell>
          <cell r="E8" t="str">
            <v>㎥</v>
          </cell>
          <cell r="F8">
            <v>8608</v>
          </cell>
          <cell r="G8">
            <v>75663</v>
          </cell>
          <cell r="H8">
            <v>2055</v>
          </cell>
          <cell r="I8">
            <v>18063</v>
          </cell>
          <cell r="J8">
            <v>5011</v>
          </cell>
          <cell r="K8">
            <v>44046</v>
          </cell>
          <cell r="L8">
            <v>1542</v>
          </cell>
          <cell r="M8">
            <v>13554</v>
          </cell>
        </row>
        <row r="9">
          <cell r="B9" t="str">
            <v>합판거푸집</v>
          </cell>
          <cell r="C9" t="str">
            <v>4회</v>
          </cell>
          <cell r="D9">
            <v>7.68</v>
          </cell>
          <cell r="E9" t="str">
            <v>㎡</v>
          </cell>
          <cell r="F9">
            <v>29257</v>
          </cell>
          <cell r="G9">
            <v>224693</v>
          </cell>
          <cell r="H9">
            <v>9017</v>
          </cell>
          <cell r="I9">
            <v>69250</v>
          </cell>
          <cell r="J9">
            <v>20240</v>
          </cell>
          <cell r="K9">
            <v>155443</v>
          </cell>
        </row>
        <row r="10">
          <cell r="B10" t="str">
            <v>레미콘타설(무근구조물)</v>
          </cell>
          <cell r="C10" t="str">
            <v>25-180-12</v>
          </cell>
          <cell r="D10">
            <v>6.48</v>
          </cell>
          <cell r="E10" t="str">
            <v>㎥</v>
          </cell>
          <cell r="F10">
            <v>154939</v>
          </cell>
          <cell r="G10">
            <v>1004004</v>
          </cell>
          <cell r="H10">
            <v>62315</v>
          </cell>
          <cell r="I10">
            <v>403801</v>
          </cell>
          <cell r="J10">
            <v>92624</v>
          </cell>
          <cell r="K10">
            <v>600203</v>
          </cell>
        </row>
        <row r="11">
          <cell r="B11" t="str">
            <v>레미콘타설(철근구조물)</v>
          </cell>
          <cell r="C11" t="str">
            <v>25-240-12</v>
          </cell>
          <cell r="D11">
            <v>2.3099999999999996</v>
          </cell>
          <cell r="E11" t="str">
            <v>㎥</v>
          </cell>
          <cell r="F11">
            <v>173656</v>
          </cell>
          <cell r="G11">
            <v>401144</v>
          </cell>
          <cell r="H11">
            <v>69877</v>
          </cell>
          <cell r="I11">
            <v>161415</v>
          </cell>
          <cell r="J11">
            <v>103779</v>
          </cell>
          <cell r="K11">
            <v>239729</v>
          </cell>
        </row>
        <row r="12">
          <cell r="B12" t="str">
            <v>강관</v>
          </cell>
          <cell r="C12" t="str">
            <v>Ø508</v>
          </cell>
          <cell r="D12">
            <v>5</v>
          </cell>
          <cell r="E12" t="str">
            <v>m</v>
          </cell>
          <cell r="F12">
            <v>204105</v>
          </cell>
          <cell r="G12">
            <v>1020525</v>
          </cell>
          <cell r="H12">
            <v>204105</v>
          </cell>
          <cell r="I12">
            <v>1020525</v>
          </cell>
        </row>
        <row r="13">
          <cell r="B13" t="str">
            <v>철재류 가공 및 조립</v>
          </cell>
          <cell r="C13" t="str">
            <v>각종 POLE 설치(현장)</v>
          </cell>
          <cell r="D13">
            <v>0.73499999999999999</v>
          </cell>
          <cell r="E13" t="str">
            <v>Ton</v>
          </cell>
          <cell r="F13">
            <v>396497</v>
          </cell>
          <cell r="G13">
            <v>291424</v>
          </cell>
          <cell r="H13">
            <v>11548</v>
          </cell>
          <cell r="I13">
            <v>8487</v>
          </cell>
          <cell r="J13">
            <v>384949</v>
          </cell>
          <cell r="K13">
            <v>282937</v>
          </cell>
        </row>
        <row r="14">
          <cell r="B14" t="str">
            <v>철근</v>
          </cell>
          <cell r="C14" t="str">
            <v>D16</v>
          </cell>
          <cell r="D14">
            <v>9.9999999999999992E-2</v>
          </cell>
          <cell r="E14" t="str">
            <v>Ton</v>
          </cell>
          <cell r="F14">
            <v>610000</v>
          </cell>
          <cell r="G14">
            <v>61000</v>
          </cell>
          <cell r="H14">
            <v>610000</v>
          </cell>
          <cell r="I14">
            <v>61000</v>
          </cell>
        </row>
        <row r="15">
          <cell r="B15" t="str">
            <v>철근</v>
          </cell>
          <cell r="C15" t="str">
            <v>D13</v>
          </cell>
          <cell r="D15">
            <v>0.08</v>
          </cell>
          <cell r="E15" t="str">
            <v>Ton</v>
          </cell>
          <cell r="F15">
            <v>615000</v>
          </cell>
          <cell r="G15">
            <v>49200</v>
          </cell>
          <cell r="H15">
            <v>615000</v>
          </cell>
          <cell r="I15">
            <v>49200</v>
          </cell>
        </row>
        <row r="16">
          <cell r="B16" t="str">
            <v>철근</v>
          </cell>
          <cell r="C16" t="str">
            <v>D13</v>
          </cell>
          <cell r="D16">
            <v>0.03</v>
          </cell>
          <cell r="E16" t="str">
            <v>Ton</v>
          </cell>
          <cell r="F16">
            <v>615000</v>
          </cell>
          <cell r="G16">
            <v>18450</v>
          </cell>
          <cell r="H16">
            <v>615000</v>
          </cell>
          <cell r="I16">
            <v>18450</v>
          </cell>
        </row>
        <row r="17">
          <cell r="B17" t="str">
            <v>철근가공조립</v>
          </cell>
          <cell r="C17" t="str">
            <v>보통구조</v>
          </cell>
          <cell r="D17">
            <v>0.21</v>
          </cell>
          <cell r="E17" t="str">
            <v>Ton</v>
          </cell>
          <cell r="F17">
            <v>666259</v>
          </cell>
          <cell r="G17">
            <v>139914</v>
          </cell>
          <cell r="H17">
            <v>19405</v>
          </cell>
          <cell r="I17">
            <v>4075</v>
          </cell>
          <cell r="J17">
            <v>646854</v>
          </cell>
          <cell r="K17">
            <v>135839</v>
          </cell>
        </row>
        <row r="18">
          <cell r="B18" t="str">
            <v>접지시설</v>
          </cell>
          <cell r="C18" t="str">
            <v>제1종접지</v>
          </cell>
          <cell r="D18">
            <v>1</v>
          </cell>
          <cell r="E18" t="str">
            <v>개소</v>
          </cell>
          <cell r="F18">
            <v>160915</v>
          </cell>
          <cell r="G18">
            <v>160915</v>
          </cell>
          <cell r="H18">
            <v>78026</v>
          </cell>
          <cell r="I18">
            <v>78026</v>
          </cell>
          <cell r="J18">
            <v>82889</v>
          </cell>
          <cell r="K18">
            <v>82889</v>
          </cell>
        </row>
        <row r="19">
          <cell r="B19" t="str">
            <v>접지시설</v>
          </cell>
          <cell r="C19" t="str">
            <v>제3종접지</v>
          </cell>
          <cell r="D19">
            <v>1</v>
          </cell>
          <cell r="E19" t="str">
            <v>개소</v>
          </cell>
          <cell r="F19">
            <v>126581</v>
          </cell>
          <cell r="G19">
            <v>126581</v>
          </cell>
          <cell r="H19">
            <v>45919</v>
          </cell>
          <cell r="I19">
            <v>45919</v>
          </cell>
          <cell r="J19">
            <v>80662</v>
          </cell>
          <cell r="K19">
            <v>80662</v>
          </cell>
        </row>
        <row r="20">
          <cell r="B20" t="str">
            <v>ELP전선관 설치</v>
          </cell>
          <cell r="C20" t="str">
            <v>ELPØ65</v>
          </cell>
          <cell r="D20">
            <v>10</v>
          </cell>
          <cell r="E20" t="str">
            <v>m</v>
          </cell>
          <cell r="F20">
            <v>5222</v>
          </cell>
          <cell r="G20">
            <v>52220</v>
          </cell>
          <cell r="H20">
            <v>1223</v>
          </cell>
          <cell r="I20">
            <v>12230</v>
          </cell>
          <cell r="J20">
            <v>3999</v>
          </cell>
          <cell r="K20">
            <v>39990</v>
          </cell>
        </row>
        <row r="21">
          <cell r="B21" t="str">
            <v>앙카볼트 설치</v>
          </cell>
          <cell r="C21" t="str">
            <v>M36×1700L×12EA</v>
          </cell>
          <cell r="D21">
            <v>1</v>
          </cell>
          <cell r="E21" t="str">
            <v>개소</v>
          </cell>
          <cell r="F21">
            <v>1706472</v>
          </cell>
          <cell r="G21">
            <v>1706472</v>
          </cell>
          <cell r="H21">
            <v>1506013</v>
          </cell>
          <cell r="I21">
            <v>1506013</v>
          </cell>
          <cell r="J21">
            <v>200459</v>
          </cell>
          <cell r="K21">
            <v>200459</v>
          </cell>
        </row>
        <row r="22">
          <cell r="B22" t="str">
            <v>트럭탑재형크레인</v>
          </cell>
          <cell r="C22" t="str">
            <v>5ton</v>
          </cell>
          <cell r="D22">
            <v>2</v>
          </cell>
          <cell r="E22" t="str">
            <v>HR</v>
          </cell>
          <cell r="F22">
            <v>51599</v>
          </cell>
          <cell r="G22">
            <v>103198</v>
          </cell>
          <cell r="H22">
            <v>7733</v>
          </cell>
          <cell r="I22">
            <v>15466</v>
          </cell>
          <cell r="J22">
            <v>26763</v>
          </cell>
          <cell r="K22">
            <v>53526</v>
          </cell>
          <cell r="L22">
            <v>17103</v>
          </cell>
          <cell r="M22">
            <v>34206</v>
          </cell>
        </row>
        <row r="23">
          <cell r="B23" t="str">
            <v>계</v>
          </cell>
          <cell r="G23">
            <v>5637120</v>
          </cell>
          <cell r="I23">
            <v>3510219</v>
          </cell>
          <cell r="K23">
            <v>2050710</v>
          </cell>
          <cell r="M23">
            <v>76191</v>
          </cell>
        </row>
        <row r="25">
          <cell r="A25" t="str">
            <v>2</v>
          </cell>
          <cell r="B25" t="str">
            <v>명     칭</v>
          </cell>
          <cell r="C25">
            <v>2</v>
          </cell>
          <cell r="D25" t="str">
            <v>합판거푸집</v>
          </cell>
          <cell r="G25" t="str">
            <v>-</v>
          </cell>
          <cell r="H25" t="str">
            <v>1회</v>
          </cell>
          <cell r="J25" t="str">
            <v>건설 6-3-2</v>
          </cell>
          <cell r="M25" t="str">
            <v>㎡</v>
          </cell>
        </row>
        <row r="26">
          <cell r="B26" t="str">
            <v>내수합판</v>
          </cell>
          <cell r="C26" t="str">
            <v>12㎜</v>
          </cell>
          <cell r="D26">
            <v>1.03</v>
          </cell>
          <cell r="E26" t="str">
            <v>㎡</v>
          </cell>
          <cell r="F26">
            <v>9761</v>
          </cell>
          <cell r="G26">
            <v>10053</v>
          </cell>
          <cell r="H26">
            <v>9761</v>
          </cell>
          <cell r="I26">
            <v>10053</v>
          </cell>
        </row>
        <row r="27">
          <cell r="B27" t="str">
            <v>각재</v>
          </cell>
          <cell r="D27">
            <v>3.7999999999999999E-2</v>
          </cell>
          <cell r="E27" t="str">
            <v>㎥</v>
          </cell>
          <cell r="F27">
            <v>419161</v>
          </cell>
          <cell r="G27">
            <v>15928</v>
          </cell>
          <cell r="H27">
            <v>419161</v>
          </cell>
          <cell r="I27">
            <v>15928</v>
          </cell>
        </row>
        <row r="28">
          <cell r="B28" t="str">
            <v>철선</v>
          </cell>
          <cell r="C28" t="str">
            <v>#8</v>
          </cell>
          <cell r="D28">
            <v>0.28999999999999998</v>
          </cell>
          <cell r="E28" t="str">
            <v>kg</v>
          </cell>
          <cell r="F28">
            <v>1250</v>
          </cell>
          <cell r="G28">
            <v>362</v>
          </cell>
          <cell r="H28">
            <v>1250</v>
          </cell>
          <cell r="I28">
            <v>362</v>
          </cell>
        </row>
        <row r="29">
          <cell r="B29" t="str">
            <v>철못</v>
          </cell>
          <cell r="C29" t="str">
            <v>N50</v>
          </cell>
          <cell r="D29">
            <v>0.2</v>
          </cell>
          <cell r="E29" t="str">
            <v>kg</v>
          </cell>
          <cell r="F29">
            <v>1110</v>
          </cell>
          <cell r="G29">
            <v>222</v>
          </cell>
          <cell r="H29">
            <v>1110</v>
          </cell>
          <cell r="I29">
            <v>222</v>
          </cell>
        </row>
        <row r="30">
          <cell r="B30" t="str">
            <v>박리제</v>
          </cell>
          <cell r="C30" t="str">
            <v>목재용</v>
          </cell>
          <cell r="D30">
            <v>0.19</v>
          </cell>
          <cell r="E30" t="str">
            <v>ℓ</v>
          </cell>
          <cell r="F30">
            <v>2000</v>
          </cell>
          <cell r="G30">
            <v>380</v>
          </cell>
          <cell r="H30">
            <v>2000</v>
          </cell>
          <cell r="I30">
            <v>380</v>
          </cell>
        </row>
        <row r="31">
          <cell r="B31" t="str">
            <v>형틀목공</v>
          </cell>
          <cell r="D31">
            <v>0.22</v>
          </cell>
          <cell r="E31" t="str">
            <v>인</v>
          </cell>
          <cell r="F31">
            <v>174036</v>
          </cell>
          <cell r="G31">
            <v>38287</v>
          </cell>
          <cell r="J31">
            <v>174036</v>
          </cell>
          <cell r="K31">
            <v>38287</v>
          </cell>
        </row>
        <row r="32">
          <cell r="B32" t="str">
            <v>보통인부</v>
          </cell>
          <cell r="D32">
            <v>0.12</v>
          </cell>
          <cell r="E32" t="str">
            <v>인</v>
          </cell>
          <cell r="F32">
            <v>102628</v>
          </cell>
          <cell r="G32">
            <v>12315</v>
          </cell>
          <cell r="J32">
            <v>102628</v>
          </cell>
          <cell r="K32">
            <v>12315</v>
          </cell>
        </row>
        <row r="33">
          <cell r="B33" t="str">
            <v>고재처리</v>
          </cell>
          <cell r="C33" t="str">
            <v xml:space="preserve"> 합판+각재외</v>
          </cell>
          <cell r="D33">
            <v>23</v>
          </cell>
          <cell r="E33" t="str">
            <v>%</v>
          </cell>
          <cell r="G33">
            <v>-5975</v>
          </cell>
          <cell r="I33">
            <v>-5975</v>
          </cell>
        </row>
        <row r="34">
          <cell r="B34" t="str">
            <v>공구손료</v>
          </cell>
          <cell r="C34" t="str">
            <v>노무비의 3%</v>
          </cell>
          <cell r="D34">
            <v>1</v>
          </cell>
          <cell r="E34" t="str">
            <v>식</v>
          </cell>
          <cell r="F34">
            <v>1518</v>
          </cell>
          <cell r="G34">
            <v>1518</v>
          </cell>
          <cell r="H34">
            <v>1518.06</v>
          </cell>
          <cell r="I34">
            <v>1518</v>
          </cell>
        </row>
        <row r="35">
          <cell r="B35" t="str">
            <v>계</v>
          </cell>
          <cell r="G35">
            <v>73090</v>
          </cell>
          <cell r="I35">
            <v>22488</v>
          </cell>
          <cell r="K35">
            <v>50602</v>
          </cell>
        </row>
        <row r="37">
          <cell r="A37" t="str">
            <v>3</v>
          </cell>
          <cell r="B37" t="str">
            <v>명     칭</v>
          </cell>
          <cell r="C37">
            <v>3</v>
          </cell>
          <cell r="D37" t="str">
            <v>합판거푸집</v>
          </cell>
          <cell r="G37" t="str">
            <v>-</v>
          </cell>
          <cell r="H37" t="str">
            <v>4회</v>
          </cell>
          <cell r="J37" t="str">
            <v>건설 6-3-2</v>
          </cell>
          <cell r="M37" t="str">
            <v>㎡</v>
          </cell>
        </row>
        <row r="38">
          <cell r="B38" t="str">
            <v>합판거푸집</v>
          </cell>
          <cell r="C38" t="str">
            <v>노무비40%, 재료비40.1%</v>
          </cell>
          <cell r="D38">
            <v>1</v>
          </cell>
          <cell r="E38" t="str">
            <v>㎡</v>
          </cell>
          <cell r="F38">
            <v>29257</v>
          </cell>
          <cell r="G38">
            <v>29257</v>
          </cell>
          <cell r="H38">
            <v>9017</v>
          </cell>
          <cell r="I38">
            <v>9017</v>
          </cell>
          <cell r="J38">
            <v>20240</v>
          </cell>
          <cell r="K38">
            <v>20240</v>
          </cell>
        </row>
        <row r="39">
          <cell r="B39" t="str">
            <v>계</v>
          </cell>
          <cell r="G39">
            <v>29257</v>
          </cell>
          <cell r="I39">
            <v>9017</v>
          </cell>
          <cell r="K39">
            <v>20240</v>
          </cell>
        </row>
        <row r="41">
          <cell r="A41" t="str">
            <v>4</v>
          </cell>
          <cell r="B41" t="str">
            <v>명     칭</v>
          </cell>
          <cell r="C41">
            <v>4</v>
          </cell>
          <cell r="D41" t="str">
            <v>레미콘타설(무근구조물)</v>
          </cell>
          <cell r="G41" t="str">
            <v>-</v>
          </cell>
          <cell r="H41" t="str">
            <v>25-180-12</v>
          </cell>
          <cell r="J41" t="str">
            <v>건설 6-1</v>
          </cell>
          <cell r="L41" t="str">
            <v>단위</v>
          </cell>
          <cell r="M41" t="str">
            <v>㎥</v>
          </cell>
        </row>
        <row r="42">
          <cell r="B42" t="str">
            <v>레미콘</v>
          </cell>
          <cell r="C42" t="str">
            <v>25-180-12</v>
          </cell>
          <cell r="D42">
            <v>1.02</v>
          </cell>
          <cell r="E42" t="str">
            <v>㎥</v>
          </cell>
          <cell r="F42">
            <v>58370</v>
          </cell>
          <cell r="G42">
            <v>59537</v>
          </cell>
          <cell r="H42">
            <v>58370</v>
          </cell>
          <cell r="I42">
            <v>59537</v>
          </cell>
        </row>
        <row r="43">
          <cell r="B43" t="str">
            <v>콘크리트공</v>
          </cell>
          <cell r="C43" t="str">
            <v>0.44인</v>
          </cell>
          <cell r="D43">
            <v>0.44</v>
          </cell>
          <cell r="E43" t="str">
            <v>인</v>
          </cell>
          <cell r="F43">
            <v>161530</v>
          </cell>
          <cell r="G43">
            <v>71073</v>
          </cell>
          <cell r="J43">
            <v>161530</v>
          </cell>
          <cell r="K43">
            <v>71073</v>
          </cell>
        </row>
        <row r="44">
          <cell r="B44" t="str">
            <v>보통인부</v>
          </cell>
          <cell r="C44" t="str">
            <v>0.21인</v>
          </cell>
          <cell r="D44">
            <v>0.21</v>
          </cell>
          <cell r="E44" t="str">
            <v>인</v>
          </cell>
          <cell r="F44">
            <v>102628</v>
          </cell>
          <cell r="G44">
            <v>21551</v>
          </cell>
          <cell r="J44">
            <v>102628</v>
          </cell>
          <cell r="K44">
            <v>21551</v>
          </cell>
        </row>
        <row r="45">
          <cell r="B45" t="str">
            <v>공구손료</v>
          </cell>
          <cell r="C45" t="str">
            <v>노무비의 3%</v>
          </cell>
          <cell r="D45">
            <v>1</v>
          </cell>
          <cell r="E45" t="str">
            <v>식</v>
          </cell>
          <cell r="F45">
            <v>2778</v>
          </cell>
          <cell r="G45">
            <v>2778</v>
          </cell>
          <cell r="H45">
            <v>2778.72</v>
          </cell>
          <cell r="I45">
            <v>2778</v>
          </cell>
        </row>
        <row r="46">
          <cell r="B46" t="str">
            <v>계</v>
          </cell>
          <cell r="G46">
            <v>154939</v>
          </cell>
          <cell r="I46">
            <v>62315</v>
          </cell>
          <cell r="K46">
            <v>92624</v>
          </cell>
          <cell r="M46">
            <v>0</v>
          </cell>
        </row>
        <row r="47">
          <cell r="A47" t="str">
            <v>5</v>
          </cell>
          <cell r="B47" t="str">
            <v>명     칭</v>
          </cell>
          <cell r="C47">
            <v>5</v>
          </cell>
          <cell r="D47" t="str">
            <v>레미콘타설(무근구조물)</v>
          </cell>
          <cell r="G47" t="str">
            <v>-</v>
          </cell>
          <cell r="H47" t="str">
            <v>25-240-12</v>
          </cell>
          <cell r="J47" t="str">
            <v>건설 6-1</v>
          </cell>
          <cell r="L47" t="str">
            <v>단위</v>
          </cell>
          <cell r="M47" t="str">
            <v>㎥</v>
          </cell>
        </row>
        <row r="48">
          <cell r="B48" t="str">
            <v>레미콘</v>
          </cell>
          <cell r="C48" t="str">
            <v>25-240-12</v>
          </cell>
          <cell r="D48">
            <v>1.02</v>
          </cell>
          <cell r="E48" t="str">
            <v>㎥</v>
          </cell>
          <cell r="F48">
            <v>66103</v>
          </cell>
          <cell r="G48">
            <v>67425</v>
          </cell>
          <cell r="H48">
            <v>66103</v>
          </cell>
          <cell r="I48">
            <v>67425</v>
          </cell>
        </row>
        <row r="49">
          <cell r="B49" t="str">
            <v>콘크리트공</v>
          </cell>
          <cell r="C49" t="str">
            <v>0.44인</v>
          </cell>
          <cell r="D49">
            <v>0.44</v>
          </cell>
          <cell r="E49" t="str">
            <v>인</v>
          </cell>
          <cell r="F49">
            <v>161530</v>
          </cell>
          <cell r="G49">
            <v>71073</v>
          </cell>
          <cell r="J49">
            <v>161530</v>
          </cell>
          <cell r="K49">
            <v>71073</v>
          </cell>
        </row>
        <row r="50">
          <cell r="B50" t="str">
            <v>보통인부</v>
          </cell>
          <cell r="C50" t="str">
            <v>0.21인</v>
          </cell>
          <cell r="D50">
            <v>0.21</v>
          </cell>
          <cell r="E50" t="str">
            <v>인</v>
          </cell>
          <cell r="F50">
            <v>102628</v>
          </cell>
          <cell r="G50">
            <v>21551</v>
          </cell>
          <cell r="J50">
            <v>102628</v>
          </cell>
          <cell r="K50">
            <v>21551</v>
          </cell>
        </row>
        <row r="51">
          <cell r="B51" t="str">
            <v>공구손료</v>
          </cell>
          <cell r="C51" t="str">
            <v>노무비의 3%</v>
          </cell>
          <cell r="D51">
            <v>1</v>
          </cell>
          <cell r="E51" t="str">
            <v>식</v>
          </cell>
          <cell r="F51">
            <v>2778</v>
          </cell>
          <cell r="G51">
            <v>2778</v>
          </cell>
          <cell r="H51">
            <v>2778.72</v>
          </cell>
          <cell r="I51">
            <v>2778</v>
          </cell>
        </row>
        <row r="52">
          <cell r="B52" t="str">
            <v>계</v>
          </cell>
          <cell r="G52">
            <v>162827</v>
          </cell>
          <cell r="I52">
            <v>70203</v>
          </cell>
          <cell r="K52">
            <v>92624</v>
          </cell>
          <cell r="M52">
            <v>0</v>
          </cell>
        </row>
        <row r="54">
          <cell r="A54" t="str">
            <v>6</v>
          </cell>
          <cell r="B54" t="str">
            <v>명     칭</v>
          </cell>
          <cell r="C54">
            <v>6</v>
          </cell>
          <cell r="D54" t="str">
            <v>레미콘타설(철근구조물)</v>
          </cell>
          <cell r="G54" t="str">
            <v>-</v>
          </cell>
          <cell r="H54" t="str">
            <v>25-240-12</v>
          </cell>
          <cell r="J54" t="str">
            <v>건설 6-1</v>
          </cell>
          <cell r="L54" t="str">
            <v>단위</v>
          </cell>
          <cell r="M54" t="str">
            <v>㎥</v>
          </cell>
        </row>
        <row r="55">
          <cell r="B55" t="str">
            <v>레미콘</v>
          </cell>
          <cell r="C55" t="str">
            <v>25-240-12</v>
          </cell>
          <cell r="D55">
            <v>1.01</v>
          </cell>
          <cell r="E55" t="str">
            <v>㎥</v>
          </cell>
          <cell r="F55">
            <v>66103</v>
          </cell>
          <cell r="G55">
            <v>66764</v>
          </cell>
          <cell r="H55">
            <v>66103</v>
          </cell>
          <cell r="I55">
            <v>66764</v>
          </cell>
        </row>
        <row r="56">
          <cell r="B56" t="str">
            <v>콘크리트공</v>
          </cell>
          <cell r="C56" t="str">
            <v>0.49인</v>
          </cell>
          <cell r="D56">
            <v>0.49</v>
          </cell>
          <cell r="E56" t="str">
            <v>인</v>
          </cell>
          <cell r="F56">
            <v>161530</v>
          </cell>
          <cell r="G56">
            <v>79149</v>
          </cell>
          <cell r="J56">
            <v>161530</v>
          </cell>
          <cell r="K56">
            <v>79149</v>
          </cell>
        </row>
        <row r="57">
          <cell r="B57" t="str">
            <v>보통인부</v>
          </cell>
          <cell r="C57" t="str">
            <v>0.24인</v>
          </cell>
          <cell r="D57">
            <v>0.24</v>
          </cell>
          <cell r="E57" t="str">
            <v>인</v>
          </cell>
          <cell r="F57">
            <v>102628</v>
          </cell>
          <cell r="G57">
            <v>24630</v>
          </cell>
          <cell r="J57">
            <v>102628</v>
          </cell>
          <cell r="K57">
            <v>24630</v>
          </cell>
        </row>
        <row r="58">
          <cell r="B58" t="str">
            <v>공구손료</v>
          </cell>
          <cell r="C58" t="str">
            <v>노무비의 3%</v>
          </cell>
          <cell r="D58">
            <v>1</v>
          </cell>
          <cell r="E58" t="str">
            <v>식</v>
          </cell>
          <cell r="F58">
            <v>3113</v>
          </cell>
          <cell r="G58">
            <v>3113</v>
          </cell>
          <cell r="H58">
            <v>3113.37</v>
          </cell>
          <cell r="I58">
            <v>3113</v>
          </cell>
        </row>
        <row r="59">
          <cell r="B59" t="str">
            <v>계</v>
          </cell>
          <cell r="G59">
            <v>173656</v>
          </cell>
          <cell r="I59">
            <v>69877</v>
          </cell>
          <cell r="K59">
            <v>103779</v>
          </cell>
          <cell r="M59">
            <v>0</v>
          </cell>
        </row>
        <row r="61">
          <cell r="A61" t="str">
            <v>7</v>
          </cell>
          <cell r="B61" t="str">
            <v>명     칭</v>
          </cell>
          <cell r="C61">
            <v>7</v>
          </cell>
          <cell r="D61" t="str">
            <v>앙카볼트 설치</v>
          </cell>
          <cell r="G61" t="str">
            <v>-</v>
          </cell>
          <cell r="H61" t="str">
            <v>M36×1700L×12EA</v>
          </cell>
          <cell r="J61" t="str">
            <v>전기 5-29</v>
          </cell>
          <cell r="L61" t="str">
            <v>단위</v>
          </cell>
          <cell r="M61" t="str">
            <v>개</v>
          </cell>
        </row>
        <row r="62">
          <cell r="B62" t="str">
            <v>앙카볼트</v>
          </cell>
          <cell r="C62" t="str">
            <v>M36×1700L×12EA</v>
          </cell>
          <cell r="D62">
            <v>1</v>
          </cell>
          <cell r="E62" t="str">
            <v>SET</v>
          </cell>
          <cell r="F62">
            <v>1500000</v>
          </cell>
          <cell r="G62">
            <v>1500000</v>
          </cell>
          <cell r="H62">
            <v>1500000</v>
          </cell>
          <cell r="I62">
            <v>1500000</v>
          </cell>
        </row>
        <row r="63">
          <cell r="B63" t="str">
            <v>내선전공</v>
          </cell>
          <cell r="C63" t="str">
            <v>0.3인×1200%×30%</v>
          </cell>
          <cell r="D63">
            <v>1.0799999999999998</v>
          </cell>
          <cell r="E63" t="str">
            <v>인</v>
          </cell>
          <cell r="F63">
            <v>185611</v>
          </cell>
          <cell r="G63">
            <v>200459</v>
          </cell>
          <cell r="J63">
            <v>185611</v>
          </cell>
          <cell r="K63">
            <v>200459</v>
          </cell>
        </row>
        <row r="64">
          <cell r="B64" t="str">
            <v>공구손료</v>
          </cell>
          <cell r="C64" t="str">
            <v>노무비의 3%</v>
          </cell>
          <cell r="D64">
            <v>1</v>
          </cell>
          <cell r="E64" t="str">
            <v>식</v>
          </cell>
          <cell r="F64">
            <v>6013</v>
          </cell>
          <cell r="G64">
            <v>6013</v>
          </cell>
          <cell r="H64">
            <v>6013.7699999999995</v>
          </cell>
          <cell r="I64">
            <v>6013</v>
          </cell>
        </row>
        <row r="65">
          <cell r="B65" t="str">
            <v>계</v>
          </cell>
          <cell r="G65">
            <v>1706472</v>
          </cell>
          <cell r="I65">
            <v>1506013</v>
          </cell>
          <cell r="K65">
            <v>200459</v>
          </cell>
        </row>
        <row r="67">
          <cell r="A67" t="str">
            <v>8</v>
          </cell>
          <cell r="B67" t="str">
            <v>명     칭</v>
          </cell>
          <cell r="C67">
            <v>8</v>
          </cell>
          <cell r="D67" t="str">
            <v>잡석다짐</v>
          </cell>
          <cell r="G67" t="str">
            <v>-</v>
          </cell>
          <cell r="H67" t="str">
            <v>자연자갈(잡석)</v>
          </cell>
          <cell r="J67" t="str">
            <v>건축 5-19</v>
          </cell>
          <cell r="L67" t="str">
            <v>단위</v>
          </cell>
          <cell r="M67" t="str">
            <v>㎥</v>
          </cell>
        </row>
        <row r="68">
          <cell r="B68" t="str">
            <v>잡석</v>
          </cell>
          <cell r="C68" t="str">
            <v>자연자갈(잡석)</v>
          </cell>
          <cell r="D68">
            <v>1.04</v>
          </cell>
          <cell r="E68" t="str">
            <v>㎥</v>
          </cell>
          <cell r="F68">
            <v>18000</v>
          </cell>
          <cell r="G68">
            <v>18720</v>
          </cell>
          <cell r="H68">
            <v>18000</v>
          </cell>
          <cell r="I68">
            <v>18720</v>
          </cell>
        </row>
        <row r="69">
          <cell r="B69" t="str">
            <v>보통인부</v>
          </cell>
          <cell r="C69" t="str">
            <v>0.3인</v>
          </cell>
          <cell r="D69">
            <v>0.3</v>
          </cell>
          <cell r="E69" t="str">
            <v>인</v>
          </cell>
          <cell r="F69">
            <v>102628</v>
          </cell>
          <cell r="G69">
            <v>30788</v>
          </cell>
          <cell r="J69">
            <v>102628</v>
          </cell>
          <cell r="K69">
            <v>30788</v>
          </cell>
        </row>
        <row r="70">
          <cell r="B70" t="str">
            <v>공구손료</v>
          </cell>
          <cell r="C70" t="str">
            <v>노무비의 3%</v>
          </cell>
          <cell r="D70">
            <v>1</v>
          </cell>
          <cell r="E70" t="str">
            <v>식</v>
          </cell>
          <cell r="F70">
            <v>923</v>
          </cell>
          <cell r="G70">
            <v>923</v>
          </cell>
          <cell r="H70">
            <v>923.64</v>
          </cell>
          <cell r="I70">
            <v>923</v>
          </cell>
        </row>
        <row r="71">
          <cell r="B71" t="str">
            <v>계</v>
          </cell>
          <cell r="G71">
            <v>50431</v>
          </cell>
          <cell r="I71">
            <v>19643</v>
          </cell>
          <cell r="K71">
            <v>30788</v>
          </cell>
        </row>
        <row r="73">
          <cell r="A73" t="str">
            <v>9</v>
          </cell>
          <cell r="B73" t="str">
            <v>명     칭</v>
          </cell>
          <cell r="C73">
            <v>9</v>
          </cell>
          <cell r="D73" t="str">
            <v>철근가공조립</v>
          </cell>
          <cell r="G73" t="str">
            <v>-</v>
          </cell>
          <cell r="H73" t="str">
            <v>보통구조</v>
          </cell>
          <cell r="J73" t="str">
            <v>토목 6-2</v>
          </cell>
          <cell r="L73" t="str">
            <v>단위</v>
          </cell>
          <cell r="M73" t="str">
            <v>Ton</v>
          </cell>
        </row>
        <row r="74">
          <cell r="B74" t="str">
            <v>철근</v>
          </cell>
          <cell r="C74" t="str">
            <v>가공 및 조립</v>
          </cell>
          <cell r="D74">
            <v>1</v>
          </cell>
          <cell r="E74" t="str">
            <v>Ton</v>
          </cell>
          <cell r="F74">
            <v>0</v>
          </cell>
          <cell r="G74">
            <v>0</v>
          </cell>
        </row>
        <row r="75">
          <cell r="B75" t="str">
            <v>철근공</v>
          </cell>
          <cell r="C75" t="str">
            <v>3.08인/1Ton</v>
          </cell>
          <cell r="D75">
            <v>3.08</v>
          </cell>
          <cell r="E75" t="str">
            <v>인</v>
          </cell>
          <cell r="F75">
            <v>170033</v>
          </cell>
          <cell r="G75">
            <v>523701</v>
          </cell>
          <cell r="J75">
            <v>170033</v>
          </cell>
          <cell r="K75">
            <v>523701</v>
          </cell>
        </row>
        <row r="76">
          <cell r="B76" t="str">
            <v>보통인부</v>
          </cell>
          <cell r="C76" t="str">
            <v>1.2인/1Ton</v>
          </cell>
          <cell r="D76">
            <v>1.2</v>
          </cell>
          <cell r="E76" t="str">
            <v>인</v>
          </cell>
          <cell r="F76">
            <v>102628</v>
          </cell>
          <cell r="G76">
            <v>123153</v>
          </cell>
          <cell r="J76">
            <v>102628</v>
          </cell>
          <cell r="K76">
            <v>123153</v>
          </cell>
        </row>
        <row r="77">
          <cell r="B77" t="str">
            <v>공구손료</v>
          </cell>
          <cell r="C77" t="str">
            <v>노무비의 3%</v>
          </cell>
          <cell r="D77">
            <v>1</v>
          </cell>
          <cell r="E77" t="str">
            <v>식</v>
          </cell>
          <cell r="F77">
            <v>19405</v>
          </cell>
          <cell r="G77">
            <v>19405</v>
          </cell>
          <cell r="H77">
            <v>19405.62</v>
          </cell>
          <cell r="I77">
            <v>19405</v>
          </cell>
        </row>
        <row r="78">
          <cell r="B78" t="str">
            <v>계</v>
          </cell>
          <cell r="G78">
            <v>666259</v>
          </cell>
          <cell r="I78">
            <v>19405</v>
          </cell>
          <cell r="K78">
            <v>646854</v>
          </cell>
        </row>
        <row r="80">
          <cell r="A80" t="str">
            <v>10</v>
          </cell>
          <cell r="B80" t="str">
            <v>명     칭</v>
          </cell>
          <cell r="C80">
            <v>10</v>
          </cell>
          <cell r="D80" t="str">
            <v>접지시설</v>
          </cell>
          <cell r="G80" t="str">
            <v>-</v>
          </cell>
          <cell r="H80" t="str">
            <v>제1종접지</v>
          </cell>
          <cell r="J80" t="str">
            <v>전기 3-38</v>
          </cell>
          <cell r="L80" t="str">
            <v>단위</v>
          </cell>
          <cell r="M80" t="str">
            <v>개소</v>
          </cell>
        </row>
        <row r="81">
          <cell r="B81" t="str">
            <v>접지동봉</v>
          </cell>
          <cell r="C81" t="str">
            <v>Ø16×1800L</v>
          </cell>
          <cell r="D81">
            <v>3</v>
          </cell>
          <cell r="E81" t="str">
            <v>개</v>
          </cell>
          <cell r="F81">
            <v>8700</v>
          </cell>
          <cell r="G81">
            <v>26100</v>
          </cell>
          <cell r="H81">
            <v>8700</v>
          </cell>
          <cell r="I81">
            <v>26100</v>
          </cell>
        </row>
        <row r="82">
          <cell r="B82" t="str">
            <v>내선전공</v>
          </cell>
          <cell r="C82" t="str">
            <v>3본연결</v>
          </cell>
          <cell r="D82">
            <v>0.24</v>
          </cell>
          <cell r="E82" t="str">
            <v>인</v>
          </cell>
          <cell r="F82">
            <v>185611</v>
          </cell>
          <cell r="G82">
            <v>44546</v>
          </cell>
          <cell r="J82">
            <v>185611</v>
          </cell>
          <cell r="K82">
            <v>44546</v>
          </cell>
        </row>
        <row r="83">
          <cell r="B83" t="str">
            <v>보통인부</v>
          </cell>
          <cell r="C83" t="str">
            <v>3본연결</v>
          </cell>
          <cell r="D83">
            <v>0.2</v>
          </cell>
          <cell r="E83" t="str">
            <v>인</v>
          </cell>
          <cell r="F83">
            <v>102628</v>
          </cell>
          <cell r="G83">
            <v>20525</v>
          </cell>
          <cell r="J83">
            <v>102628</v>
          </cell>
          <cell r="K83">
            <v>20525</v>
          </cell>
        </row>
        <row r="84">
          <cell r="B84" t="str">
            <v>접지용전선</v>
          </cell>
          <cell r="C84" t="str">
            <v>F-GV50㎟</v>
          </cell>
          <cell r="D84">
            <v>12</v>
          </cell>
          <cell r="E84" t="str">
            <v>m</v>
          </cell>
          <cell r="F84">
            <v>4120</v>
          </cell>
          <cell r="G84">
            <v>49440</v>
          </cell>
          <cell r="H84">
            <v>4120</v>
          </cell>
          <cell r="I84">
            <v>49440</v>
          </cell>
        </row>
        <row r="85">
          <cell r="B85" t="str">
            <v>내선전공</v>
          </cell>
          <cell r="C85" t="str">
            <v>0.008인×15m</v>
          </cell>
          <cell r="D85">
            <v>9.6000000000000002E-2</v>
          </cell>
          <cell r="E85" t="str">
            <v>인</v>
          </cell>
          <cell r="F85">
            <v>185611</v>
          </cell>
          <cell r="G85">
            <v>17818</v>
          </cell>
          <cell r="J85">
            <v>185611</v>
          </cell>
          <cell r="K85">
            <v>17818</v>
          </cell>
        </row>
        <row r="86">
          <cell r="B86" t="str">
            <v>공구손료</v>
          </cell>
          <cell r="C86" t="str">
            <v>노무비의 3%</v>
          </cell>
          <cell r="D86">
            <v>1</v>
          </cell>
          <cell r="E86" t="str">
            <v>식</v>
          </cell>
          <cell r="F86">
            <v>2486</v>
          </cell>
          <cell r="G86">
            <v>2486</v>
          </cell>
          <cell r="H86">
            <v>2486.67</v>
          </cell>
          <cell r="I86">
            <v>2486</v>
          </cell>
        </row>
        <row r="87">
          <cell r="B87" t="str">
            <v>계</v>
          </cell>
          <cell r="G87">
            <v>160915</v>
          </cell>
          <cell r="I87">
            <v>78026</v>
          </cell>
          <cell r="K87">
            <v>82889</v>
          </cell>
        </row>
        <row r="88">
          <cell r="A88" t="str">
            <v>11</v>
          </cell>
          <cell r="B88" t="str">
            <v>명     칭</v>
          </cell>
          <cell r="C88">
            <v>11</v>
          </cell>
          <cell r="D88" t="str">
            <v>접지시설</v>
          </cell>
          <cell r="G88" t="str">
            <v>-</v>
          </cell>
          <cell r="H88" t="str">
            <v>제3종접지</v>
          </cell>
          <cell r="J88" t="str">
            <v>전기 3-38</v>
          </cell>
          <cell r="L88" t="str">
            <v>단위</v>
          </cell>
          <cell r="M88" t="str">
            <v>개소</v>
          </cell>
        </row>
        <row r="89">
          <cell r="B89" t="str">
            <v>접지동봉</v>
          </cell>
          <cell r="C89" t="str">
            <v>Ø16×1800L</v>
          </cell>
          <cell r="D89">
            <v>3</v>
          </cell>
          <cell r="E89" t="str">
            <v>개</v>
          </cell>
          <cell r="F89">
            <v>8700</v>
          </cell>
          <cell r="G89">
            <v>26100</v>
          </cell>
          <cell r="H89">
            <v>8700</v>
          </cell>
          <cell r="I89">
            <v>26100</v>
          </cell>
        </row>
        <row r="90">
          <cell r="B90" t="str">
            <v>내선전공</v>
          </cell>
          <cell r="C90" t="str">
            <v>3본연결</v>
          </cell>
          <cell r="D90">
            <v>0.24</v>
          </cell>
          <cell r="E90" t="str">
            <v>인</v>
          </cell>
          <cell r="F90">
            <v>185611</v>
          </cell>
          <cell r="G90">
            <v>44546</v>
          </cell>
          <cell r="J90">
            <v>185611</v>
          </cell>
          <cell r="K90">
            <v>44546</v>
          </cell>
        </row>
        <row r="91">
          <cell r="B91" t="str">
            <v>보통인부</v>
          </cell>
          <cell r="C91" t="str">
            <v>3본연결</v>
          </cell>
          <cell r="D91">
            <v>0.2</v>
          </cell>
          <cell r="E91" t="str">
            <v>인</v>
          </cell>
          <cell r="F91">
            <v>102628</v>
          </cell>
          <cell r="G91">
            <v>20525</v>
          </cell>
          <cell r="J91">
            <v>102628</v>
          </cell>
          <cell r="K91">
            <v>20525</v>
          </cell>
        </row>
        <row r="92">
          <cell r="B92" t="str">
            <v>접지용전선</v>
          </cell>
          <cell r="C92" t="str">
            <v>F-GV16㎟</v>
          </cell>
          <cell r="D92">
            <v>12</v>
          </cell>
          <cell r="E92" t="str">
            <v>m</v>
          </cell>
          <cell r="F92">
            <v>1450</v>
          </cell>
          <cell r="G92">
            <v>17400</v>
          </cell>
          <cell r="H92">
            <v>1450</v>
          </cell>
          <cell r="I92">
            <v>17400</v>
          </cell>
        </row>
        <row r="93">
          <cell r="B93" t="str">
            <v>내선전공</v>
          </cell>
          <cell r="C93" t="str">
            <v>0.007인×15m</v>
          </cell>
          <cell r="D93">
            <v>8.4000000000000005E-2</v>
          </cell>
          <cell r="E93" t="str">
            <v>인</v>
          </cell>
          <cell r="F93">
            <v>185611</v>
          </cell>
          <cell r="G93">
            <v>15591</v>
          </cell>
          <cell r="J93">
            <v>185611</v>
          </cell>
          <cell r="K93">
            <v>15591</v>
          </cell>
        </row>
        <row r="94">
          <cell r="B94" t="str">
            <v>공구손료</v>
          </cell>
          <cell r="C94" t="str">
            <v>노무비의 3%</v>
          </cell>
          <cell r="D94">
            <v>1</v>
          </cell>
          <cell r="E94" t="str">
            <v>식</v>
          </cell>
          <cell r="F94">
            <v>2419</v>
          </cell>
          <cell r="G94">
            <v>2419</v>
          </cell>
          <cell r="H94">
            <v>2419.86</v>
          </cell>
          <cell r="I94">
            <v>2419</v>
          </cell>
        </row>
        <row r="95">
          <cell r="B95" t="str">
            <v>계</v>
          </cell>
          <cell r="G95">
            <v>126581</v>
          </cell>
          <cell r="I95">
            <v>45919</v>
          </cell>
          <cell r="K95">
            <v>80662</v>
          </cell>
        </row>
        <row r="97">
          <cell r="A97" t="str">
            <v>12</v>
          </cell>
          <cell r="B97" t="str">
            <v>명     칭</v>
          </cell>
          <cell r="C97">
            <v>12</v>
          </cell>
          <cell r="D97" t="str">
            <v>접지용 전선 설치</v>
          </cell>
          <cell r="G97" t="str">
            <v>-</v>
          </cell>
          <cell r="H97" t="str">
            <v>F-GV50㎟</v>
          </cell>
          <cell r="J97" t="str">
            <v>전기 3-38</v>
          </cell>
          <cell r="L97" t="str">
            <v>단위</v>
          </cell>
          <cell r="M97" t="str">
            <v>m</v>
          </cell>
        </row>
        <row r="98">
          <cell r="B98" t="str">
            <v>접지용전선</v>
          </cell>
          <cell r="C98" t="str">
            <v>F-GV50㎟</v>
          </cell>
          <cell r="D98">
            <v>1</v>
          </cell>
          <cell r="E98" t="str">
            <v>m</v>
          </cell>
          <cell r="F98">
            <v>4120</v>
          </cell>
          <cell r="G98">
            <v>4120</v>
          </cell>
          <cell r="H98">
            <v>4120</v>
          </cell>
          <cell r="I98">
            <v>4120</v>
          </cell>
        </row>
        <row r="99">
          <cell r="B99" t="str">
            <v>저압케이블전공</v>
          </cell>
          <cell r="C99" t="str">
            <v>0.008인</v>
          </cell>
          <cell r="D99">
            <v>8.0000000000000002E-3</v>
          </cell>
          <cell r="E99" t="str">
            <v>인</v>
          </cell>
          <cell r="F99">
            <v>200964</v>
          </cell>
          <cell r="G99">
            <v>1607</v>
          </cell>
          <cell r="J99">
            <v>200964</v>
          </cell>
          <cell r="K99">
            <v>1607</v>
          </cell>
        </row>
        <row r="100">
          <cell r="B100" t="str">
            <v>공구손료</v>
          </cell>
          <cell r="C100" t="str">
            <v>노무비의 3%</v>
          </cell>
          <cell r="D100">
            <v>1</v>
          </cell>
          <cell r="E100" t="str">
            <v>식</v>
          </cell>
          <cell r="F100">
            <v>48</v>
          </cell>
          <cell r="G100">
            <v>48</v>
          </cell>
          <cell r="H100">
            <v>48.21</v>
          </cell>
          <cell r="I100">
            <v>48</v>
          </cell>
        </row>
        <row r="101">
          <cell r="B101" t="str">
            <v>계</v>
          </cell>
          <cell r="G101">
            <v>5775</v>
          </cell>
          <cell r="I101">
            <v>4168</v>
          </cell>
          <cell r="K101">
            <v>1607</v>
          </cell>
        </row>
        <row r="103">
          <cell r="A103" t="str">
            <v>13</v>
          </cell>
          <cell r="B103" t="str">
            <v>명     칭</v>
          </cell>
          <cell r="C103">
            <v>13</v>
          </cell>
          <cell r="D103" t="str">
            <v>접지용 전선 설치</v>
          </cell>
          <cell r="G103" t="str">
            <v>-</v>
          </cell>
          <cell r="H103" t="str">
            <v>F-GV16㎟</v>
          </cell>
          <cell r="J103" t="str">
            <v>전기 3-38</v>
          </cell>
          <cell r="L103" t="str">
            <v>단위</v>
          </cell>
          <cell r="M103" t="str">
            <v>m</v>
          </cell>
        </row>
        <row r="104">
          <cell r="B104" t="str">
            <v>접지용전선</v>
          </cell>
          <cell r="C104" t="str">
            <v>F-GV16㎟</v>
          </cell>
          <cell r="D104">
            <v>1</v>
          </cell>
          <cell r="E104" t="str">
            <v>m</v>
          </cell>
          <cell r="F104">
            <v>1450</v>
          </cell>
          <cell r="G104">
            <v>1450</v>
          </cell>
          <cell r="H104">
            <v>1450</v>
          </cell>
          <cell r="I104">
            <v>1450</v>
          </cell>
        </row>
        <row r="105">
          <cell r="B105" t="str">
            <v>저압케이블전공</v>
          </cell>
          <cell r="C105" t="str">
            <v>0.007인</v>
          </cell>
          <cell r="D105">
            <v>7.0000000000000001E-3</v>
          </cell>
          <cell r="E105" t="str">
            <v>인</v>
          </cell>
          <cell r="F105">
            <v>200964</v>
          </cell>
          <cell r="G105">
            <v>1406</v>
          </cell>
          <cell r="J105">
            <v>200964</v>
          </cell>
          <cell r="K105">
            <v>1406</v>
          </cell>
        </row>
        <row r="106">
          <cell r="B106" t="str">
            <v>공구손료</v>
          </cell>
          <cell r="C106" t="str">
            <v>노무비의 3%</v>
          </cell>
          <cell r="D106">
            <v>1</v>
          </cell>
          <cell r="E106" t="str">
            <v>식</v>
          </cell>
          <cell r="F106">
            <v>42</v>
          </cell>
          <cell r="G106">
            <v>42</v>
          </cell>
          <cell r="H106">
            <v>42.18</v>
          </cell>
          <cell r="I106">
            <v>42</v>
          </cell>
        </row>
        <row r="107">
          <cell r="B107" t="str">
            <v>계</v>
          </cell>
          <cell r="G107">
            <v>2898</v>
          </cell>
          <cell r="I107">
            <v>1492</v>
          </cell>
          <cell r="K107">
            <v>1406</v>
          </cell>
        </row>
        <row r="109">
          <cell r="A109" t="str">
            <v>14</v>
          </cell>
          <cell r="B109" t="str">
            <v>명     칭</v>
          </cell>
          <cell r="C109">
            <v>14</v>
          </cell>
          <cell r="D109" t="str">
            <v>F-CV 케이블 설치</v>
          </cell>
          <cell r="G109" t="str">
            <v>-</v>
          </cell>
          <cell r="H109" t="str">
            <v>F-CV4㎟/3C</v>
          </cell>
          <cell r="J109" t="str">
            <v>전기 5-13</v>
          </cell>
          <cell r="L109" t="str">
            <v>단위</v>
          </cell>
          <cell r="M109" t="str">
            <v>m</v>
          </cell>
        </row>
        <row r="110">
          <cell r="B110" t="str">
            <v>F-CV케이블</v>
          </cell>
          <cell r="C110" t="str">
            <v>F-CV4㎟/3C</v>
          </cell>
          <cell r="D110">
            <v>1</v>
          </cell>
          <cell r="E110" t="str">
            <v>m</v>
          </cell>
          <cell r="F110">
            <v>1883</v>
          </cell>
          <cell r="G110">
            <v>1883</v>
          </cell>
          <cell r="H110">
            <v>1883</v>
          </cell>
          <cell r="I110">
            <v>1883</v>
          </cell>
        </row>
        <row r="111">
          <cell r="B111" t="str">
            <v>저압케이블전공</v>
          </cell>
          <cell r="C111" t="str">
            <v>0.022인</v>
          </cell>
          <cell r="D111">
            <v>2.1999999999999999E-2</v>
          </cell>
          <cell r="E111" t="str">
            <v>인</v>
          </cell>
          <cell r="F111">
            <v>200964</v>
          </cell>
          <cell r="G111">
            <v>4421</v>
          </cell>
          <cell r="J111">
            <v>200964</v>
          </cell>
          <cell r="K111">
            <v>4421</v>
          </cell>
        </row>
        <row r="112">
          <cell r="B112" t="str">
            <v>공구손료</v>
          </cell>
          <cell r="C112" t="str">
            <v>노무비의 3%</v>
          </cell>
          <cell r="D112">
            <v>1</v>
          </cell>
          <cell r="E112" t="str">
            <v>식</v>
          </cell>
          <cell r="F112">
            <v>132</v>
          </cell>
          <cell r="G112">
            <v>132</v>
          </cell>
          <cell r="H112">
            <v>132.63</v>
          </cell>
          <cell r="I112">
            <v>132</v>
          </cell>
        </row>
        <row r="113">
          <cell r="B113" t="str">
            <v>계</v>
          </cell>
          <cell r="G113">
            <v>6436</v>
          </cell>
          <cell r="I113">
            <v>2015</v>
          </cell>
          <cell r="K113">
            <v>4421</v>
          </cell>
        </row>
        <row r="115">
          <cell r="A115" t="str">
            <v>15</v>
          </cell>
          <cell r="B115" t="str">
            <v>명     칭</v>
          </cell>
          <cell r="C115">
            <v>15</v>
          </cell>
          <cell r="D115" t="str">
            <v>F-CV 케이블 설치</v>
          </cell>
          <cell r="G115" t="str">
            <v>-</v>
          </cell>
          <cell r="H115" t="str">
            <v>F-CV6㎟/4C</v>
          </cell>
          <cell r="J115" t="str">
            <v>전기 5-13</v>
          </cell>
          <cell r="L115" t="str">
            <v>단위</v>
          </cell>
          <cell r="M115" t="str">
            <v>m</v>
          </cell>
        </row>
        <row r="116">
          <cell r="B116" t="str">
            <v>F-CV케이블</v>
          </cell>
          <cell r="C116" t="str">
            <v>F-CV6㎟/4C</v>
          </cell>
          <cell r="D116">
            <v>1</v>
          </cell>
          <cell r="E116" t="str">
            <v>m</v>
          </cell>
          <cell r="F116">
            <v>2908</v>
          </cell>
          <cell r="G116">
            <v>2908</v>
          </cell>
          <cell r="H116">
            <v>2908</v>
          </cell>
          <cell r="I116">
            <v>2908</v>
          </cell>
        </row>
        <row r="117">
          <cell r="B117" t="str">
            <v>저압케이블전공</v>
          </cell>
          <cell r="C117" t="str">
            <v>0.034인</v>
          </cell>
          <cell r="D117">
            <v>3.4000000000000002E-2</v>
          </cell>
          <cell r="E117" t="str">
            <v>인</v>
          </cell>
          <cell r="F117">
            <v>200964</v>
          </cell>
          <cell r="G117">
            <v>6832</v>
          </cell>
          <cell r="J117">
            <v>200964</v>
          </cell>
          <cell r="K117">
            <v>6832</v>
          </cell>
        </row>
        <row r="118">
          <cell r="B118" t="str">
            <v>공구손료</v>
          </cell>
          <cell r="C118" t="str">
            <v>노무비의 3%</v>
          </cell>
          <cell r="D118">
            <v>1</v>
          </cell>
          <cell r="E118" t="str">
            <v>식</v>
          </cell>
          <cell r="F118">
            <v>204</v>
          </cell>
          <cell r="G118">
            <v>204</v>
          </cell>
          <cell r="H118">
            <v>204.95999999999998</v>
          </cell>
          <cell r="I118">
            <v>204</v>
          </cell>
        </row>
        <row r="119">
          <cell r="B119" t="str">
            <v>계</v>
          </cell>
          <cell r="G119">
            <v>9944</v>
          </cell>
          <cell r="I119">
            <v>3112</v>
          </cell>
          <cell r="K119">
            <v>6832</v>
          </cell>
        </row>
        <row r="121">
          <cell r="A121" t="str">
            <v>16</v>
          </cell>
          <cell r="B121" t="str">
            <v>명     칭</v>
          </cell>
          <cell r="C121">
            <v>16</v>
          </cell>
          <cell r="D121" t="str">
            <v>F-CV 케이블 설치</v>
          </cell>
          <cell r="G121" t="str">
            <v>-</v>
          </cell>
          <cell r="H121" t="str">
            <v>F-CV10㎟/4C</v>
          </cell>
          <cell r="J121" t="str">
            <v>전기 5-13</v>
          </cell>
          <cell r="L121" t="str">
            <v>단위</v>
          </cell>
          <cell r="M121" t="str">
            <v>m</v>
          </cell>
        </row>
        <row r="122">
          <cell r="B122" t="str">
            <v>F-CV케이블</v>
          </cell>
          <cell r="C122" t="str">
            <v>F-CV10㎟/4C</v>
          </cell>
          <cell r="D122">
            <v>1</v>
          </cell>
          <cell r="E122" t="str">
            <v>m</v>
          </cell>
          <cell r="F122">
            <v>4721</v>
          </cell>
          <cell r="G122">
            <v>4721</v>
          </cell>
          <cell r="H122">
            <v>4721</v>
          </cell>
          <cell r="I122">
            <v>4721</v>
          </cell>
        </row>
        <row r="123">
          <cell r="B123" t="str">
            <v>저압케이블전공</v>
          </cell>
          <cell r="C123" t="str">
            <v>0.049인</v>
          </cell>
          <cell r="D123">
            <v>4.9000000000000002E-2</v>
          </cell>
          <cell r="E123" t="str">
            <v>인</v>
          </cell>
          <cell r="F123">
            <v>200964</v>
          </cell>
          <cell r="G123">
            <v>9847</v>
          </cell>
          <cell r="J123">
            <v>200964</v>
          </cell>
          <cell r="K123">
            <v>9847</v>
          </cell>
        </row>
        <row r="124">
          <cell r="B124" t="str">
            <v>공구손료</v>
          </cell>
          <cell r="C124" t="str">
            <v>노무비의 3%</v>
          </cell>
          <cell r="D124">
            <v>1</v>
          </cell>
          <cell r="E124" t="str">
            <v>식</v>
          </cell>
          <cell r="F124">
            <v>295</v>
          </cell>
          <cell r="G124">
            <v>295</v>
          </cell>
          <cell r="H124">
            <v>295.40999999999997</v>
          </cell>
          <cell r="I124">
            <v>295</v>
          </cell>
        </row>
        <row r="125">
          <cell r="B125" t="str">
            <v>계</v>
          </cell>
          <cell r="G125">
            <v>14863</v>
          </cell>
          <cell r="I125">
            <v>5016</v>
          </cell>
          <cell r="K125">
            <v>9847</v>
          </cell>
        </row>
        <row r="127">
          <cell r="A127" t="str">
            <v>17</v>
          </cell>
          <cell r="B127" t="str">
            <v>명     칭</v>
          </cell>
          <cell r="C127">
            <v>17</v>
          </cell>
          <cell r="D127" t="str">
            <v>F-CV 케이블 설치</v>
          </cell>
          <cell r="G127" t="str">
            <v>-</v>
          </cell>
          <cell r="H127" t="str">
            <v>F-CV16㎟/4C</v>
          </cell>
          <cell r="J127" t="str">
            <v>전기 5-11</v>
          </cell>
          <cell r="L127" t="str">
            <v>단위</v>
          </cell>
          <cell r="M127" t="str">
            <v>m</v>
          </cell>
        </row>
        <row r="128">
          <cell r="B128" t="str">
            <v>F-CV케이블</v>
          </cell>
          <cell r="C128" t="str">
            <v>F-CV16㎟/4C</v>
          </cell>
          <cell r="D128">
            <v>1</v>
          </cell>
          <cell r="E128" t="str">
            <v>m</v>
          </cell>
          <cell r="F128">
            <v>6125</v>
          </cell>
          <cell r="G128">
            <v>6125</v>
          </cell>
          <cell r="H128">
            <v>6125</v>
          </cell>
          <cell r="I128">
            <v>6125</v>
          </cell>
        </row>
        <row r="129">
          <cell r="B129" t="str">
            <v>저압케이블전공</v>
          </cell>
          <cell r="C129" t="str">
            <v>0.023인×260%</v>
          </cell>
          <cell r="D129">
            <v>0.06</v>
          </cell>
          <cell r="E129" t="str">
            <v>인</v>
          </cell>
          <cell r="F129">
            <v>200964</v>
          </cell>
          <cell r="G129">
            <v>12057</v>
          </cell>
          <cell r="J129">
            <v>200964</v>
          </cell>
          <cell r="K129">
            <v>12057</v>
          </cell>
        </row>
        <row r="130">
          <cell r="B130" t="str">
            <v>공구손료</v>
          </cell>
          <cell r="C130" t="str">
            <v>노무비의 3%</v>
          </cell>
          <cell r="D130">
            <v>1</v>
          </cell>
          <cell r="E130" t="str">
            <v>식</v>
          </cell>
          <cell r="F130">
            <v>361</v>
          </cell>
          <cell r="G130">
            <v>361</v>
          </cell>
          <cell r="H130">
            <v>361.71</v>
          </cell>
          <cell r="I130">
            <v>361</v>
          </cell>
        </row>
        <row r="131">
          <cell r="B131" t="str">
            <v>계</v>
          </cell>
          <cell r="G131">
            <v>18543</v>
          </cell>
          <cell r="I131">
            <v>6486</v>
          </cell>
          <cell r="K131">
            <v>12057</v>
          </cell>
        </row>
        <row r="133">
          <cell r="A133" t="str">
            <v>18</v>
          </cell>
          <cell r="B133" t="str">
            <v>명     칭</v>
          </cell>
          <cell r="C133">
            <v>18</v>
          </cell>
          <cell r="D133" t="str">
            <v>F-CV 케이블 설치</v>
          </cell>
          <cell r="G133" t="str">
            <v>-</v>
          </cell>
          <cell r="H133" t="str">
            <v>F-CV25㎟/4C</v>
          </cell>
          <cell r="J133" t="str">
            <v>전기 5-11</v>
          </cell>
          <cell r="L133" t="str">
            <v>단위</v>
          </cell>
          <cell r="M133" t="str">
            <v>m</v>
          </cell>
        </row>
        <row r="134">
          <cell r="B134" t="str">
            <v>F-CV케이블</v>
          </cell>
          <cell r="C134" t="str">
            <v>F-CV25㎟/4C</v>
          </cell>
          <cell r="D134">
            <v>1</v>
          </cell>
          <cell r="E134" t="str">
            <v>m</v>
          </cell>
          <cell r="F134">
            <v>9510</v>
          </cell>
          <cell r="G134">
            <v>9510</v>
          </cell>
          <cell r="H134">
            <v>9510</v>
          </cell>
          <cell r="I134">
            <v>9510</v>
          </cell>
        </row>
        <row r="135">
          <cell r="B135" t="str">
            <v>저압케이블전공</v>
          </cell>
          <cell r="C135" t="str">
            <v>0.030인×260%</v>
          </cell>
          <cell r="D135">
            <v>7.8E-2</v>
          </cell>
          <cell r="E135" t="str">
            <v>인</v>
          </cell>
          <cell r="F135">
            <v>200964</v>
          </cell>
          <cell r="G135">
            <v>15675</v>
          </cell>
          <cell r="J135">
            <v>200964</v>
          </cell>
          <cell r="K135">
            <v>15675</v>
          </cell>
        </row>
        <row r="136">
          <cell r="B136" t="str">
            <v>공구손료</v>
          </cell>
          <cell r="C136" t="str">
            <v>노무비의 3%</v>
          </cell>
          <cell r="D136">
            <v>1</v>
          </cell>
          <cell r="E136" t="str">
            <v>식</v>
          </cell>
          <cell r="F136">
            <v>470</v>
          </cell>
          <cell r="G136">
            <v>470</v>
          </cell>
          <cell r="H136">
            <v>470.25</v>
          </cell>
          <cell r="I136">
            <v>470</v>
          </cell>
        </row>
        <row r="137">
          <cell r="B137" t="str">
            <v>계</v>
          </cell>
          <cell r="G137">
            <v>25655</v>
          </cell>
          <cell r="I137">
            <v>9980</v>
          </cell>
          <cell r="K137">
            <v>15675</v>
          </cell>
        </row>
        <row r="139">
          <cell r="A139" t="str">
            <v>19</v>
          </cell>
          <cell r="B139" t="str">
            <v>명     칭</v>
          </cell>
          <cell r="C139">
            <v>19</v>
          </cell>
          <cell r="D139" t="str">
            <v>F-CV 케이블 설치</v>
          </cell>
          <cell r="G139" t="str">
            <v>-</v>
          </cell>
          <cell r="H139" t="str">
            <v>F-CV70㎟/4C</v>
          </cell>
          <cell r="J139" t="str">
            <v>전기 5-11</v>
          </cell>
          <cell r="L139" t="str">
            <v>단위</v>
          </cell>
          <cell r="M139" t="str">
            <v>m</v>
          </cell>
        </row>
        <row r="140">
          <cell r="B140" t="str">
            <v>F-CV케이블</v>
          </cell>
          <cell r="C140" t="str">
            <v>F-CV70㎟/4C</v>
          </cell>
          <cell r="D140">
            <v>1</v>
          </cell>
          <cell r="E140" t="str">
            <v>m</v>
          </cell>
          <cell r="F140">
            <v>25064</v>
          </cell>
          <cell r="G140">
            <v>25064</v>
          </cell>
          <cell r="H140">
            <v>25064</v>
          </cell>
          <cell r="I140">
            <v>25064</v>
          </cell>
        </row>
        <row r="141">
          <cell r="B141" t="str">
            <v>저압케이블전공</v>
          </cell>
          <cell r="C141" t="str">
            <v>0.057인×260%</v>
          </cell>
          <cell r="D141">
            <v>0.14799999999999999</v>
          </cell>
          <cell r="E141" t="str">
            <v>인</v>
          </cell>
          <cell r="F141">
            <v>200964</v>
          </cell>
          <cell r="G141">
            <v>29742</v>
          </cell>
          <cell r="J141">
            <v>200964</v>
          </cell>
          <cell r="K141">
            <v>29742</v>
          </cell>
        </row>
        <row r="142">
          <cell r="B142" t="str">
            <v>공구손료</v>
          </cell>
          <cell r="C142" t="str">
            <v>노무비의 3%</v>
          </cell>
          <cell r="D142">
            <v>1</v>
          </cell>
          <cell r="E142" t="str">
            <v>식</v>
          </cell>
          <cell r="F142">
            <v>892</v>
          </cell>
          <cell r="G142">
            <v>892</v>
          </cell>
          <cell r="H142">
            <v>892.26</v>
          </cell>
          <cell r="I142">
            <v>892</v>
          </cell>
        </row>
        <row r="143">
          <cell r="B143" t="str">
            <v>계</v>
          </cell>
          <cell r="G143">
            <v>55698</v>
          </cell>
          <cell r="I143">
            <v>25956</v>
          </cell>
          <cell r="K143">
            <v>29742</v>
          </cell>
        </row>
        <row r="145">
          <cell r="A145" t="str">
            <v>20</v>
          </cell>
          <cell r="B145" t="str">
            <v>명     칭</v>
          </cell>
          <cell r="C145">
            <v>20</v>
          </cell>
          <cell r="D145" t="str">
            <v>ELP전선관 설치</v>
          </cell>
          <cell r="G145" t="str">
            <v>-</v>
          </cell>
          <cell r="H145" t="str">
            <v>FLPØ40</v>
          </cell>
          <cell r="J145" t="str">
            <v>전기 4-31</v>
          </cell>
          <cell r="L145" t="str">
            <v>단위</v>
          </cell>
          <cell r="M145" t="str">
            <v>m</v>
          </cell>
        </row>
        <row r="146">
          <cell r="B146" t="str">
            <v>ELP전선관</v>
          </cell>
          <cell r="C146" t="str">
            <v>ELPØ40</v>
          </cell>
          <cell r="D146">
            <v>1</v>
          </cell>
          <cell r="E146" t="str">
            <v>m</v>
          </cell>
          <cell r="F146">
            <v>430</v>
          </cell>
          <cell r="G146">
            <v>430</v>
          </cell>
          <cell r="H146">
            <v>430</v>
          </cell>
          <cell r="I146">
            <v>430</v>
          </cell>
        </row>
        <row r="147">
          <cell r="B147" t="str">
            <v>전선관 부속품</v>
          </cell>
          <cell r="C147" t="str">
            <v>전선관의 15%</v>
          </cell>
          <cell r="D147">
            <v>1</v>
          </cell>
          <cell r="E147" t="str">
            <v>식</v>
          </cell>
          <cell r="F147">
            <v>64</v>
          </cell>
          <cell r="G147">
            <v>64</v>
          </cell>
          <cell r="H147">
            <v>64.5</v>
          </cell>
          <cell r="I147">
            <v>64</v>
          </cell>
        </row>
        <row r="148">
          <cell r="B148" t="str">
            <v>배전전공</v>
          </cell>
          <cell r="C148" t="str">
            <v>0.007인×80%</v>
          </cell>
          <cell r="D148">
            <v>5.6000000000000008E-3</v>
          </cell>
          <cell r="E148" t="str">
            <v>인</v>
          </cell>
          <cell r="F148">
            <v>304689</v>
          </cell>
          <cell r="G148">
            <v>1706</v>
          </cell>
          <cell r="J148">
            <v>304689</v>
          </cell>
          <cell r="K148">
            <v>1706</v>
          </cell>
        </row>
        <row r="149">
          <cell r="B149" t="str">
            <v>보통인부</v>
          </cell>
          <cell r="C149" t="str">
            <v>0.018인×80%</v>
          </cell>
          <cell r="D149">
            <v>1.44E-2</v>
          </cell>
          <cell r="E149" t="str">
            <v>인</v>
          </cell>
          <cell r="F149">
            <v>102628</v>
          </cell>
          <cell r="G149">
            <v>1477</v>
          </cell>
          <cell r="J149">
            <v>102628</v>
          </cell>
          <cell r="K149">
            <v>1477</v>
          </cell>
        </row>
        <row r="150">
          <cell r="B150" t="str">
            <v>공구손료</v>
          </cell>
          <cell r="C150" t="str">
            <v>노무비의 3%</v>
          </cell>
          <cell r="D150">
            <v>1</v>
          </cell>
          <cell r="E150" t="str">
            <v>식</v>
          </cell>
          <cell r="F150">
            <v>95</v>
          </cell>
          <cell r="G150">
            <v>95</v>
          </cell>
          <cell r="H150">
            <v>95.49</v>
          </cell>
          <cell r="I150">
            <v>95</v>
          </cell>
        </row>
        <row r="151">
          <cell r="B151" t="str">
            <v>계</v>
          </cell>
          <cell r="G151">
            <v>3772</v>
          </cell>
          <cell r="I151">
            <v>589</v>
          </cell>
          <cell r="K151">
            <v>3183</v>
          </cell>
        </row>
        <row r="152">
          <cell r="A152" t="str">
            <v>21</v>
          </cell>
          <cell r="B152" t="str">
            <v>명     칭</v>
          </cell>
          <cell r="C152">
            <v>21</v>
          </cell>
          <cell r="D152" t="str">
            <v>ELP전선관 설치</v>
          </cell>
          <cell r="G152" t="str">
            <v>-</v>
          </cell>
          <cell r="H152" t="str">
            <v>ELPØ50</v>
          </cell>
          <cell r="J152" t="str">
            <v>전기 4-31</v>
          </cell>
          <cell r="L152" t="str">
            <v>단위</v>
          </cell>
          <cell r="M152" t="str">
            <v>m</v>
          </cell>
        </row>
        <row r="153">
          <cell r="B153" t="str">
            <v>ELP전선관</v>
          </cell>
          <cell r="C153" t="str">
            <v>ELPØ50</v>
          </cell>
          <cell r="D153">
            <v>1</v>
          </cell>
          <cell r="E153" t="str">
            <v>m</v>
          </cell>
          <cell r="F153">
            <v>620</v>
          </cell>
          <cell r="G153">
            <v>620</v>
          </cell>
          <cell r="H153">
            <v>620</v>
          </cell>
          <cell r="I153">
            <v>620</v>
          </cell>
        </row>
        <row r="154">
          <cell r="B154" t="str">
            <v>전선관 부속품</v>
          </cell>
          <cell r="C154" t="str">
            <v>전선관의 15%</v>
          </cell>
          <cell r="D154">
            <v>1</v>
          </cell>
          <cell r="E154" t="str">
            <v>식</v>
          </cell>
          <cell r="F154">
            <v>93</v>
          </cell>
          <cell r="G154">
            <v>93</v>
          </cell>
          <cell r="H154">
            <v>93</v>
          </cell>
          <cell r="I154">
            <v>93</v>
          </cell>
        </row>
        <row r="155">
          <cell r="B155" t="str">
            <v>배전전공</v>
          </cell>
          <cell r="C155" t="str">
            <v>0.007인×80%</v>
          </cell>
          <cell r="D155">
            <v>5.6000000000000008E-3</v>
          </cell>
          <cell r="E155" t="str">
            <v>인</v>
          </cell>
          <cell r="F155">
            <v>304689</v>
          </cell>
          <cell r="G155">
            <v>1706</v>
          </cell>
          <cell r="J155">
            <v>304689</v>
          </cell>
          <cell r="K155">
            <v>1706</v>
          </cell>
        </row>
        <row r="156">
          <cell r="B156" t="str">
            <v>보통인부</v>
          </cell>
          <cell r="C156" t="str">
            <v>0.018인×80%</v>
          </cell>
          <cell r="D156">
            <v>1.44E-2</v>
          </cell>
          <cell r="E156" t="str">
            <v>인</v>
          </cell>
          <cell r="F156">
            <v>102628</v>
          </cell>
          <cell r="G156">
            <v>1477</v>
          </cell>
          <cell r="J156">
            <v>102628</v>
          </cell>
          <cell r="K156">
            <v>1477</v>
          </cell>
        </row>
        <row r="157">
          <cell r="B157" t="str">
            <v>공구손료</v>
          </cell>
          <cell r="C157" t="str">
            <v>노무비의 3%</v>
          </cell>
          <cell r="D157">
            <v>1</v>
          </cell>
          <cell r="E157" t="str">
            <v>식</v>
          </cell>
          <cell r="F157">
            <v>95</v>
          </cell>
          <cell r="G157">
            <v>95</v>
          </cell>
          <cell r="H157">
            <v>95.49</v>
          </cell>
          <cell r="I157">
            <v>95</v>
          </cell>
        </row>
        <row r="158">
          <cell r="B158" t="str">
            <v>계</v>
          </cell>
          <cell r="G158">
            <v>3991</v>
          </cell>
          <cell r="I158">
            <v>808</v>
          </cell>
          <cell r="K158">
            <v>3183</v>
          </cell>
        </row>
        <row r="160">
          <cell r="A160" t="str">
            <v>22</v>
          </cell>
          <cell r="B160" t="str">
            <v>명     칭</v>
          </cell>
          <cell r="C160">
            <v>22</v>
          </cell>
          <cell r="D160" t="str">
            <v>ELP전선관 설치</v>
          </cell>
          <cell r="G160" t="str">
            <v>-</v>
          </cell>
          <cell r="H160" t="str">
            <v>ELPØ65</v>
          </cell>
          <cell r="J160" t="str">
            <v>전기 4-31</v>
          </cell>
          <cell r="L160" t="str">
            <v>단위</v>
          </cell>
          <cell r="M160" t="str">
            <v>m</v>
          </cell>
        </row>
        <row r="161">
          <cell r="B161" t="str">
            <v>ELP전선관</v>
          </cell>
          <cell r="C161" t="str">
            <v>ELPØ65</v>
          </cell>
          <cell r="D161">
            <v>1</v>
          </cell>
          <cell r="E161" t="str">
            <v>m</v>
          </cell>
          <cell r="F161">
            <v>960</v>
          </cell>
          <cell r="G161">
            <v>960</v>
          </cell>
          <cell r="H161">
            <v>960</v>
          </cell>
          <cell r="I161">
            <v>960</v>
          </cell>
        </row>
        <row r="162">
          <cell r="B162" t="str">
            <v>전선관 부속품</v>
          </cell>
          <cell r="C162" t="str">
            <v>전선관의 15%</v>
          </cell>
          <cell r="D162">
            <v>1</v>
          </cell>
          <cell r="E162" t="str">
            <v>식</v>
          </cell>
          <cell r="F162">
            <v>144</v>
          </cell>
          <cell r="G162">
            <v>144</v>
          </cell>
          <cell r="H162">
            <v>144</v>
          </cell>
          <cell r="I162">
            <v>144</v>
          </cell>
        </row>
        <row r="163">
          <cell r="B163" t="str">
            <v>배전전공</v>
          </cell>
          <cell r="C163" t="str">
            <v>0.009인×80%</v>
          </cell>
          <cell r="D163">
            <v>7.1999999999999998E-3</v>
          </cell>
          <cell r="E163" t="str">
            <v>인</v>
          </cell>
          <cell r="F163">
            <v>304689</v>
          </cell>
          <cell r="G163">
            <v>2193</v>
          </cell>
          <cell r="J163">
            <v>304689</v>
          </cell>
          <cell r="K163">
            <v>2193</v>
          </cell>
        </row>
        <row r="164">
          <cell r="B164" t="str">
            <v>보통인부</v>
          </cell>
          <cell r="C164" t="str">
            <v>0.022인×80%</v>
          </cell>
          <cell r="D164">
            <v>1.7600000000000001E-2</v>
          </cell>
          <cell r="E164" t="str">
            <v>인</v>
          </cell>
          <cell r="F164">
            <v>102628</v>
          </cell>
          <cell r="G164">
            <v>1806</v>
          </cell>
          <cell r="J164">
            <v>102628</v>
          </cell>
          <cell r="K164">
            <v>1806</v>
          </cell>
        </row>
        <row r="165">
          <cell r="B165" t="str">
            <v>공구손료</v>
          </cell>
          <cell r="C165" t="str">
            <v>노무비의 3%</v>
          </cell>
          <cell r="D165">
            <v>1</v>
          </cell>
          <cell r="E165" t="str">
            <v>식</v>
          </cell>
          <cell r="F165">
            <v>119</v>
          </cell>
          <cell r="G165">
            <v>119</v>
          </cell>
          <cell r="H165">
            <v>119.97</v>
          </cell>
          <cell r="I165">
            <v>119</v>
          </cell>
        </row>
        <row r="166">
          <cell r="B166" t="str">
            <v>계</v>
          </cell>
          <cell r="G166">
            <v>5222</v>
          </cell>
          <cell r="I166">
            <v>1223</v>
          </cell>
          <cell r="K166">
            <v>3999</v>
          </cell>
        </row>
        <row r="168">
          <cell r="A168" t="str">
            <v>23</v>
          </cell>
          <cell r="B168" t="str">
            <v>명     칭</v>
          </cell>
          <cell r="C168">
            <v>23</v>
          </cell>
          <cell r="D168" t="str">
            <v>ELP전선관 설치</v>
          </cell>
          <cell r="G168" t="str">
            <v>-</v>
          </cell>
          <cell r="H168" t="str">
            <v>ELPØ80</v>
          </cell>
          <cell r="J168" t="str">
            <v>전기 4-31</v>
          </cell>
          <cell r="L168" t="str">
            <v>단위</v>
          </cell>
          <cell r="M168" t="str">
            <v>m</v>
          </cell>
        </row>
        <row r="169">
          <cell r="B169" t="str">
            <v>ELP전선관</v>
          </cell>
          <cell r="C169" t="str">
            <v>ELPØ80</v>
          </cell>
          <cell r="D169">
            <v>1</v>
          </cell>
          <cell r="E169" t="str">
            <v>m</v>
          </cell>
          <cell r="F169">
            <v>1260</v>
          </cell>
          <cell r="G169">
            <v>1260</v>
          </cell>
          <cell r="H169">
            <v>1260</v>
          </cell>
          <cell r="I169">
            <v>1260</v>
          </cell>
        </row>
        <row r="170">
          <cell r="B170" t="str">
            <v>전선관 부속품</v>
          </cell>
          <cell r="C170" t="str">
            <v>전선관의 15%</v>
          </cell>
          <cell r="D170">
            <v>1</v>
          </cell>
          <cell r="E170" t="str">
            <v>식</v>
          </cell>
          <cell r="F170">
            <v>189</v>
          </cell>
          <cell r="G170">
            <v>189</v>
          </cell>
          <cell r="H170">
            <v>189</v>
          </cell>
          <cell r="I170">
            <v>189</v>
          </cell>
        </row>
        <row r="171">
          <cell r="B171" t="str">
            <v>배전전공</v>
          </cell>
          <cell r="C171" t="str">
            <v>0.009인×80%</v>
          </cell>
          <cell r="D171">
            <v>7.1999999999999998E-3</v>
          </cell>
          <cell r="E171" t="str">
            <v>인</v>
          </cell>
          <cell r="F171">
            <v>304689</v>
          </cell>
          <cell r="G171">
            <v>2193</v>
          </cell>
          <cell r="J171">
            <v>304689</v>
          </cell>
          <cell r="K171">
            <v>2193</v>
          </cell>
        </row>
        <row r="172">
          <cell r="B172" t="str">
            <v>보통인부</v>
          </cell>
          <cell r="C172" t="str">
            <v>0.022인×80%</v>
          </cell>
          <cell r="D172">
            <v>1.7600000000000001E-2</v>
          </cell>
          <cell r="E172" t="str">
            <v>인</v>
          </cell>
          <cell r="F172">
            <v>102628</v>
          </cell>
          <cell r="G172">
            <v>1806</v>
          </cell>
          <cell r="J172">
            <v>102628</v>
          </cell>
          <cell r="K172">
            <v>1806</v>
          </cell>
        </row>
        <row r="173">
          <cell r="B173" t="str">
            <v>공구손료</v>
          </cell>
          <cell r="C173" t="str">
            <v>노무비의 3%</v>
          </cell>
          <cell r="D173">
            <v>1</v>
          </cell>
          <cell r="E173" t="str">
            <v>식</v>
          </cell>
          <cell r="F173">
            <v>119</v>
          </cell>
          <cell r="G173">
            <v>119</v>
          </cell>
          <cell r="H173">
            <v>119.97</v>
          </cell>
          <cell r="I173">
            <v>119</v>
          </cell>
        </row>
        <row r="174">
          <cell r="B174" t="str">
            <v>계</v>
          </cell>
          <cell r="G174">
            <v>5567</v>
          </cell>
          <cell r="I174">
            <v>1568</v>
          </cell>
          <cell r="K174">
            <v>3999</v>
          </cell>
        </row>
        <row r="176">
          <cell r="A176" t="str">
            <v>24</v>
          </cell>
          <cell r="B176" t="str">
            <v>명     칭</v>
          </cell>
          <cell r="C176">
            <v>24</v>
          </cell>
          <cell r="D176" t="str">
            <v>ELP전선관 설치</v>
          </cell>
          <cell r="G176" t="str">
            <v>-</v>
          </cell>
          <cell r="H176" t="str">
            <v>ELPØ100</v>
          </cell>
          <cell r="J176" t="str">
            <v>전기 4-31</v>
          </cell>
          <cell r="L176" t="str">
            <v>단위</v>
          </cell>
          <cell r="M176" t="str">
            <v>m</v>
          </cell>
        </row>
        <row r="177">
          <cell r="B177" t="str">
            <v>ELP전선관</v>
          </cell>
          <cell r="C177" t="str">
            <v>ELPØ100</v>
          </cell>
          <cell r="D177">
            <v>1</v>
          </cell>
          <cell r="E177" t="str">
            <v>m</v>
          </cell>
          <cell r="F177">
            <v>1650</v>
          </cell>
          <cell r="G177">
            <v>1650</v>
          </cell>
          <cell r="H177">
            <v>1650</v>
          </cell>
          <cell r="I177">
            <v>1650</v>
          </cell>
        </row>
        <row r="178">
          <cell r="B178" t="str">
            <v>전선관 부속품</v>
          </cell>
          <cell r="C178" t="str">
            <v>전선관의 15%</v>
          </cell>
          <cell r="D178">
            <v>1</v>
          </cell>
          <cell r="E178" t="str">
            <v>식</v>
          </cell>
          <cell r="F178">
            <v>247</v>
          </cell>
          <cell r="G178">
            <v>247</v>
          </cell>
          <cell r="H178">
            <v>247.5</v>
          </cell>
          <cell r="I178">
            <v>247</v>
          </cell>
        </row>
        <row r="179">
          <cell r="B179" t="str">
            <v>배전전공</v>
          </cell>
          <cell r="C179" t="str">
            <v>0.012인×80%</v>
          </cell>
          <cell r="D179">
            <v>9.6000000000000009E-3</v>
          </cell>
          <cell r="E179" t="str">
            <v>인</v>
          </cell>
          <cell r="F179">
            <v>304689</v>
          </cell>
          <cell r="G179">
            <v>2925</v>
          </cell>
          <cell r="J179">
            <v>304689</v>
          </cell>
          <cell r="K179">
            <v>2925</v>
          </cell>
        </row>
        <row r="180">
          <cell r="B180" t="str">
            <v>보통인부</v>
          </cell>
          <cell r="C180" t="str">
            <v>0.036인×80%</v>
          </cell>
          <cell r="D180">
            <v>2.8799999999999999E-2</v>
          </cell>
          <cell r="E180" t="str">
            <v>인</v>
          </cell>
          <cell r="F180">
            <v>102628</v>
          </cell>
          <cell r="G180">
            <v>2955</v>
          </cell>
          <cell r="J180">
            <v>102628</v>
          </cell>
          <cell r="K180">
            <v>2955</v>
          </cell>
        </row>
        <row r="181">
          <cell r="B181" t="str">
            <v>공구손료</v>
          </cell>
          <cell r="C181" t="str">
            <v>노무비의 3%</v>
          </cell>
          <cell r="D181">
            <v>1</v>
          </cell>
          <cell r="E181" t="str">
            <v>식</v>
          </cell>
          <cell r="F181">
            <v>176</v>
          </cell>
          <cell r="G181">
            <v>176</v>
          </cell>
          <cell r="H181">
            <v>176.4</v>
          </cell>
          <cell r="I181">
            <v>176</v>
          </cell>
        </row>
        <row r="182">
          <cell r="B182" t="str">
            <v>계</v>
          </cell>
          <cell r="G182">
            <v>7953</v>
          </cell>
          <cell r="I182">
            <v>2073</v>
          </cell>
          <cell r="K182">
            <v>5880</v>
          </cell>
        </row>
        <row r="184">
          <cell r="A184" t="str">
            <v>25</v>
          </cell>
          <cell r="B184" t="str">
            <v>명     칭</v>
          </cell>
          <cell r="C184">
            <v>25</v>
          </cell>
          <cell r="D184" t="str">
            <v>관로굴착(일반)</v>
          </cell>
          <cell r="G184" t="str">
            <v>-</v>
          </cell>
          <cell r="H184" t="str">
            <v>800×600×800</v>
          </cell>
          <cell r="L184" t="str">
            <v>단위</v>
          </cell>
          <cell r="M184" t="str">
            <v>㎥</v>
          </cell>
        </row>
        <row r="185">
          <cell r="B185" t="str">
            <v>터파기</v>
          </cell>
          <cell r="C185" t="str">
            <v>기계90%+인력10%</v>
          </cell>
          <cell r="D185">
            <v>0.55999999999999994</v>
          </cell>
          <cell r="E185" t="str">
            <v>㎥</v>
          </cell>
          <cell r="F185">
            <v>4070</v>
          </cell>
          <cell r="G185">
            <v>2278</v>
          </cell>
          <cell r="H185">
            <v>339</v>
          </cell>
          <cell r="I185">
            <v>189</v>
          </cell>
          <cell r="J185">
            <v>3245</v>
          </cell>
          <cell r="K185">
            <v>1817</v>
          </cell>
          <cell r="L185">
            <v>486</v>
          </cell>
          <cell r="M185">
            <v>272</v>
          </cell>
        </row>
        <row r="186">
          <cell r="B186" t="str">
            <v>모래</v>
          </cell>
          <cell r="C186" t="str">
            <v>강모래</v>
          </cell>
          <cell r="D186">
            <v>0.125</v>
          </cell>
          <cell r="E186" t="str">
            <v>㎥</v>
          </cell>
          <cell r="F186">
            <v>18000</v>
          </cell>
          <cell r="G186">
            <v>2250</v>
          </cell>
          <cell r="H186">
            <v>18000</v>
          </cell>
          <cell r="I186">
            <v>2250</v>
          </cell>
        </row>
        <row r="187">
          <cell r="B187" t="str">
            <v>잔토처리</v>
          </cell>
          <cell r="C187" t="str">
            <v>기계90%+인력10%</v>
          </cell>
          <cell r="D187">
            <v>0.43499999999999994</v>
          </cell>
          <cell r="E187" t="str">
            <v>㎥</v>
          </cell>
          <cell r="F187">
            <v>8608</v>
          </cell>
          <cell r="G187">
            <v>3742</v>
          </cell>
          <cell r="H187">
            <v>2055</v>
          </cell>
          <cell r="I187">
            <v>893</v>
          </cell>
          <cell r="J187">
            <v>5011</v>
          </cell>
          <cell r="K187">
            <v>2179</v>
          </cell>
          <cell r="L187">
            <v>1542</v>
          </cell>
          <cell r="M187">
            <v>670</v>
          </cell>
        </row>
        <row r="188">
          <cell r="B188" t="str">
            <v>되메우고다짐</v>
          </cell>
          <cell r="C188" t="str">
            <v>기계90%+인력10%</v>
          </cell>
          <cell r="D188">
            <v>0.43500000000000005</v>
          </cell>
          <cell r="E188" t="str">
            <v>㎥</v>
          </cell>
          <cell r="F188">
            <v>11439</v>
          </cell>
          <cell r="G188">
            <v>4974</v>
          </cell>
          <cell r="H188">
            <v>2962</v>
          </cell>
          <cell r="I188">
            <v>1288</v>
          </cell>
          <cell r="J188">
            <v>6705</v>
          </cell>
          <cell r="K188">
            <v>2916</v>
          </cell>
          <cell r="L188">
            <v>1772</v>
          </cell>
          <cell r="M188">
            <v>770</v>
          </cell>
        </row>
        <row r="189">
          <cell r="B189" t="str">
            <v>매설테이프 설치</v>
          </cell>
          <cell r="C189" t="str">
            <v>200㎜</v>
          </cell>
          <cell r="D189">
            <v>1</v>
          </cell>
          <cell r="E189" t="str">
            <v>m</v>
          </cell>
          <cell r="F189">
            <v>293</v>
          </cell>
          <cell r="G189">
            <v>293</v>
          </cell>
          <cell r="H189">
            <v>183</v>
          </cell>
          <cell r="I189">
            <v>183</v>
          </cell>
          <cell r="J189">
            <v>110</v>
          </cell>
          <cell r="K189">
            <v>110</v>
          </cell>
        </row>
        <row r="190">
          <cell r="B190" t="str">
            <v>계</v>
          </cell>
          <cell r="G190">
            <v>13537</v>
          </cell>
          <cell r="I190">
            <v>4803</v>
          </cell>
          <cell r="K190">
            <v>7022</v>
          </cell>
          <cell r="M190">
            <v>1712</v>
          </cell>
        </row>
        <row r="192">
          <cell r="A192" t="str">
            <v>26</v>
          </cell>
          <cell r="B192" t="str">
            <v>명     칭</v>
          </cell>
          <cell r="C192">
            <v>26</v>
          </cell>
          <cell r="D192" t="str">
            <v>매설테이프 설치</v>
          </cell>
          <cell r="G192" t="str">
            <v>-</v>
          </cell>
          <cell r="H192" t="str">
            <v>200㎜</v>
          </cell>
          <cell r="L192" t="str">
            <v>단위</v>
          </cell>
          <cell r="M192" t="str">
            <v>m</v>
          </cell>
        </row>
        <row r="193">
          <cell r="B193" t="str">
            <v>매설테이프</v>
          </cell>
          <cell r="C193" t="str">
            <v>경고테이프</v>
          </cell>
          <cell r="D193">
            <v>1</v>
          </cell>
          <cell r="E193" t="str">
            <v>m</v>
          </cell>
          <cell r="F193">
            <v>180</v>
          </cell>
          <cell r="G193">
            <v>180</v>
          </cell>
          <cell r="H193">
            <v>180</v>
          </cell>
          <cell r="I193">
            <v>180</v>
          </cell>
        </row>
        <row r="194">
          <cell r="B194" t="str">
            <v>저압케이블전공</v>
          </cell>
          <cell r="C194" t="str">
            <v>0.0005인</v>
          </cell>
          <cell r="D194">
            <v>5.0000000000000001E-4</v>
          </cell>
          <cell r="E194" t="str">
            <v>인</v>
          </cell>
          <cell r="F194">
            <v>200964</v>
          </cell>
          <cell r="G194">
            <v>100</v>
          </cell>
          <cell r="J194">
            <v>200964</v>
          </cell>
          <cell r="K194">
            <v>100</v>
          </cell>
        </row>
        <row r="195">
          <cell r="B195" t="str">
            <v>보통인부</v>
          </cell>
          <cell r="C195" t="str">
            <v>0.0001인</v>
          </cell>
          <cell r="D195">
            <v>1E-4</v>
          </cell>
          <cell r="E195" t="str">
            <v>인</v>
          </cell>
          <cell r="F195">
            <v>102628</v>
          </cell>
          <cell r="G195">
            <v>10</v>
          </cell>
          <cell r="J195">
            <v>102628</v>
          </cell>
          <cell r="K195">
            <v>10</v>
          </cell>
        </row>
        <row r="196">
          <cell r="B196" t="str">
            <v>공구손료</v>
          </cell>
          <cell r="C196" t="str">
            <v>노무비의 3%</v>
          </cell>
          <cell r="D196">
            <v>1</v>
          </cell>
          <cell r="E196" t="str">
            <v>식</v>
          </cell>
          <cell r="F196">
            <v>3</v>
          </cell>
          <cell r="G196">
            <v>3</v>
          </cell>
          <cell r="H196">
            <v>3.3</v>
          </cell>
          <cell r="I196">
            <v>3</v>
          </cell>
        </row>
        <row r="197">
          <cell r="B197" t="str">
            <v>계</v>
          </cell>
          <cell r="G197">
            <v>293</v>
          </cell>
          <cell r="I197">
            <v>183</v>
          </cell>
          <cell r="K197">
            <v>110</v>
          </cell>
        </row>
        <row r="199">
          <cell r="A199" t="str">
            <v>27</v>
          </cell>
          <cell r="B199" t="str">
            <v>명     칭</v>
          </cell>
          <cell r="C199">
            <v>27</v>
          </cell>
          <cell r="D199" t="str">
            <v>핸드홀 공사</v>
          </cell>
          <cell r="G199" t="str">
            <v>-</v>
          </cell>
          <cell r="H199" t="str">
            <v>1000×1000×1000</v>
          </cell>
          <cell r="L199" t="str">
            <v>단위</v>
          </cell>
          <cell r="M199" t="str">
            <v>개소</v>
          </cell>
        </row>
        <row r="200">
          <cell r="B200" t="str">
            <v>사각맨홀</v>
          </cell>
          <cell r="C200" t="str">
            <v>1000×1000×1000</v>
          </cell>
          <cell r="D200">
            <v>1</v>
          </cell>
          <cell r="E200" t="str">
            <v>m</v>
          </cell>
          <cell r="F200">
            <v>205000</v>
          </cell>
          <cell r="G200">
            <v>205000</v>
          </cell>
          <cell r="H200">
            <v>205000</v>
          </cell>
          <cell r="I200">
            <v>205000</v>
          </cell>
        </row>
        <row r="201">
          <cell r="B201" t="str">
            <v>맨홀뚜껑</v>
          </cell>
          <cell r="C201" t="str">
            <v>Ø766</v>
          </cell>
          <cell r="D201">
            <v>1</v>
          </cell>
          <cell r="E201" t="str">
            <v>m</v>
          </cell>
          <cell r="F201">
            <v>541200</v>
          </cell>
          <cell r="G201">
            <v>541200</v>
          </cell>
          <cell r="H201">
            <v>541200</v>
          </cell>
          <cell r="I201">
            <v>541200</v>
          </cell>
        </row>
        <row r="202">
          <cell r="B202" t="str">
            <v>접지시설</v>
          </cell>
          <cell r="C202" t="str">
            <v>제3종접지</v>
          </cell>
          <cell r="D202">
            <v>1</v>
          </cell>
          <cell r="E202" t="str">
            <v>개소</v>
          </cell>
          <cell r="F202">
            <v>126581</v>
          </cell>
          <cell r="G202">
            <v>126581</v>
          </cell>
          <cell r="H202">
            <v>45919</v>
          </cell>
          <cell r="I202">
            <v>45919</v>
          </cell>
          <cell r="J202">
            <v>80662</v>
          </cell>
          <cell r="K202">
            <v>80662</v>
          </cell>
        </row>
        <row r="203">
          <cell r="B203" t="str">
            <v>터파기</v>
          </cell>
          <cell r="C203" t="str">
            <v>기계90%+인력10%</v>
          </cell>
          <cell r="D203">
            <v>1.67</v>
          </cell>
          <cell r="E203" t="str">
            <v>㎥</v>
          </cell>
          <cell r="F203">
            <v>4070</v>
          </cell>
          <cell r="G203">
            <v>6796</v>
          </cell>
          <cell r="H203">
            <v>339</v>
          </cell>
          <cell r="I203">
            <v>566</v>
          </cell>
          <cell r="J203">
            <v>3245</v>
          </cell>
          <cell r="K203">
            <v>5419</v>
          </cell>
          <cell r="L203">
            <v>486</v>
          </cell>
          <cell r="M203">
            <v>811</v>
          </cell>
        </row>
        <row r="204">
          <cell r="B204" t="str">
            <v>되메우고다짐</v>
          </cell>
          <cell r="C204" t="str">
            <v>기계90%+인력10%</v>
          </cell>
          <cell r="D204">
            <v>0.67</v>
          </cell>
          <cell r="E204" t="str">
            <v>㎥</v>
          </cell>
          <cell r="F204">
            <v>11439</v>
          </cell>
          <cell r="G204">
            <v>7663</v>
          </cell>
          <cell r="H204">
            <v>2962</v>
          </cell>
          <cell r="I204">
            <v>1984</v>
          </cell>
          <cell r="J204">
            <v>6705</v>
          </cell>
          <cell r="K204">
            <v>4492</v>
          </cell>
          <cell r="L204">
            <v>1772</v>
          </cell>
          <cell r="M204">
            <v>1187</v>
          </cell>
        </row>
        <row r="205">
          <cell r="B205" t="str">
            <v>잔토처리</v>
          </cell>
          <cell r="C205" t="str">
            <v>기계90%+인력10%</v>
          </cell>
          <cell r="D205">
            <v>1</v>
          </cell>
          <cell r="E205" t="str">
            <v>㎥</v>
          </cell>
          <cell r="F205">
            <v>8608</v>
          </cell>
          <cell r="G205">
            <v>8608</v>
          </cell>
          <cell r="H205">
            <v>2055</v>
          </cell>
          <cell r="I205">
            <v>2055</v>
          </cell>
          <cell r="J205">
            <v>5011</v>
          </cell>
          <cell r="K205">
            <v>5011</v>
          </cell>
          <cell r="L205">
            <v>1542</v>
          </cell>
          <cell r="M205">
            <v>1542</v>
          </cell>
        </row>
        <row r="206">
          <cell r="B206" t="str">
            <v>통신외선공</v>
          </cell>
          <cell r="C206" t="str">
            <v>0.1인</v>
          </cell>
          <cell r="D206">
            <v>0.1</v>
          </cell>
          <cell r="E206" t="str">
            <v>인</v>
          </cell>
          <cell r="F206">
            <v>236760</v>
          </cell>
          <cell r="G206">
            <v>23676</v>
          </cell>
          <cell r="J206">
            <v>236760</v>
          </cell>
          <cell r="K206">
            <v>23676</v>
          </cell>
        </row>
        <row r="207">
          <cell r="B207" t="str">
            <v>특별인부</v>
          </cell>
          <cell r="C207" t="str">
            <v>0.09인</v>
          </cell>
          <cell r="D207">
            <v>0.09</v>
          </cell>
          <cell r="E207" t="str">
            <v>인</v>
          </cell>
          <cell r="F207">
            <v>123074</v>
          </cell>
          <cell r="G207">
            <v>11076</v>
          </cell>
          <cell r="J207">
            <v>123074</v>
          </cell>
          <cell r="K207">
            <v>11076</v>
          </cell>
        </row>
        <row r="208">
          <cell r="B208" t="str">
            <v>보통인부</v>
          </cell>
          <cell r="C208" t="str">
            <v>0.67인</v>
          </cell>
          <cell r="D208">
            <v>0.67</v>
          </cell>
          <cell r="E208" t="str">
            <v>인</v>
          </cell>
          <cell r="F208">
            <v>102628</v>
          </cell>
          <cell r="G208">
            <v>68760</v>
          </cell>
          <cell r="J208">
            <v>102628</v>
          </cell>
          <cell r="K208">
            <v>68760</v>
          </cell>
        </row>
        <row r="209">
          <cell r="B209" t="str">
            <v>공구손료</v>
          </cell>
          <cell r="C209" t="str">
            <v>노무비의 3%</v>
          </cell>
          <cell r="D209">
            <v>1</v>
          </cell>
          <cell r="E209" t="str">
            <v>식</v>
          </cell>
          <cell r="F209">
            <v>3105</v>
          </cell>
          <cell r="G209">
            <v>3105</v>
          </cell>
          <cell r="H209">
            <v>3105.3599999999997</v>
          </cell>
          <cell r="I209">
            <v>3105</v>
          </cell>
        </row>
        <row r="210">
          <cell r="B210" t="str">
            <v>계</v>
          </cell>
          <cell r="G210">
            <v>1002465</v>
          </cell>
          <cell r="I210">
            <v>799829</v>
          </cell>
          <cell r="K210">
            <v>199096</v>
          </cell>
          <cell r="M210">
            <v>3540</v>
          </cell>
        </row>
        <row r="212">
          <cell r="A212" t="str">
            <v>28</v>
          </cell>
          <cell r="B212" t="str">
            <v>명     칭</v>
          </cell>
          <cell r="C212">
            <v>28</v>
          </cell>
          <cell r="D212" t="str">
            <v>철재류 가공 및 조립</v>
          </cell>
          <cell r="G212" t="str">
            <v>-</v>
          </cell>
          <cell r="H212" t="str">
            <v>각종 POLE 설치(현장)</v>
          </cell>
          <cell r="J212" t="str">
            <v>전기 3-30</v>
          </cell>
          <cell r="L212" t="str">
            <v>단위</v>
          </cell>
          <cell r="M212" t="str">
            <v>Ton</v>
          </cell>
        </row>
        <row r="213">
          <cell r="B213" t="str">
            <v>변전전공</v>
          </cell>
          <cell r="C213" t="str">
            <v>22.1인×25%×25%</v>
          </cell>
          <cell r="D213">
            <v>1.3180000000000001</v>
          </cell>
          <cell r="E213" t="str">
            <v>인</v>
          </cell>
          <cell r="F213">
            <v>257066</v>
          </cell>
          <cell r="G213">
            <v>338812</v>
          </cell>
          <cell r="J213">
            <v>257066</v>
          </cell>
          <cell r="K213">
            <v>338812</v>
          </cell>
        </row>
        <row r="214">
          <cell r="B214" t="str">
            <v>비계공</v>
          </cell>
          <cell r="C214" t="str">
            <v>3.9인×25%×25%</v>
          </cell>
          <cell r="D214">
            <v>0.24299999999999999</v>
          </cell>
          <cell r="E214" t="str">
            <v>인</v>
          </cell>
          <cell r="F214">
            <v>180153</v>
          </cell>
          <cell r="G214">
            <v>43777</v>
          </cell>
          <cell r="J214">
            <v>180153</v>
          </cell>
          <cell r="K214">
            <v>43777</v>
          </cell>
        </row>
        <row r="215">
          <cell r="B215" t="str">
            <v>보통인부</v>
          </cell>
          <cell r="C215" t="str">
            <v>0.38인×25%×25%</v>
          </cell>
          <cell r="D215">
            <v>2.3E-2</v>
          </cell>
          <cell r="E215" t="str">
            <v>인</v>
          </cell>
          <cell r="F215">
            <v>102628</v>
          </cell>
          <cell r="G215">
            <v>2360</v>
          </cell>
          <cell r="J215">
            <v>102628</v>
          </cell>
          <cell r="K215">
            <v>2360</v>
          </cell>
        </row>
        <row r="216">
          <cell r="B216" t="str">
            <v>공구손료</v>
          </cell>
          <cell r="C216" t="str">
            <v>노무비의 3%</v>
          </cell>
          <cell r="D216">
            <v>1</v>
          </cell>
          <cell r="E216" t="str">
            <v>식</v>
          </cell>
          <cell r="F216">
            <v>11548</v>
          </cell>
          <cell r="G216">
            <v>11548</v>
          </cell>
          <cell r="H216">
            <v>11548.47</v>
          </cell>
          <cell r="I216">
            <v>11548</v>
          </cell>
        </row>
        <row r="217">
          <cell r="B217" t="str">
            <v>계</v>
          </cell>
          <cell r="G217">
            <v>396497</v>
          </cell>
          <cell r="I217">
            <v>11548</v>
          </cell>
          <cell r="K217">
            <v>384949</v>
          </cell>
        </row>
        <row r="219">
          <cell r="A219" t="str">
            <v>29</v>
          </cell>
          <cell r="B219" t="str">
            <v>명     칭</v>
          </cell>
          <cell r="C219">
            <v>29</v>
          </cell>
          <cell r="D219" t="str">
            <v>관로굴착(콘크리트)</v>
          </cell>
          <cell r="G219" t="str">
            <v>-</v>
          </cell>
          <cell r="H219" t="str">
            <v>800×600×800</v>
          </cell>
          <cell r="L219" t="str">
            <v>단위</v>
          </cell>
          <cell r="M219" t="str">
            <v>㎥</v>
          </cell>
        </row>
        <row r="220">
          <cell r="B220" t="str">
            <v>터파기</v>
          </cell>
          <cell r="C220" t="str">
            <v>기계90%+인력10%</v>
          </cell>
          <cell r="D220">
            <v>0.55999999999999994</v>
          </cell>
          <cell r="E220" t="str">
            <v>㎥</v>
          </cell>
          <cell r="F220">
            <v>4070</v>
          </cell>
          <cell r="G220">
            <v>2278</v>
          </cell>
          <cell r="H220">
            <v>339</v>
          </cell>
          <cell r="I220">
            <v>189</v>
          </cell>
          <cell r="J220">
            <v>3245</v>
          </cell>
          <cell r="K220">
            <v>1817</v>
          </cell>
          <cell r="L220">
            <v>486</v>
          </cell>
          <cell r="M220">
            <v>272</v>
          </cell>
        </row>
        <row r="221">
          <cell r="B221" t="str">
            <v>모래</v>
          </cell>
          <cell r="C221" t="str">
            <v>강모래</v>
          </cell>
          <cell r="D221">
            <v>0.125</v>
          </cell>
          <cell r="E221" t="str">
            <v>㎥</v>
          </cell>
          <cell r="F221">
            <v>18000</v>
          </cell>
          <cell r="G221">
            <v>2250</v>
          </cell>
          <cell r="H221">
            <v>18000</v>
          </cell>
          <cell r="I221">
            <v>2250</v>
          </cell>
        </row>
        <row r="222">
          <cell r="B222" t="str">
            <v>레미콘타설(무근구조물)</v>
          </cell>
          <cell r="C222" t="str">
            <v>25-180-12</v>
          </cell>
          <cell r="D222">
            <v>0.22874999999999998</v>
          </cell>
          <cell r="E222" t="str">
            <v>㎥</v>
          </cell>
          <cell r="F222">
            <v>154939</v>
          </cell>
          <cell r="G222">
            <v>35441</v>
          </cell>
          <cell r="H222">
            <v>62315</v>
          </cell>
          <cell r="I222">
            <v>14254</v>
          </cell>
          <cell r="J222">
            <v>92624</v>
          </cell>
          <cell r="K222">
            <v>21187</v>
          </cell>
        </row>
        <row r="223">
          <cell r="B223" t="str">
            <v>잔토처리</v>
          </cell>
          <cell r="C223" t="str">
            <v>기계90%+인력10%</v>
          </cell>
          <cell r="D223">
            <v>0.20624999999999993</v>
          </cell>
          <cell r="E223" t="str">
            <v>㎥</v>
          </cell>
          <cell r="F223">
            <v>8608</v>
          </cell>
          <cell r="G223">
            <v>1774</v>
          </cell>
          <cell r="H223">
            <v>2055</v>
          </cell>
          <cell r="I223">
            <v>423</v>
          </cell>
          <cell r="J223">
            <v>5011</v>
          </cell>
          <cell r="K223">
            <v>1033</v>
          </cell>
          <cell r="L223">
            <v>1542</v>
          </cell>
          <cell r="M223">
            <v>318</v>
          </cell>
        </row>
        <row r="224">
          <cell r="B224" t="str">
            <v>되메우고다짐</v>
          </cell>
          <cell r="C224" t="str">
            <v>기계90%+인력10%</v>
          </cell>
          <cell r="D224">
            <v>0.20624999999999999</v>
          </cell>
          <cell r="E224" t="str">
            <v>㎥</v>
          </cell>
          <cell r="F224">
            <v>11439</v>
          </cell>
          <cell r="G224">
            <v>2357</v>
          </cell>
          <cell r="H224">
            <v>2962</v>
          </cell>
          <cell r="I224">
            <v>610</v>
          </cell>
          <cell r="J224">
            <v>6705</v>
          </cell>
          <cell r="K224">
            <v>1382</v>
          </cell>
          <cell r="L224">
            <v>1772</v>
          </cell>
          <cell r="M224">
            <v>365</v>
          </cell>
        </row>
        <row r="225">
          <cell r="B225" t="str">
            <v>매설테이프 설치</v>
          </cell>
          <cell r="C225" t="str">
            <v>200㎜</v>
          </cell>
          <cell r="D225">
            <v>1</v>
          </cell>
          <cell r="E225" t="str">
            <v>m</v>
          </cell>
          <cell r="F225">
            <v>293</v>
          </cell>
          <cell r="G225">
            <v>293</v>
          </cell>
          <cell r="H225">
            <v>183</v>
          </cell>
          <cell r="I225">
            <v>183</v>
          </cell>
          <cell r="J225">
            <v>110</v>
          </cell>
          <cell r="K225">
            <v>110</v>
          </cell>
        </row>
        <row r="226">
          <cell r="B226" t="str">
            <v>계</v>
          </cell>
          <cell r="G226">
            <v>44393</v>
          </cell>
          <cell r="I226">
            <v>17909</v>
          </cell>
          <cell r="K226">
            <v>25529</v>
          </cell>
          <cell r="M226">
            <v>955</v>
          </cell>
        </row>
        <row r="228">
          <cell r="A228" t="str">
            <v>30</v>
          </cell>
          <cell r="B228" t="str">
            <v>명     칭</v>
          </cell>
          <cell r="C228">
            <v>30</v>
          </cell>
          <cell r="D228" t="str">
            <v>CON'C 포장절단</v>
          </cell>
          <cell r="G228" t="str">
            <v>-</v>
          </cell>
          <cell r="H228" t="str">
            <v>기계</v>
          </cell>
          <cell r="L228" t="str">
            <v>단위</v>
          </cell>
          <cell r="M228" t="str">
            <v>m</v>
          </cell>
        </row>
        <row r="229">
          <cell r="B229" t="str">
            <v>콘크리트커터</v>
          </cell>
          <cell r="C229" t="str">
            <v>320~440㎜</v>
          </cell>
          <cell r="D229">
            <v>3.3000000000000002E-2</v>
          </cell>
          <cell r="E229" t="str">
            <v>h</v>
          </cell>
          <cell r="F229">
            <v>33630</v>
          </cell>
          <cell r="G229">
            <v>1108</v>
          </cell>
          <cell r="H229">
            <v>22131</v>
          </cell>
          <cell r="I229">
            <v>730</v>
          </cell>
          <cell r="J229">
            <v>9805</v>
          </cell>
          <cell r="K229">
            <v>323</v>
          </cell>
          <cell r="L229">
            <v>1694</v>
          </cell>
          <cell r="M229">
            <v>55</v>
          </cell>
        </row>
        <row r="230">
          <cell r="B230" t="str">
            <v>다이아몬드공고</v>
          </cell>
          <cell r="C230" t="str">
            <v>14'×3.2㎜</v>
          </cell>
          <cell r="D230">
            <v>3.0999999999999999E-3</v>
          </cell>
          <cell r="E230" t="str">
            <v>매</v>
          </cell>
          <cell r="H230">
            <v>190000</v>
          </cell>
          <cell r="I230">
            <v>589</v>
          </cell>
        </row>
        <row r="231">
          <cell r="B231" t="str">
            <v>물</v>
          </cell>
          <cell r="C231" t="str">
            <v>업무용</v>
          </cell>
          <cell r="D231">
            <v>30</v>
          </cell>
          <cell r="E231" t="str">
            <v>ℓ</v>
          </cell>
          <cell r="H231">
            <v>0.47</v>
          </cell>
          <cell r="I231">
            <v>14</v>
          </cell>
        </row>
        <row r="232">
          <cell r="B232" t="str">
            <v>보통인부</v>
          </cell>
          <cell r="C232" t="str">
            <v>0.0057인</v>
          </cell>
          <cell r="D232">
            <v>5.7000000000000002E-3</v>
          </cell>
          <cell r="E232" t="str">
            <v>인</v>
          </cell>
          <cell r="F232">
            <v>102628</v>
          </cell>
          <cell r="G232">
            <v>584</v>
          </cell>
          <cell r="J232">
            <v>102628</v>
          </cell>
          <cell r="K232">
            <v>584</v>
          </cell>
        </row>
        <row r="233">
          <cell r="B233" t="str">
            <v>특별인부</v>
          </cell>
          <cell r="C233" t="str">
            <v>0.0028인</v>
          </cell>
          <cell r="D233">
            <v>2.8E-3</v>
          </cell>
          <cell r="E233" t="str">
            <v>인</v>
          </cell>
          <cell r="F233">
            <v>123074</v>
          </cell>
          <cell r="G233">
            <v>344</v>
          </cell>
          <cell r="J233">
            <v>123074</v>
          </cell>
          <cell r="K233">
            <v>344</v>
          </cell>
        </row>
        <row r="234">
          <cell r="B234" t="str">
            <v>계</v>
          </cell>
          <cell r="G234">
            <v>2639</v>
          </cell>
          <cell r="I234">
            <v>1333</v>
          </cell>
          <cell r="K234">
            <v>1251</v>
          </cell>
          <cell r="M234">
            <v>55</v>
          </cell>
        </row>
        <row r="236">
          <cell r="A236" t="str">
            <v>31</v>
          </cell>
          <cell r="B236" t="str">
            <v>명     칭</v>
          </cell>
          <cell r="C236">
            <v>31</v>
          </cell>
          <cell r="D236" t="str">
            <v>CON'C 포장깨기</v>
          </cell>
          <cell r="G236" t="str">
            <v>-</v>
          </cell>
          <cell r="H236" t="str">
            <v>기계</v>
          </cell>
          <cell r="L236" t="str">
            <v>단위</v>
          </cell>
          <cell r="M236" t="str">
            <v>㎥</v>
          </cell>
        </row>
        <row r="237">
          <cell r="B237" t="str">
            <v>콘크리트포장깨기</v>
          </cell>
          <cell r="C237" t="str">
            <v>HB0.4㎥+브레이카</v>
          </cell>
          <cell r="D237">
            <v>1</v>
          </cell>
          <cell r="E237" t="str">
            <v>㎥</v>
          </cell>
          <cell r="F237">
            <v>29086</v>
          </cell>
          <cell r="G237">
            <v>29086</v>
          </cell>
          <cell r="H237">
            <v>6033</v>
          </cell>
          <cell r="I237">
            <v>6033</v>
          </cell>
          <cell r="J237">
            <v>18360</v>
          </cell>
          <cell r="K237">
            <v>18360</v>
          </cell>
          <cell r="L237">
            <v>4693</v>
          </cell>
          <cell r="M237">
            <v>4693</v>
          </cell>
        </row>
        <row r="238">
          <cell r="B238" t="str">
            <v>계</v>
          </cell>
          <cell r="G238">
            <v>29086</v>
          </cell>
          <cell r="I238">
            <v>6033</v>
          </cell>
          <cell r="K238">
            <v>18360</v>
          </cell>
          <cell r="M238">
            <v>4693</v>
          </cell>
        </row>
      </sheetData>
      <sheetData sheetId="4"/>
      <sheetData sheetId="5"/>
      <sheetData sheetId="6">
        <row r="5">
          <cell r="B5" t="str">
            <v>보통인부</v>
          </cell>
          <cell r="C5" t="str">
            <v>인</v>
          </cell>
          <cell r="D5">
            <v>102628</v>
          </cell>
        </row>
        <row r="6">
          <cell r="B6" t="str">
            <v>특별인부</v>
          </cell>
          <cell r="C6" t="str">
            <v>인</v>
          </cell>
          <cell r="D6">
            <v>123074</v>
          </cell>
        </row>
        <row r="7">
          <cell r="B7" t="str">
            <v>조력공</v>
          </cell>
          <cell r="C7" t="str">
            <v>인</v>
          </cell>
          <cell r="D7">
            <v>112847</v>
          </cell>
        </row>
        <row r="8">
          <cell r="B8" t="str">
            <v>제도사</v>
          </cell>
          <cell r="C8" t="str">
            <v>인</v>
          </cell>
          <cell r="D8">
            <v>132819</v>
          </cell>
        </row>
        <row r="9">
          <cell r="B9" t="str">
            <v>비계공</v>
          </cell>
          <cell r="C9" t="str">
            <v>인</v>
          </cell>
          <cell r="D9">
            <v>180153</v>
          </cell>
        </row>
        <row r="10">
          <cell r="B10" t="str">
            <v>형틀목공</v>
          </cell>
          <cell r="C10" t="str">
            <v>인</v>
          </cell>
          <cell r="D10">
            <v>174036</v>
          </cell>
        </row>
        <row r="11">
          <cell r="B11" t="str">
            <v>철근공</v>
          </cell>
          <cell r="C11" t="str">
            <v>인</v>
          </cell>
          <cell r="D11">
            <v>170033</v>
          </cell>
        </row>
        <row r="12">
          <cell r="B12" t="str">
            <v>철공</v>
          </cell>
          <cell r="C12" t="str">
            <v>인</v>
          </cell>
          <cell r="D12">
            <v>156492</v>
          </cell>
        </row>
        <row r="13">
          <cell r="B13" t="str">
            <v>철판공</v>
          </cell>
          <cell r="C13" t="str">
            <v>인</v>
          </cell>
          <cell r="D13">
            <v>143643</v>
          </cell>
        </row>
        <row r="14">
          <cell r="B14" t="str">
            <v>철골공</v>
          </cell>
          <cell r="C14" t="str">
            <v>인</v>
          </cell>
          <cell r="D14">
            <v>156660</v>
          </cell>
        </row>
        <row r="15">
          <cell r="B15" t="str">
            <v>용접공</v>
          </cell>
          <cell r="C15" t="str">
            <v>인</v>
          </cell>
          <cell r="D15">
            <v>157183</v>
          </cell>
        </row>
        <row r="16">
          <cell r="B16" t="str">
            <v>콘크리트공</v>
          </cell>
          <cell r="C16" t="str">
            <v>인</v>
          </cell>
          <cell r="D16">
            <v>161530</v>
          </cell>
        </row>
        <row r="17">
          <cell r="B17" t="str">
            <v>보링공</v>
          </cell>
          <cell r="C17" t="str">
            <v>인</v>
          </cell>
          <cell r="D17">
            <v>131456</v>
          </cell>
        </row>
        <row r="18">
          <cell r="B18" t="str">
            <v>착암공</v>
          </cell>
          <cell r="C18" t="str">
            <v>인</v>
          </cell>
          <cell r="D18">
            <v>122918</v>
          </cell>
        </row>
        <row r="19">
          <cell r="B19" t="str">
            <v>화약취급공</v>
          </cell>
          <cell r="C19" t="str">
            <v>인</v>
          </cell>
          <cell r="D19">
            <v>157414</v>
          </cell>
        </row>
        <row r="20">
          <cell r="B20" t="str">
            <v>할석공</v>
          </cell>
          <cell r="C20" t="str">
            <v>인</v>
          </cell>
          <cell r="D20">
            <v>139420</v>
          </cell>
        </row>
        <row r="21">
          <cell r="B21" t="str">
            <v>포설공</v>
          </cell>
          <cell r="C21" t="str">
            <v>인</v>
          </cell>
          <cell r="D21">
            <v>119124</v>
          </cell>
        </row>
        <row r="22">
          <cell r="B22" t="str">
            <v>포장공</v>
          </cell>
          <cell r="C22" t="str">
            <v>인</v>
          </cell>
          <cell r="D22">
            <v>141226</v>
          </cell>
        </row>
        <row r="23">
          <cell r="B23" t="str">
            <v>잠수부</v>
          </cell>
          <cell r="C23" t="str">
            <v>인</v>
          </cell>
          <cell r="D23">
            <v>228347</v>
          </cell>
        </row>
        <row r="24">
          <cell r="B24" t="str">
            <v>조적공</v>
          </cell>
          <cell r="C24" t="str">
            <v>인</v>
          </cell>
          <cell r="D24">
            <v>148121</v>
          </cell>
        </row>
        <row r="25">
          <cell r="B25" t="str">
            <v>견출공</v>
          </cell>
          <cell r="C25" t="str">
            <v>인</v>
          </cell>
          <cell r="D25">
            <v>146052</v>
          </cell>
        </row>
        <row r="26">
          <cell r="B26" t="str">
            <v>건축목공</v>
          </cell>
          <cell r="C26" t="str">
            <v>인</v>
          </cell>
          <cell r="D26">
            <v>163377</v>
          </cell>
        </row>
        <row r="27">
          <cell r="B27" t="str">
            <v>창호공</v>
          </cell>
          <cell r="C27" t="str">
            <v>인</v>
          </cell>
          <cell r="D27">
            <v>151907</v>
          </cell>
        </row>
        <row r="28">
          <cell r="B28" t="str">
            <v>유리공</v>
          </cell>
          <cell r="C28" t="str">
            <v>인</v>
          </cell>
          <cell r="D28">
            <v>143608</v>
          </cell>
        </row>
        <row r="29">
          <cell r="B29" t="str">
            <v>방수공</v>
          </cell>
          <cell r="C29" t="str">
            <v>인</v>
          </cell>
          <cell r="D29">
            <v>120907</v>
          </cell>
        </row>
        <row r="30">
          <cell r="B30" t="str">
            <v>미장공</v>
          </cell>
          <cell r="C30" t="str">
            <v>인</v>
          </cell>
          <cell r="D30">
            <v>162424</v>
          </cell>
        </row>
        <row r="31">
          <cell r="B31" t="str">
            <v>타일공</v>
          </cell>
          <cell r="C31" t="str">
            <v>인</v>
          </cell>
          <cell r="D31">
            <v>159509</v>
          </cell>
        </row>
        <row r="32">
          <cell r="B32" t="str">
            <v>도장공</v>
          </cell>
          <cell r="C32" t="str">
            <v>인</v>
          </cell>
          <cell r="D32">
            <v>141733</v>
          </cell>
        </row>
        <row r="33">
          <cell r="B33" t="str">
            <v>내장공</v>
          </cell>
          <cell r="C33" t="str">
            <v>인</v>
          </cell>
          <cell r="D33">
            <v>154536</v>
          </cell>
        </row>
        <row r="34">
          <cell r="B34" t="str">
            <v>도배공</v>
          </cell>
          <cell r="C34" t="str">
            <v>인</v>
          </cell>
          <cell r="D34">
            <v>133325</v>
          </cell>
        </row>
        <row r="35">
          <cell r="B35" t="str">
            <v>연마공</v>
          </cell>
          <cell r="C35" t="str">
            <v>인</v>
          </cell>
          <cell r="D35">
            <v>129000</v>
          </cell>
        </row>
        <row r="36">
          <cell r="B36" t="str">
            <v>석공</v>
          </cell>
          <cell r="C36" t="str">
            <v>인</v>
          </cell>
          <cell r="D36">
            <v>162796</v>
          </cell>
        </row>
        <row r="37">
          <cell r="B37" t="str">
            <v>줄눈공</v>
          </cell>
          <cell r="C37" t="str">
            <v>인</v>
          </cell>
          <cell r="D37">
            <v>121906</v>
          </cell>
        </row>
        <row r="38">
          <cell r="B38" t="str">
            <v>판넬조립공</v>
          </cell>
          <cell r="C38" t="str">
            <v>인</v>
          </cell>
          <cell r="D38">
            <v>141394</v>
          </cell>
        </row>
        <row r="39">
          <cell r="B39" t="str">
            <v>지붕잇기공</v>
          </cell>
          <cell r="C39" t="str">
            <v>인</v>
          </cell>
          <cell r="D39">
            <v>144009</v>
          </cell>
        </row>
        <row r="40">
          <cell r="B40" t="str">
            <v>벌목부</v>
          </cell>
          <cell r="C40" t="str">
            <v>인</v>
          </cell>
          <cell r="D40">
            <v>144976</v>
          </cell>
        </row>
        <row r="41">
          <cell r="B41" t="str">
            <v>조경공</v>
          </cell>
          <cell r="C41" t="str">
            <v>인</v>
          </cell>
          <cell r="D41">
            <v>143852</v>
          </cell>
        </row>
        <row r="42">
          <cell r="B42" t="str">
            <v>배관공</v>
          </cell>
          <cell r="C42" t="str">
            <v>인</v>
          </cell>
          <cell r="D42">
            <v>137910</v>
          </cell>
        </row>
        <row r="43">
          <cell r="B43" t="str">
            <v>배관공(수도)</v>
          </cell>
          <cell r="C43" t="str">
            <v>인</v>
          </cell>
          <cell r="D43">
            <v>149515</v>
          </cell>
        </row>
        <row r="44">
          <cell r="B44" t="str">
            <v>보일러공</v>
          </cell>
          <cell r="C44" t="str">
            <v>인</v>
          </cell>
          <cell r="D44">
            <v>136450</v>
          </cell>
        </row>
        <row r="45">
          <cell r="B45" t="str">
            <v>위생공</v>
          </cell>
          <cell r="C45" t="str">
            <v>인</v>
          </cell>
          <cell r="D45">
            <v>131450</v>
          </cell>
        </row>
        <row r="46">
          <cell r="B46" t="str">
            <v>덕트공</v>
          </cell>
          <cell r="C46" t="str">
            <v>인</v>
          </cell>
          <cell r="D46">
            <v>126874</v>
          </cell>
        </row>
        <row r="47">
          <cell r="B47" t="str">
            <v>보온공</v>
          </cell>
          <cell r="C47" t="str">
            <v>인</v>
          </cell>
          <cell r="D47">
            <v>123274</v>
          </cell>
        </row>
        <row r="48">
          <cell r="B48" t="str">
            <v>인력운반공</v>
          </cell>
          <cell r="C48" t="str">
            <v>인</v>
          </cell>
          <cell r="D48">
            <v>113766</v>
          </cell>
        </row>
        <row r="49">
          <cell r="B49" t="str">
            <v>궤도공</v>
          </cell>
          <cell r="C49" t="str">
            <v>인</v>
          </cell>
          <cell r="D49">
            <v>121380</v>
          </cell>
        </row>
        <row r="50">
          <cell r="B50" t="str">
            <v>건설기계조장</v>
          </cell>
          <cell r="C50" t="str">
            <v>인</v>
          </cell>
          <cell r="D50">
            <v>126645</v>
          </cell>
        </row>
        <row r="51">
          <cell r="B51" t="str">
            <v>건설기계운전사</v>
          </cell>
          <cell r="C51" t="str">
            <v>인</v>
          </cell>
          <cell r="D51">
            <v>148613</v>
          </cell>
        </row>
        <row r="52">
          <cell r="B52" t="str">
            <v>화물차운전사</v>
          </cell>
          <cell r="C52" t="str">
            <v>인</v>
          </cell>
          <cell r="D52">
            <v>128673</v>
          </cell>
        </row>
        <row r="53">
          <cell r="B53" t="str">
            <v>일반기계운전사</v>
          </cell>
          <cell r="C53" t="str">
            <v>인</v>
          </cell>
          <cell r="D53">
            <v>106400</v>
          </cell>
        </row>
        <row r="54">
          <cell r="B54" t="str">
            <v>기계설비공</v>
          </cell>
          <cell r="C54" t="str">
            <v>인</v>
          </cell>
          <cell r="D54">
            <v>135407</v>
          </cell>
        </row>
        <row r="55">
          <cell r="B55" t="str">
            <v>준설선선장</v>
          </cell>
          <cell r="C55" t="str">
            <v>인</v>
          </cell>
          <cell r="D55">
            <v>131924</v>
          </cell>
        </row>
        <row r="56">
          <cell r="B56" t="str">
            <v>준설선기관사</v>
          </cell>
          <cell r="C56" t="str">
            <v>인</v>
          </cell>
          <cell r="D56">
            <v>125150</v>
          </cell>
        </row>
        <row r="57">
          <cell r="B57" t="str">
            <v>준설선운전사</v>
          </cell>
          <cell r="C57" t="str">
            <v>인</v>
          </cell>
          <cell r="D57">
            <v>112007</v>
          </cell>
        </row>
        <row r="58">
          <cell r="B58" t="str">
            <v>선원</v>
          </cell>
          <cell r="C58" t="str">
            <v>인</v>
          </cell>
          <cell r="D58">
            <v>110424</v>
          </cell>
        </row>
        <row r="59">
          <cell r="B59" t="str">
            <v>플랜트배관공</v>
          </cell>
          <cell r="C59" t="str">
            <v>인</v>
          </cell>
          <cell r="D59">
            <v>236621</v>
          </cell>
        </row>
        <row r="60">
          <cell r="B60" t="str">
            <v>플랜트제관공</v>
          </cell>
          <cell r="C60" t="str">
            <v>인</v>
          </cell>
          <cell r="D60">
            <v>194858</v>
          </cell>
        </row>
        <row r="61">
          <cell r="B61" t="str">
            <v>플랜트용접공</v>
          </cell>
          <cell r="C61" t="str">
            <v>인</v>
          </cell>
          <cell r="D61">
            <v>221554</v>
          </cell>
        </row>
        <row r="62">
          <cell r="B62" t="str">
            <v>플랜트특수용접공</v>
          </cell>
          <cell r="C62" t="str">
            <v>인</v>
          </cell>
          <cell r="D62">
            <v>238468</v>
          </cell>
        </row>
        <row r="63">
          <cell r="B63" t="str">
            <v>플랜트기계설치공</v>
          </cell>
          <cell r="C63" t="str">
            <v>인</v>
          </cell>
          <cell r="D63">
            <v>216166</v>
          </cell>
        </row>
        <row r="64">
          <cell r="B64" t="str">
            <v>플랜트특별인부</v>
          </cell>
          <cell r="C64" t="str">
            <v>인</v>
          </cell>
          <cell r="D64">
            <v>150555</v>
          </cell>
        </row>
        <row r="65">
          <cell r="B65" t="str">
            <v>플랜트케이블전공</v>
          </cell>
          <cell r="C65" t="str">
            <v>인</v>
          </cell>
          <cell r="D65">
            <v>239501</v>
          </cell>
        </row>
        <row r="66">
          <cell r="B66" t="str">
            <v>플랜트계장공</v>
          </cell>
          <cell r="C66" t="str">
            <v>인</v>
          </cell>
          <cell r="D66">
            <v>167787</v>
          </cell>
        </row>
        <row r="67">
          <cell r="B67" t="str">
            <v>플랜트덕트공</v>
          </cell>
          <cell r="C67" t="str">
            <v>인</v>
          </cell>
          <cell r="D67">
            <v>152204</v>
          </cell>
        </row>
        <row r="68">
          <cell r="B68" t="str">
            <v>플랜트보온공</v>
          </cell>
          <cell r="C68" t="str">
            <v>인</v>
          </cell>
          <cell r="D68">
            <v>209797</v>
          </cell>
        </row>
        <row r="69">
          <cell r="B69" t="str">
            <v>제철축로공</v>
          </cell>
          <cell r="C69" t="str">
            <v>인</v>
          </cell>
          <cell r="D69">
            <v>233372</v>
          </cell>
        </row>
        <row r="70">
          <cell r="B70" t="str">
            <v>비파괴시험공</v>
          </cell>
          <cell r="C70" t="str">
            <v>인</v>
          </cell>
          <cell r="D70">
            <v>236018</v>
          </cell>
        </row>
        <row r="71">
          <cell r="B71" t="str">
            <v>특급품질관리원</v>
          </cell>
          <cell r="C71" t="str">
            <v>인</v>
          </cell>
          <cell r="D71">
            <v>151429</v>
          </cell>
        </row>
        <row r="72">
          <cell r="B72" t="str">
            <v>고급품질관리원</v>
          </cell>
          <cell r="C72" t="str">
            <v>인</v>
          </cell>
          <cell r="D72">
            <v>134065</v>
          </cell>
        </row>
        <row r="73">
          <cell r="B73" t="str">
            <v>중급품질관리원</v>
          </cell>
          <cell r="C73" t="str">
            <v>인</v>
          </cell>
          <cell r="D73">
            <v>122121</v>
          </cell>
        </row>
        <row r="74">
          <cell r="B74" t="str">
            <v>초급품질관리원</v>
          </cell>
          <cell r="C74" t="str">
            <v>인</v>
          </cell>
          <cell r="D74">
            <v>110001</v>
          </cell>
        </row>
        <row r="75">
          <cell r="B75" t="str">
            <v>지적기사</v>
          </cell>
          <cell r="C75" t="str">
            <v>인</v>
          </cell>
          <cell r="D75">
            <v>223382</v>
          </cell>
        </row>
        <row r="76">
          <cell r="B76" t="str">
            <v>지적산업기사</v>
          </cell>
          <cell r="C76" t="str">
            <v>인</v>
          </cell>
          <cell r="D76">
            <v>192665</v>
          </cell>
        </row>
        <row r="77">
          <cell r="B77" t="str">
            <v>지적기능사</v>
          </cell>
          <cell r="C77" t="str">
            <v>인</v>
          </cell>
          <cell r="D77">
            <v>169586</v>
          </cell>
        </row>
        <row r="78">
          <cell r="B78" t="str">
            <v>내선전공</v>
          </cell>
          <cell r="C78" t="str">
            <v>인</v>
          </cell>
          <cell r="D78">
            <v>185611</v>
          </cell>
        </row>
        <row r="79">
          <cell r="B79" t="str">
            <v>특고압케이블전공</v>
          </cell>
          <cell r="C79" t="str">
            <v>인</v>
          </cell>
          <cell r="D79">
            <v>268590</v>
          </cell>
        </row>
        <row r="80">
          <cell r="B80" t="str">
            <v>고압케이블전공</v>
          </cell>
          <cell r="C80" t="str">
            <v>인</v>
          </cell>
          <cell r="D80">
            <v>249846</v>
          </cell>
        </row>
        <row r="81">
          <cell r="B81" t="str">
            <v>저압케이블전공</v>
          </cell>
          <cell r="C81" t="str">
            <v>인</v>
          </cell>
          <cell r="D81">
            <v>200964</v>
          </cell>
        </row>
        <row r="82">
          <cell r="B82" t="str">
            <v>송전전공</v>
          </cell>
          <cell r="C82" t="str">
            <v>인</v>
          </cell>
          <cell r="D82">
            <v>366921</v>
          </cell>
        </row>
        <row r="83">
          <cell r="B83" t="str">
            <v>송전활선전공</v>
          </cell>
          <cell r="C83" t="str">
            <v>인</v>
          </cell>
          <cell r="D83">
            <v>397543</v>
          </cell>
        </row>
        <row r="84">
          <cell r="B84" t="str">
            <v>배전전공</v>
          </cell>
          <cell r="C84" t="str">
            <v>인</v>
          </cell>
          <cell r="D84">
            <v>304689</v>
          </cell>
        </row>
        <row r="85">
          <cell r="B85" t="str">
            <v>배전활선전공</v>
          </cell>
          <cell r="C85" t="str">
            <v>인</v>
          </cell>
          <cell r="D85">
            <v>387463</v>
          </cell>
        </row>
        <row r="86">
          <cell r="B86" t="str">
            <v>플랜트전공</v>
          </cell>
          <cell r="C86" t="str">
            <v>인</v>
          </cell>
          <cell r="D86">
            <v>184766</v>
          </cell>
        </row>
        <row r="87">
          <cell r="B87" t="str">
            <v>계장공</v>
          </cell>
          <cell r="C87" t="str">
            <v>인</v>
          </cell>
          <cell r="D87">
            <v>183803</v>
          </cell>
        </row>
        <row r="88">
          <cell r="B88" t="str">
            <v>철도신호공</v>
          </cell>
          <cell r="C88" t="str">
            <v>인</v>
          </cell>
          <cell r="D88">
            <v>207768</v>
          </cell>
        </row>
        <row r="89">
          <cell r="B89" t="str">
            <v>통신내선공</v>
          </cell>
          <cell r="C89" t="str">
            <v>인</v>
          </cell>
          <cell r="D89">
            <v>174758</v>
          </cell>
        </row>
        <row r="90">
          <cell r="B90" t="str">
            <v>통신설비공</v>
          </cell>
          <cell r="C90" t="str">
            <v>인</v>
          </cell>
          <cell r="D90">
            <v>184999</v>
          </cell>
        </row>
        <row r="91">
          <cell r="B91" t="str">
            <v>통신외선공</v>
          </cell>
          <cell r="C91" t="str">
            <v>인</v>
          </cell>
          <cell r="D91">
            <v>236760</v>
          </cell>
        </row>
        <row r="92">
          <cell r="B92" t="str">
            <v>통신케이블공</v>
          </cell>
          <cell r="C92" t="str">
            <v>인</v>
          </cell>
          <cell r="D92">
            <v>271248</v>
          </cell>
        </row>
        <row r="93">
          <cell r="B93" t="str">
            <v>무선안테나공</v>
          </cell>
          <cell r="C93" t="str">
            <v>인</v>
          </cell>
          <cell r="D93">
            <v>210980</v>
          </cell>
        </row>
        <row r="94">
          <cell r="B94" t="str">
            <v>석면해체공</v>
          </cell>
          <cell r="C94" t="str">
            <v>인</v>
          </cell>
          <cell r="D94">
            <v>134648</v>
          </cell>
        </row>
        <row r="95">
          <cell r="B95" t="str">
            <v>광케이블설치사</v>
          </cell>
          <cell r="C95" t="str">
            <v>인</v>
          </cell>
          <cell r="D95">
            <v>286348</v>
          </cell>
        </row>
        <row r="96">
          <cell r="B96" t="str">
            <v>H/W시험사</v>
          </cell>
          <cell r="C96" t="str">
            <v>인</v>
          </cell>
          <cell r="D96">
            <v>240107</v>
          </cell>
        </row>
        <row r="97">
          <cell r="B97" t="str">
            <v>S/W시험사</v>
          </cell>
          <cell r="C97" t="str">
            <v>인</v>
          </cell>
          <cell r="D97">
            <v>261513</v>
          </cell>
        </row>
        <row r="98">
          <cell r="B98" t="str">
            <v>도편수</v>
          </cell>
          <cell r="C98" t="str">
            <v>인</v>
          </cell>
          <cell r="D98">
            <v>303876</v>
          </cell>
        </row>
        <row r="99">
          <cell r="B99" t="str">
            <v>드잡이공</v>
          </cell>
          <cell r="C99" t="str">
            <v>인</v>
          </cell>
          <cell r="D99">
            <v>245410</v>
          </cell>
        </row>
        <row r="100">
          <cell r="B100" t="str">
            <v>한식목공</v>
          </cell>
          <cell r="C100" t="str">
            <v>인</v>
          </cell>
          <cell r="D100">
            <v>205220</v>
          </cell>
        </row>
        <row r="101">
          <cell r="B101" t="str">
            <v>한식목공조공</v>
          </cell>
          <cell r="C101" t="str">
            <v>인</v>
          </cell>
          <cell r="D101">
            <v>161097</v>
          </cell>
        </row>
        <row r="102">
          <cell r="B102" t="str">
            <v>한식석공</v>
          </cell>
          <cell r="C102" t="str">
            <v>인</v>
          </cell>
          <cell r="D102">
            <v>247633</v>
          </cell>
        </row>
        <row r="103">
          <cell r="B103" t="str">
            <v>한식미장공</v>
          </cell>
          <cell r="C103" t="str">
            <v>인</v>
          </cell>
          <cell r="D103">
            <v>178490</v>
          </cell>
        </row>
        <row r="104">
          <cell r="B104" t="str">
            <v>한식와공</v>
          </cell>
          <cell r="C104" t="str">
            <v>인</v>
          </cell>
          <cell r="D104">
            <v>250452</v>
          </cell>
        </row>
        <row r="105">
          <cell r="B105" t="str">
            <v>한식와공조공</v>
          </cell>
          <cell r="C105" t="str">
            <v>인</v>
          </cell>
          <cell r="D105">
            <v>176580</v>
          </cell>
        </row>
        <row r="106">
          <cell r="B106" t="str">
            <v>목조각공</v>
          </cell>
          <cell r="C106" t="str">
            <v>인</v>
          </cell>
          <cell r="D106">
            <v>171338</v>
          </cell>
        </row>
        <row r="107">
          <cell r="B107" t="str">
            <v>석조각공</v>
          </cell>
          <cell r="C107" t="str">
            <v>인</v>
          </cell>
          <cell r="D107">
            <v>193297</v>
          </cell>
        </row>
        <row r="108">
          <cell r="B108" t="str">
            <v>특수화공</v>
          </cell>
          <cell r="C108" t="str">
            <v>인</v>
          </cell>
          <cell r="D108">
            <v>235175</v>
          </cell>
        </row>
        <row r="109">
          <cell r="B109" t="str">
            <v>화공</v>
          </cell>
          <cell r="C109" t="str">
            <v>인</v>
          </cell>
          <cell r="D109">
            <v>195899</v>
          </cell>
        </row>
        <row r="110">
          <cell r="B110" t="str">
            <v>원자력플랜트전공</v>
          </cell>
          <cell r="C110" t="str">
            <v>인</v>
          </cell>
          <cell r="D110">
            <v>207172</v>
          </cell>
        </row>
        <row r="111">
          <cell r="B111" t="str">
            <v>원자력용접공</v>
          </cell>
          <cell r="C111" t="str">
            <v>인</v>
          </cell>
          <cell r="D111">
            <v>199842</v>
          </cell>
        </row>
      </sheetData>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임피던스"/>
      <sheetName val="CABLE SIZE"/>
      <sheetName val="접지"/>
      <sheetName val="Sheet10"/>
      <sheetName val="Sheet11"/>
      <sheetName val="Sheet12"/>
      <sheetName val="Sheet13"/>
      <sheetName val="Sheet14"/>
      <sheetName val="Sheet15"/>
      <sheetName val="Sheet16"/>
      <sheetName val="Sheet9"/>
      <sheetName val="GEN"/>
      <sheetName val="부속동"/>
      <sheetName val="지하주차장"/>
      <sheetName val="코아별부하"/>
      <sheetName val="아파트동L-E"/>
      <sheetName val="#REF"/>
      <sheetName val="전기자료"/>
      <sheetName val="Sheet8"/>
      <sheetName val="DUT-BAT1"/>
      <sheetName val="504전기실 동부하-L"/>
      <sheetName val="동부하-L"/>
      <sheetName val="변압기 "/>
      <sheetName val="변압기2"/>
      <sheetName val="동지붕"/>
      <sheetName val="LE-B1"/>
      <sheetName val="L-E"/>
      <sheetName val="P-J"/>
      <sheetName val="주차장동력"/>
      <sheetName val="부속동부하"/>
      <sheetName val="발전기(갑지)"/>
      <sheetName val="세대부하"/>
      <sheetName val="주차장PK-A"/>
      <sheetName val="주차장PK-B"/>
      <sheetName val="기계실동력"/>
      <sheetName val="변압기  (2)"/>
      <sheetName val="동-LE"/>
      <sheetName val="일반전등부하 (LP-C-PNL)"/>
      <sheetName val="0.6-1kV 케이블 (전동기)"/>
      <sheetName val="수변전"/>
      <sheetName val="전기자료(변경)"/>
      <sheetName val="CABLE SIZE-변경"/>
      <sheetName val="획지1-동부하"/>
      <sheetName val="획지2-동부하"/>
      <sheetName val="전등(LE-PNL)"/>
      <sheetName val="TRAY(전기)"/>
      <sheetName val="동지붕층"/>
      <sheetName val="변압기(동력)"/>
    </sheetNames>
    <sheetDataSet>
      <sheetData sheetId="0"/>
      <sheetData sheetId="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REF"/>
      <sheetName val="전기자료"/>
      <sheetName val="GEN"/>
      <sheetName val="동부하-L"/>
      <sheetName val="도체종-상수표"/>
      <sheetName val="변압기 "/>
      <sheetName val="L-A"/>
      <sheetName val="DUT-BAT1"/>
      <sheetName val="부속동"/>
      <sheetName val="동-LE"/>
      <sheetName val="MCC"/>
      <sheetName val="주차장"/>
      <sheetName val="data"/>
      <sheetName val="504전기실 동부하-L"/>
      <sheetName val="세대부하"/>
      <sheetName val="약품공급2"/>
      <sheetName val="9GNG운반"/>
      <sheetName val="P-J"/>
      <sheetName val="웅진교-S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
      <sheetName val="총괄표"/>
      <sheetName val="원가계산서"/>
      <sheetName val="Sheet3"/>
      <sheetName val="확정실적"/>
      <sheetName val="단가조사"/>
      <sheetName val="4.1단가표"/>
      <sheetName val="4.2노임단가표"/>
      <sheetName val="여건보고"/>
      <sheetName val="tggwan(mac)"/>
      <sheetName val="노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C-직노1"/>
      <sheetName val="D-경비1"/>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가설대가"/>
      <sheetName val="토공대가"/>
      <sheetName val="구조대가"/>
      <sheetName val="포설대가1"/>
      <sheetName val="부대대가"/>
      <sheetName val="제직재"/>
      <sheetName val="일위대가목록"/>
      <sheetName val="일위대가"/>
      <sheetName val="일위대가 집계표"/>
      <sheetName val="N賃率_職"/>
      <sheetName val="실행내역"/>
      <sheetName val="직노"/>
      <sheetName val="6PILE  (돌출)"/>
      <sheetName val="70%"/>
      <sheetName val="전선 및 전선관"/>
      <sheetName val="건축내역"/>
      <sheetName val="J直材4"/>
      <sheetName val="인건비(VOICE)"/>
      <sheetName val="ilch"/>
      <sheetName val="중기사용료"/>
      <sheetName val="대,유,램"/>
      <sheetName val="국별인원"/>
      <sheetName val="용산1(해보)"/>
      <sheetName val="2공구산출내역"/>
      <sheetName val="1000 DB구축 부표"/>
      <sheetName val="명세서"/>
      <sheetName val="설계내역서"/>
      <sheetName val="단가산출목록표"/>
      <sheetName val="1안"/>
      <sheetName val="터파기및재료"/>
      <sheetName val="정산"/>
      <sheetName val="Sheet1"/>
      <sheetName val="I一般比"/>
      <sheetName val="일위대가(4층원격)"/>
      <sheetName val="쌍송교"/>
      <sheetName val="표지1"/>
      <sheetName val="별첨-기계경비 산출목록"/>
      <sheetName val="입찰안"/>
      <sheetName val="동원인원"/>
      <sheetName val="패널"/>
      <sheetName val="노임단가표"/>
      <sheetName val="자재단가표"/>
      <sheetName val="DATE"/>
      <sheetName val="Sheet3"/>
      <sheetName val="전기외주내역"/>
      <sheetName val="단가산출"/>
      <sheetName val="일위목록"/>
      <sheetName val="1차 내역서"/>
      <sheetName val="10.공통-노임단가"/>
      <sheetName val="단가조사"/>
      <sheetName val="노임"/>
      <sheetName val="중기사용료산출근거"/>
      <sheetName val="단가 및 재료비"/>
      <sheetName val="SAMPLE"/>
      <sheetName val="옥외 전력간선공사"/>
      <sheetName val="시설장비부하계산서"/>
      <sheetName val="일위대가표(유단가)"/>
      <sheetName val="공정량산출내역서 "/>
      <sheetName val="4-2. 기계경비산출"/>
      <sheetName val="7.노무비 근거"/>
      <sheetName val="3-2.일위대가"/>
      <sheetName val="2-3.공사비내역서"/>
      <sheetName val="내역서1999.8최종"/>
      <sheetName val="기자재비"/>
      <sheetName val="CAUDIT"/>
      <sheetName val="수지예산"/>
      <sheetName val="제-노임"/>
      <sheetName val="설직재-1"/>
      <sheetName val="조명시설"/>
      <sheetName val="대목"/>
      <sheetName val="단가산출목록"/>
      <sheetName val="실적공사비단가"/>
      <sheetName val="대가"/>
      <sheetName val="내역서"/>
      <sheetName val="시설물기초"/>
      <sheetName val="추가대화"/>
      <sheetName val="제경집계"/>
      <sheetName val="위치조서"/>
      <sheetName val="수량산출"/>
      <sheetName val="산출목록표"/>
      <sheetName val="20관리비율"/>
      <sheetName val="참조자료"/>
      <sheetName val="#REF"/>
      <sheetName val="AV시스템"/>
      <sheetName val="갑지"/>
      <sheetName val="집계표"/>
      <sheetName val="내역"/>
      <sheetName val="단가 "/>
      <sheetName val="일위대가 (PM)"/>
      <sheetName val="설계명세서"/>
      <sheetName val="유림골조"/>
      <sheetName val="건물"/>
      <sheetName val="GISDB_단가산출목록"/>
      <sheetName val="GISDB_단가산출표"/>
      <sheetName val="금액내역서"/>
      <sheetName val="DATA"/>
      <sheetName val="데이타"/>
      <sheetName val="내역서2안"/>
      <sheetName val="CT "/>
      <sheetName val="원가_(2)"/>
      <sheetName val="6PILE__(돌출)"/>
      <sheetName val="일위대가_집계표"/>
      <sheetName val="전선_및_전선관"/>
      <sheetName val="1000_DB구축_부표"/>
      <sheetName val="원가계산서"/>
      <sheetName val="9509"/>
      <sheetName val="전국현황"/>
      <sheetName val="일위(PN)"/>
      <sheetName val="CATV"/>
      <sheetName val="공종단가"/>
      <sheetName val="전기"/>
      <sheetName val="가로등내역서"/>
      <sheetName val="5흙막이"/>
      <sheetName val="인건비"/>
      <sheetName val="증감대비"/>
      <sheetName val="일위대가(출입)"/>
      <sheetName val="기본일위"/>
      <sheetName val="견적서"/>
      <sheetName val="노임이"/>
      <sheetName val="8.PILE  (돌출)"/>
      <sheetName val="Sheet13"/>
      <sheetName val="Sheet14"/>
      <sheetName val="동원(3)"/>
      <sheetName val="노무비단가"/>
      <sheetName val="내역1"/>
      <sheetName val="화해(함평)"/>
      <sheetName val="화해(장성)"/>
      <sheetName val="시설물일위"/>
      <sheetName val="수량산출1"/>
      <sheetName val="Baby일위대가"/>
      <sheetName val="불법주정차"/>
      <sheetName val="재료"/>
      <sheetName val="설치자재"/>
      <sheetName val="구리토평1전기"/>
      <sheetName val="대"/>
      <sheetName val="자료"/>
      <sheetName val="을"/>
      <sheetName val="물량산출(지점)"/>
      <sheetName val="단"/>
      <sheetName val="일용노임단가2001상"/>
      <sheetName val="WORK"/>
      <sheetName val="2-1. 경관조명 내역총괄표"/>
      <sheetName val="3련 BOX"/>
      <sheetName val="이토변실(A3-LINE)"/>
      <sheetName val="일위대가표(교체)"/>
      <sheetName val="경율산정.XLS"/>
      <sheetName val="2000시행총괄"/>
      <sheetName val="산출"/>
      <sheetName val="노임단가"/>
      <sheetName val="자재단가"/>
      <sheetName val="예정공정표 (2)"/>
      <sheetName val="골조시행"/>
      <sheetName val="기준FACTOR"/>
      <sheetName val="전력"/>
      <sheetName val="특수선일위대가"/>
      <sheetName val="DWG-CAB-I"/>
      <sheetName val="기계경비(시간당)"/>
      <sheetName val="램머"/>
      <sheetName val="2000년1차"/>
      <sheetName val="9811"/>
      <sheetName val="단가산출서"/>
      <sheetName val="노무비"/>
      <sheetName val="96작생능"/>
      <sheetName val="환율"/>
      <sheetName val="도로정위치부표"/>
      <sheetName val="도로조사부표"/>
      <sheetName val="2분기평가"/>
      <sheetName val="수량산출2"/>
      <sheetName val="소방"/>
      <sheetName val="단가대비"/>
      <sheetName val="INPUT"/>
      <sheetName val="중기일위대가"/>
      <sheetName val="일위_파일"/>
      <sheetName val="기초자료입력"/>
      <sheetName val="설계서식"/>
      <sheetName val="덤프"/>
      <sheetName val="석재다짐"/>
      <sheetName val="소운반"/>
      <sheetName val="아스콘"/>
      <sheetName val="장비"/>
      <sheetName val="기성2"/>
      <sheetName val="ABUT수량-A1"/>
      <sheetName val="날개벽"/>
      <sheetName val="식재일위대가"/>
      <sheetName val="Sheet4"/>
      <sheetName val="단가기준"/>
      <sheetName val="현장경비"/>
      <sheetName val="공문"/>
      <sheetName val="현장관리비"/>
      <sheetName val="단가조사서"/>
      <sheetName val="횡 연장"/>
      <sheetName val="암거단위"/>
      <sheetName val="일위대가(가설)"/>
      <sheetName val="ELECTRIC"/>
      <sheetName val="공사비"/>
      <sheetName val="차액보증"/>
      <sheetName val="정부노임단가"/>
      <sheetName val="Customer Databas"/>
      <sheetName val="전체"/>
      <sheetName val="갑지(추정)"/>
      <sheetName val="프랜트면허"/>
      <sheetName val="2.냉난방설비공사"/>
      <sheetName val="7.자동제어공사"/>
      <sheetName val="동수"/>
      <sheetName val="TOTAL"/>
      <sheetName val="식재인부"/>
      <sheetName val="도급FORM"/>
      <sheetName val="실행철강하도"/>
      <sheetName val="급수 (LPM)"/>
      <sheetName val="CTEMCOST"/>
      <sheetName val="PANEL가격"/>
      <sheetName val="전차선로 물량표"/>
      <sheetName val="한강운반비"/>
      <sheetName val="자재"/>
      <sheetName val="파일의이용"/>
      <sheetName val="일위"/>
      <sheetName val="COST"/>
      <sheetName val="Mc1"/>
      <sheetName val="인원계획-미화"/>
      <sheetName val="익산"/>
      <sheetName val="부하계산서"/>
      <sheetName val="도급예산내역서총괄표"/>
      <sheetName val="설계산출기초"/>
      <sheetName val="중기목록표"/>
      <sheetName val="BEND LOSS"/>
      <sheetName val="A1"/>
      <sheetName val="회사정보"/>
      <sheetName val="단가산출서_토목"/>
      <sheetName val="총체보활공정표"/>
      <sheetName val="적용기준표(98년상반기)"/>
      <sheetName val="노임단가(전기·통신)"/>
      <sheetName val="설계"/>
      <sheetName val="5-1.설계명세서"/>
      <sheetName val="공사계획서"/>
      <sheetName val="산근"/>
      <sheetName val="깨기"/>
      <sheetName val="데리네이타현황"/>
      <sheetName val="단가(1)"/>
      <sheetName val="산출기초"/>
      <sheetName val="예산내역"/>
      <sheetName val="총괄수지표"/>
      <sheetName val="설계내역2"/>
      <sheetName val="내역전기"/>
      <sheetName val="정산내역서"/>
      <sheetName val="물량"/>
      <sheetName val="시중노임(공사)"/>
      <sheetName val="설비(제출)"/>
      <sheetName val="AL공사(원)"/>
      <sheetName val="6호기"/>
      <sheetName val="10월"/>
      <sheetName val="대비"/>
      <sheetName val="기초목"/>
      <sheetName val="2.대외공문"/>
      <sheetName val="일위대가(건축)"/>
      <sheetName val="단중표"/>
      <sheetName val="기본설계기준"/>
      <sheetName val="품셈총괄표"/>
      <sheetName val="공사비예산서_토목분_"/>
      <sheetName val="토목주소"/>
      <sheetName val="TRE TABLE"/>
      <sheetName val="생산량"/>
      <sheetName val="판매가격(정리)"/>
      <sheetName val="주문"/>
      <sheetName val="실행내역서"/>
      <sheetName val="COVER"/>
      <sheetName val="6. 직접경비"/>
      <sheetName val="설계서"/>
      <sheetName val="wall"/>
      <sheetName val="돈암사업"/>
      <sheetName val="적현로"/>
      <sheetName val="기본사항"/>
      <sheetName val="길어깨(현황)"/>
      <sheetName val="도근좌표"/>
      <sheetName val="7.수지"/>
      <sheetName val="여과지동"/>
      <sheetName val="기초자료"/>
      <sheetName val="기초일위"/>
      <sheetName val="시설일위"/>
      <sheetName val="조명일위"/>
      <sheetName val="관급"/>
      <sheetName val="총 원가계산"/>
      <sheetName val="물량표"/>
      <sheetName val="공사내역"/>
      <sheetName val="일용직내역"/>
      <sheetName val="BOX전기내역"/>
      <sheetName val="동력기별"/>
      <sheetName val="OPGW기별"/>
      <sheetName val="Sheet5"/>
      <sheetName val="기본입력"/>
      <sheetName val="내역5"/>
      <sheetName val="대가단최종"/>
      <sheetName val="전기일위목록"/>
      <sheetName val="단가표"/>
      <sheetName val="※참고자료※"/>
      <sheetName val="일위대가_집계표1"/>
      <sheetName val="원가_(2)1"/>
      <sheetName val="6PILE__(돌출)1"/>
      <sheetName val="전선_및_전선관1"/>
      <sheetName val="1000_DB구축_부표1"/>
      <sheetName val="별첨-기계경비_산출목록"/>
      <sheetName val="10_공통-노임단가"/>
      <sheetName val="단가_및_재료비"/>
      <sheetName val="내역서1999_8최종"/>
      <sheetName val="1차_내역서"/>
      <sheetName val="옥외_전력간선공사"/>
      <sheetName val="공정량산출내역서_"/>
      <sheetName val="CT_"/>
      <sheetName val="단가_"/>
      <sheetName val="일위대가_(PM)"/>
      <sheetName val="예정공정표_(2)"/>
      <sheetName val="8_PILE__(돌출)"/>
      <sheetName val="EXPENSE"/>
      <sheetName val="Macro1"/>
      <sheetName val="물량내역"/>
      <sheetName val="기계경비총괄표"/>
      <sheetName val="일위대가_현장"/>
      <sheetName val="HW"/>
      <sheetName val="범용도입(1차)"/>
      <sheetName val="SW"/>
      <sheetName val="출력은 금물"/>
      <sheetName val="건축일위"/>
      <sheetName val="그라우팅일위"/>
      <sheetName val="공사개요"/>
      <sheetName val="일명"/>
      <sheetName val="일명95"/>
      <sheetName val="일비"/>
      <sheetName val="일비95"/>
      <sheetName val="경명"/>
      <sheetName val="경명95"/>
      <sheetName val="경배"/>
      <sheetName val="경배95"/>
      <sheetName val="임율95"/>
      <sheetName val="간노비"/>
      <sheetName val="간노비95"/>
      <sheetName val="철거산출근거"/>
      <sheetName val="Y-WORK"/>
      <sheetName val=" 갑  지 "/>
      <sheetName val="수목표준대가"/>
      <sheetName val="표지"/>
      <sheetName val="설비원가"/>
      <sheetName val="단위단가"/>
      <sheetName val="BS"/>
      <sheetName val="직종별노임단가표"/>
      <sheetName val="제2호단위수량"/>
      <sheetName val="식재가격"/>
      <sheetName val="식재총괄"/>
      <sheetName val="코드표"/>
      <sheetName val="AC포장수량"/>
      <sheetName val="설계내역"/>
      <sheetName val="원가계산서(공사)"/>
      <sheetName val="실행내역 "/>
      <sheetName val="회관내역"/>
      <sheetName val="회관내역 (2)"/>
      <sheetName val="공동내역"/>
      <sheetName val="공동내역 (2)"/>
      <sheetName val="쉼터내역"/>
      <sheetName val="쉼터내역 (2)"/>
      <sheetName val="원가계산서 "/>
      <sheetName val="Sheet2"/>
      <sheetName val="품셈표"/>
      <sheetName val="3집"/>
      <sheetName val="도로단위당"/>
      <sheetName val="DATA 입력란"/>
      <sheetName val="1. 설계조건 2.단면가정 3. 하중계산"/>
      <sheetName val="sw1"/>
      <sheetName val="자재단가비교표"/>
      <sheetName val="일위목차"/>
      <sheetName val="SORCE1"/>
      <sheetName val="3"/>
      <sheetName val="관급총괄"/>
      <sheetName val="1"/>
      <sheetName val="3.하중계산"/>
      <sheetName val="값"/>
      <sheetName val="가시설"/>
      <sheetName val="비탈면보호공수량산출"/>
      <sheetName val="변경내역"/>
      <sheetName val="XL4Poppy"/>
      <sheetName val="맨홀수량산출(1.0×1.0×1.0)"/>
      <sheetName val="하수급견적대비"/>
      <sheetName val="실행갑지"/>
      <sheetName val="data spec"/>
      <sheetName val="ITEM"/>
      <sheetName val="단가및재료비"/>
      <sheetName val="친환경주택"/>
      <sheetName val="EQT-ESTN"/>
      <sheetName val="적격점수&lt;300억미만&gt;"/>
      <sheetName val="예가표"/>
      <sheetName val="전기변내역"/>
      <sheetName val="일용노임단가"/>
      <sheetName val="SG"/>
      <sheetName val="1062-x방향 "/>
      <sheetName val="노임변동률"/>
      <sheetName val="물량master"/>
      <sheetName val="S&amp;R"/>
      <sheetName val="내역서(시설)"/>
      <sheetName val="납부서"/>
      <sheetName val="6공구(당초)"/>
      <sheetName val="기초단가"/>
      <sheetName val=" 견적서"/>
      <sheetName val="공예율"/>
      <sheetName val="갑지1"/>
      <sheetName val="연부97-1"/>
      <sheetName val="당사"/>
      <sheetName val="A"/>
      <sheetName val="실행"/>
      <sheetName val="단위중량"/>
      <sheetName val="횡배수관"/>
      <sheetName val="부분별수량산출(조합기초)"/>
      <sheetName val="내역서적용수량"/>
      <sheetName val="배수공 시멘트 및 골재량 산출"/>
      <sheetName val="품셈총괄"/>
      <sheetName val="기본DATA Sheet"/>
      <sheetName val="수량총괄"/>
      <sheetName val="요율"/>
      <sheetName val="b_balju_cho"/>
      <sheetName val="을지"/>
      <sheetName val="대가목록"/>
      <sheetName val="배관내역"/>
      <sheetName val="환경기계공정표 (3)"/>
      <sheetName val="일위7"/>
      <sheetName val="일위6"/>
      <sheetName val="일위5"/>
      <sheetName val="노무단가비교표"/>
      <sheetName val="일위1"/>
      <sheetName val="일위2"/>
      <sheetName val="일위3"/>
      <sheetName val="일위4"/>
      <sheetName val="단가대비표"/>
      <sheetName val="일위8"/>
      <sheetName val="일위9"/>
      <sheetName val="일위대가목차"/>
      <sheetName val="부대내역"/>
      <sheetName val="포장절단"/>
      <sheetName val="5사남"/>
      <sheetName val="물가대비표"/>
      <sheetName val="투찰추정"/>
      <sheetName val="토목"/>
      <sheetName val="DHEQSUPT"/>
      <sheetName val="공량산출서"/>
      <sheetName val="b_balju-단가단가단가"/>
      <sheetName val="-동력(한전)"/>
      <sheetName val="-전등전열(한전)"/>
      <sheetName val="IEC60364-52(허용전류)"/>
      <sheetName val="가시설단위수량"/>
      <sheetName val="단위수량"/>
      <sheetName val="cp-e1"/>
      <sheetName val="기준표"/>
      <sheetName val="현황"/>
      <sheetName val="프린터현황"/>
      <sheetName val="품셈적용 자료"/>
      <sheetName val="#3E1_GCR"/>
      <sheetName val="설계예산서"/>
      <sheetName val="시중노임"/>
      <sheetName val="가도공"/>
      <sheetName val="산출내역서"/>
      <sheetName val="시설물"/>
      <sheetName val="유지관리"/>
      <sheetName val="산출내역서 (2)"/>
      <sheetName val="자재단가표_관로"/>
      <sheetName val="설계조건"/>
      <sheetName val="산출집계표"/>
      <sheetName val="원재료출고수량"/>
      <sheetName val="단가산출2"/>
      <sheetName val="단가산출1"/>
      <sheetName val="대운산출"/>
      <sheetName val="설계표지"/>
      <sheetName val="표  지"/>
      <sheetName val="단가리스트(영상감시시스템)"/>
      <sheetName val="건축집계"/>
      <sheetName val="금융비용"/>
      <sheetName val="경비2내역"/>
      <sheetName val="자재표"/>
      <sheetName val="3지구단위"/>
      <sheetName val="금액"/>
      <sheetName val="판매시설"/>
      <sheetName val="대내"/>
      <sheetName val="시장성초안camera"/>
      <sheetName val="관급자재대"/>
      <sheetName val="전기BOX내역서"/>
      <sheetName val="000000"/>
      <sheetName val="문학간접"/>
      <sheetName val="화전내"/>
      <sheetName val="대공종"/>
      <sheetName val="공정집계_국별"/>
      <sheetName val="맨홀_공사비"/>
      <sheetName val="역간(덕_동)"/>
      <sheetName val="역간(의-덕)"/>
      <sheetName val="교각1"/>
      <sheetName val="98지급계획"/>
      <sheetName val="기본단가표"/>
      <sheetName val="부대공"/>
      <sheetName val="토공"/>
      <sheetName val="포장공"/>
      <sheetName val="3.건축(현장안)"/>
      <sheetName val="목차"/>
      <sheetName val="간지"/>
      <sheetName val="일위목록표"/>
      <sheetName val="일위대가표"/>
      <sheetName val="    "/>
      <sheetName val="점검총괄"/>
      <sheetName val="토량1-1"/>
      <sheetName val="기계경비단가총괄표"/>
      <sheetName val="기계경비단가산출표"/>
      <sheetName val="기계경비손료 및 운전경비 산출"/>
      <sheetName val="기계경비 손료 및 운전경비 산출기준"/>
      <sheetName val="단가조사표"/>
      <sheetName val="   "/>
      <sheetName val="계수"/>
      <sheetName val="용어"/>
      <sheetName val="1.2 예정공정표"/>
      <sheetName val="1. 공사비총괄"/>
      <sheetName val="예산내역서 총괄"/>
      <sheetName val="물품구매내역서"/>
      <sheetName val="2. 공사원가계산서"/>
      <sheetName val="3. 설치공사내역서"/>
      <sheetName val="4. 공종별내역서"/>
      <sheetName val="단가비교표"/>
      <sheetName val="QandAJunior"/>
      <sheetName val="5.1단가표"/>
      <sheetName val="5.2노임단가표"/>
      <sheetName val="설계예시"/>
      <sheetName val="단면가정"/>
      <sheetName val="지수적용공사비내역서"/>
      <sheetName val="예산총괄표"/>
      <sheetName val="수량집계"/>
      <sheetName val="설비2차"/>
      <sheetName val="공종별내역서"/>
      <sheetName val="b_balju"/>
      <sheetName val="식음료"/>
      <sheetName val="단가조정표"/>
      <sheetName val="B"/>
      <sheetName val="bm"/>
      <sheetName val="anaysis_sheet"/>
      <sheetName val="Customer_Databas"/>
      <sheetName val="2_냉난방설비공사"/>
      <sheetName val="7_자동제어공사"/>
      <sheetName val="횡_연장"/>
      <sheetName val="급수_(LPM)"/>
      <sheetName val="2-1__경관조명_내역총괄표"/>
      <sheetName val="경율산정_XLS"/>
      <sheetName val="3련_BOX"/>
      <sheetName val="2_대외공문"/>
      <sheetName val="TRE_TABLE"/>
      <sheetName val="총_원가계산"/>
      <sheetName val="1000_ɄB구축_부표"/>
      <sheetName val="도급양식"/>
      <sheetName val="단위량"/>
      <sheetName val="재료집계표2"/>
      <sheetName val="토적집계표"/>
      <sheetName val="물가자료"/>
      <sheetName val="건축원가"/>
      <sheetName val="공통가설"/>
      <sheetName val="2호맨홀공제수량"/>
      <sheetName val="냉천부속동"/>
      <sheetName val="가계부"/>
      <sheetName val="제품목록"/>
      <sheetName val="매입매출관리"/>
      <sheetName val="총투입계"/>
      <sheetName val="3.설계예산내역서(예산서)"/>
      <sheetName val="2.예정공정표"/>
      <sheetName val="현장조사"/>
      <sheetName val="을부담운반비"/>
      <sheetName val="운반비산출"/>
      <sheetName val="설계산출표지"/>
      <sheetName val="단가산출표"/>
      <sheetName val="개산공사비"/>
      <sheetName val="원가계산"/>
      <sheetName val="공사비_NDE"/>
      <sheetName val="Sheet1 (2)"/>
      <sheetName val="가격조사서"/>
      <sheetName val="소포내역 (2)"/>
      <sheetName val="02"/>
      <sheetName val="토사(PE)"/>
      <sheetName val="측구터파기공수량집계"/>
      <sheetName val="구조물터파기수량집계"/>
      <sheetName val="S1"/>
      <sheetName val="9GNG운반"/>
      <sheetName val="수량산출서_천안"/>
      <sheetName val="수량산출서_아산"/>
      <sheetName val="관로수량산출집계"/>
      <sheetName val="한전수탁공사비내역서"/>
      <sheetName val="pldt"/>
      <sheetName val="설계서표지"/>
      <sheetName val="총괄내역서"/>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Macro상수"/>
      <sheetName val="추진배경(LEZ)"/>
      <sheetName val="전국_노후경유차"/>
      <sheetName val="웅진교-S2"/>
      <sheetName val="단관데이터"/>
      <sheetName val="이형관데이터"/>
      <sheetName val="소형맨홀"/>
      <sheetName val="토목검측서"/>
      <sheetName val="D-3109"/>
      <sheetName val="단위목록"/>
      <sheetName val="시험비"/>
      <sheetName val="구역화물"/>
      <sheetName val="날개벽수량표"/>
      <sheetName val="맨홀조서"/>
      <sheetName val="BOX복구단위수량"/>
      <sheetName val="토적"/>
      <sheetName val="CON'C"/>
      <sheetName val="협조전"/>
      <sheetName val="내   역"/>
      <sheetName val="동원인원산출"/>
      <sheetName val="사업성분석"/>
      <sheetName val="경일건물산출근거"/>
      <sheetName val="★도급내역"/>
      <sheetName val="설명서 "/>
      <sheetName val="ABOVEISO(IBL)"/>
      <sheetName val="하부철근수량"/>
      <sheetName val="입력"/>
      <sheetName val="도급내역서"/>
      <sheetName val="수목데이타 "/>
      <sheetName val="File_관급"/>
      <sheetName val="공정집계"/>
      <sheetName val="공구"/>
      <sheetName val="0226"/>
      <sheetName val="ELEC"/>
      <sheetName val="부진점(10.09)"/>
      <sheetName val="설비"/>
      <sheetName val="자  재"/>
      <sheetName val="건축외주"/>
      <sheetName val="원가_(2)2"/>
      <sheetName val="일위대가_집계표2"/>
      <sheetName val="6PILE__(돌출)2"/>
      <sheetName val="전선_및_전선관2"/>
      <sheetName val="1차_내역서1"/>
      <sheetName val="옥외_전력간선공사1"/>
      <sheetName val="내역서1999_8최종1"/>
      <sheetName val="별첨-기계경비_산출목록1"/>
      <sheetName val="1000_DB구축_부표2"/>
      <sheetName val="10_공통-노임단가1"/>
      <sheetName val="단가_및_재료비1"/>
      <sheetName val="CT_1"/>
      <sheetName val="8_PILE__(돌출)1"/>
      <sheetName val="단가_1"/>
      <sheetName val="일위대가_(PM)1"/>
      <sheetName val="공정량산출내역서_1"/>
      <sheetName val="예정공정표_(2)1"/>
      <sheetName val="2-3_공사비내역서"/>
      <sheetName val="4-2__기계경비산출"/>
      <sheetName val="7_노무비_근거"/>
      <sheetName val="3-2_일위대가"/>
      <sheetName val="맨홀수량산출(1_0×1_0×1_0)"/>
      <sheetName val="_견적서"/>
      <sheetName val="전차선로_물량표"/>
      <sheetName val="6__직접경비"/>
      <sheetName val="BEND_LOSS"/>
      <sheetName val="1062-x방향_"/>
      <sheetName val="견적서을"/>
      <sheetName val="3.실투입(운반)"/>
      <sheetName val="통로box전기"/>
      <sheetName val="도체종-상수표"/>
      <sheetName val="수량집계표"/>
      <sheetName val="공종별수량집계"/>
      <sheetName val="맨홀-오수"/>
      <sheetName val="설계기준"/>
      <sheetName val="대로근거"/>
      <sheetName val="배수통관(좌)"/>
      <sheetName val="1.설계조건"/>
      <sheetName val="기계단가"/>
      <sheetName val="7.5.3 BOX-A"/>
      <sheetName val="메서,변+증"/>
      <sheetName val="부총"/>
      <sheetName val="원형1호맨홀토공수량"/>
      <sheetName val="재료집계표3"/>
      <sheetName val="8.설치품셈"/>
      <sheetName val="기별명세"/>
      <sheetName val="단계대비표"/>
      <sheetName val="부하(성남)"/>
      <sheetName val="단가일람"/>
      <sheetName val="조경일람"/>
      <sheetName val="1.설계기준"/>
      <sheetName val="96노임기준"/>
      <sheetName val="도로경계블럭연장조서"/>
      <sheetName val="통장출금액"/>
      <sheetName val="기계경비 손료 및 운전경비 산_x0005__x0000_Ԁ"/>
      <sheetName val="기계경비 손료 및 운전경비 산者ㅗ찀"/>
      <sheetName val="공사예산하조서(O.K)"/>
      <sheetName val="3.내역서"/>
      <sheetName val="기계경비 손료 및 운전경비 산Â_x0000_Ԁ"/>
      <sheetName val="인사자료총집계"/>
      <sheetName val="단가산출내역(노임부분수정)"/>
      <sheetName val="간접"/>
      <sheetName val="물량산출근거"/>
      <sheetName val="3.공통공사대비"/>
      <sheetName val="영창26"/>
      <sheetName val="BOQ"/>
      <sheetName val="전체내역 (2)"/>
      <sheetName val="제출내역 (3)"/>
      <sheetName val="교통대책내역"/>
      <sheetName val="남대문빌딩"/>
      <sheetName val="정렬"/>
      <sheetName val="문서원본대장"/>
      <sheetName val="기준_국가명"/>
      <sheetName val="유형자산리드-5700"/>
      <sheetName val="할증 "/>
      <sheetName val="공개"/>
      <sheetName val="품의"/>
      <sheetName val="현경"/>
      <sheetName val="☜사⊥발☞"/>
      <sheetName val="하총"/>
      <sheetName val="하사"/>
      <sheetName val="하내"/>
      <sheetName val="토견"/>
      <sheetName val="구조물"/>
      <sheetName val="구자"/>
      <sheetName val="구견"/>
      <sheetName val="☜발⊥검☞"/>
      <sheetName val="입찰"/>
      <sheetName val="4차원가계산서"/>
      <sheetName val="Sheet6"/>
      <sheetName val="투찰"/>
      <sheetName val="공사비산출내역"/>
      <sheetName val="백호우계수"/>
      <sheetName val="관리,공감"/>
      <sheetName val="저"/>
      <sheetName val="BID"/>
      <sheetName val="자재(원원+원대)"/>
      <sheetName val="장비가동"/>
      <sheetName val="지급자재"/>
      <sheetName val="MYUN(MAC)"/>
      <sheetName val="낙찰표"/>
      <sheetName val="안전시설내역서"/>
      <sheetName val="단면 (2)"/>
      <sheetName val="장비당단가 (1)"/>
      <sheetName val="현장"/>
      <sheetName val="DB"/>
      <sheetName val="FAB별"/>
      <sheetName val="도장비"/>
      <sheetName val="잡철물"/>
      <sheetName val="실행분석표"/>
      <sheetName val="업체견적(거푸집)"/>
      <sheetName val="견적대비표"/>
      <sheetName val="건축공사 집계표"/>
      <sheetName val="골조"/>
      <sheetName val="품셈TABLE"/>
      <sheetName val="사업부배부A"/>
      <sheetName val="입찰내역 발주처 양식"/>
      <sheetName val="documentation"/>
      <sheetName val="원가계산서(남측)"/>
      <sheetName val="소각장스케줄"/>
      <sheetName val="Buy vs. Lease Car"/>
      <sheetName val="ESTI."/>
      <sheetName val="DI-ESTI"/>
      <sheetName val="도기류"/>
      <sheetName val="원가 (아파트)"/>
      <sheetName val="물가시세"/>
      <sheetName val="토공수량산출"/>
      <sheetName val="토적계산서"/>
      <sheetName val="제잡비 산출내역(실적공사비)"/>
      <sheetName val="연습"/>
      <sheetName val="총괄집계표"/>
      <sheetName val="구분자"/>
      <sheetName val="넉시~922"/>
      <sheetName val="대수산분기~LG918"/>
      <sheetName val="색달~중문"/>
      <sheetName val="중문~삼일"/>
      <sheetName val="신서귀~고근산"/>
      <sheetName val="미악분기~913"/>
      <sheetName val="일위산출근거"/>
      <sheetName val="배수공"/>
      <sheetName val="TOTAL_BOQ"/>
      <sheetName val="참고자료"/>
      <sheetName val="본댐설계"/>
      <sheetName val="C.배수관공"/>
      <sheetName val="동력_산출근거"/>
      <sheetName val="산출근거"/>
      <sheetName val="EJ"/>
      <sheetName val="공문(신)"/>
      <sheetName val="동부건설.강릉,테헤란로,강남빌딩"/>
      <sheetName val="식생블럭단위수량"/>
      <sheetName val="중기손료"/>
      <sheetName val="설계명세"/>
      <sheetName val="직접인건비"/>
      <sheetName val="직접경비"/>
      <sheetName val="토목내역서 (도급단가)"/>
      <sheetName val="DI_전처리 단가집(계약단가)"/>
      <sheetName val="CA GP2 DI INPUT"/>
      <sheetName val="DI_전처리 단가집(GP1 실적가)"/>
      <sheetName val="CA GP2 전처리-INPUT"/>
      <sheetName val="CA GP2 전처리-INPUT(Back-up)"/>
      <sheetName val="Tool"/>
      <sheetName val="노"/>
      <sheetName val="영업.일1"/>
      <sheetName val="그림"/>
      <sheetName val="97 사업추정(WEKI)"/>
      <sheetName val="SOURCE"/>
      <sheetName val="계수시트"/>
      <sheetName val="선원비계산"/>
      <sheetName val="여비교통비지출품의서"/>
      <sheetName val="본사공가현황"/>
      <sheetName val="6.환경대가"/>
      <sheetName val="건축도급단가"/>
      <sheetName val="실행단가"/>
      <sheetName val="기계경비"/>
      <sheetName val="본실행경비"/>
      <sheetName val="시방서"/>
      <sheetName val="대비2"/>
      <sheetName val="10월 (2)"/>
      <sheetName val="종합-임현"/>
      <sheetName val="기성내역1"/>
      <sheetName val="gaeyo"/>
      <sheetName val="분석"/>
      <sheetName val="광혁기성"/>
      <sheetName val="2-1__경관조명_내역총괄표1"/>
      <sheetName val="경율산정_XLS1"/>
      <sheetName val="횡_연장1"/>
      <sheetName val="Customer_Databas1"/>
      <sheetName val="2_대외공문1"/>
      <sheetName val="TRE_TABLE1"/>
      <sheetName val="2_냉난방설비공사1"/>
      <sheetName val="7_자동제어공사1"/>
      <sheetName val="3련_BOX1"/>
      <sheetName val="급수_(LPM)1"/>
      <sheetName val="7_수지"/>
      <sheetName val="총_원가계산1"/>
      <sheetName val="data_spec"/>
      <sheetName val="출력은_금물"/>
      <sheetName val="_갑__지_"/>
      <sheetName val="실행내역_"/>
      <sheetName val="기본DATA_Sheet"/>
      <sheetName val="할증_"/>
      <sheetName val="Sheet1_(2)"/>
      <sheetName val="부진점(10_09)"/>
      <sheetName val="자__재"/>
      <sheetName val="5-1_설계명세서"/>
      <sheetName val="장비당단가_(1)"/>
      <sheetName val="3_건축(현장안)"/>
      <sheetName val="원가계산서_"/>
      <sheetName val="품셈적용_자료"/>
      <sheetName val="산출내역서_(2)"/>
      <sheetName val="회관내역_(2)"/>
      <sheetName val="공동내역_(2)"/>
      <sheetName val="쉼터내역_(2)"/>
      <sheetName val="배수공_시멘트_및_골재량_산출"/>
      <sheetName val="DATA_입력란"/>
      <sheetName val="1__설계조건_2_단면가정_3__하중계산"/>
      <sheetName val="3_하중계산"/>
      <sheetName val="환경기계공정표_(3)"/>
      <sheetName val="표__지"/>
      <sheetName val="공사예산하조서(O_K)"/>
      <sheetName val="keyword"/>
      <sheetName val="일위대가(당초)"/>
      <sheetName val="품목"/>
      <sheetName val="Format"/>
      <sheetName val="98수문일위"/>
      <sheetName val="기준2004기존"/>
      <sheetName val="평가집계"/>
      <sheetName val="교각계산"/>
      <sheetName val="비목코드"/>
      <sheetName val="범한일위"/>
      <sheetName val="영동(D)"/>
      <sheetName val="중기조종사 단위단가"/>
      <sheetName val="증감내역서"/>
      <sheetName val="NYS"/>
      <sheetName val="HVAC"/>
      <sheetName val="REDUCER"/>
      <sheetName val="계측"/>
      <sheetName val="일위대가(뷔페)"/>
      <sheetName val="재료비노무비"/>
      <sheetName val="호표"/>
      <sheetName val="일반전기C"/>
      <sheetName val="CAPVC"/>
      <sheetName val="을-ATYPE"/>
      <sheetName val="원가_(2)3"/>
      <sheetName val="6PILE__(돌출)3"/>
      <sheetName val="전선_및_전선관3"/>
      <sheetName val="일위대가_집계표3"/>
      <sheetName val="옥외_전력간선공사2"/>
      <sheetName val="1차_내역서2"/>
      <sheetName val="별첨-기계경비_산출목록2"/>
      <sheetName val="1000_DB구축_부표3"/>
      <sheetName val="10_공통-노임단가2"/>
      <sheetName val="단가_및_재료비2"/>
      <sheetName val="내역서1999_8최종2"/>
      <sheetName val="CT_2"/>
      <sheetName val="Customer_Databas2"/>
      <sheetName val="공정량산출내역서_2"/>
      <sheetName val="단가_2"/>
      <sheetName val="일위대가_(PM)2"/>
      <sheetName val="예정공정표_(2)2"/>
      <sheetName val="8_PILE__(돌출)2"/>
      <sheetName val="2-1__경관조명_내역총괄표2"/>
      <sheetName val="경율산정_XLS2"/>
      <sheetName val="횡_연장2"/>
      <sheetName val="2_냉난방설비공사2"/>
      <sheetName val="7_자동제어공사2"/>
      <sheetName val="급수_(LPM)2"/>
      <sheetName val="총_원가계산2"/>
      <sheetName val="2_대외공문2"/>
      <sheetName val="TRE_TABLE2"/>
      <sheetName val="3련_BOX2"/>
      <sheetName val="7_수지1"/>
      <sheetName val="data_spec1"/>
      <sheetName val="전차선로_물량표1"/>
      <sheetName val="2-3_공사비내역서1"/>
      <sheetName val="4-2__기계경비산출1"/>
      <sheetName val="7_노무비_근거1"/>
      <sheetName val="3-2_일위대가1"/>
      <sheetName val="출력은_금물1"/>
      <sheetName val="_갑__지_1"/>
      <sheetName val="6__직접경비1"/>
      <sheetName val="BEND_LOSS1"/>
      <sheetName val="맨홀수량산출(1_0×1_0×1_0)1"/>
      <sheetName val="실행내역_1"/>
      <sheetName val="부진점(10_09)1"/>
      <sheetName val="_견적서1"/>
      <sheetName val="자__재1"/>
      <sheetName val="기본DATA_Sheet1"/>
      <sheetName val="5-1_설계명세서1"/>
      <sheetName val="3_건축(현장안)1"/>
      <sheetName val="원가계산서_1"/>
      <sheetName val="품셈적용_자료1"/>
      <sheetName val="산출내역서_(2)1"/>
      <sheetName val="회관내역_(2)1"/>
      <sheetName val="공동내역_(2)1"/>
      <sheetName val="쉼터내역_(2)1"/>
      <sheetName val="배수공_시멘트_및_골재량_산출1"/>
      <sheetName val="3_하중계산1"/>
      <sheetName val="환경기계공정표_(3)1"/>
      <sheetName val="DATA_입력란1"/>
      <sheetName val="1__설계조건_2_단면가정_3__하중계산1"/>
      <sheetName val="표__지1"/>
      <sheetName val="할증_1"/>
      <sheetName val="Sheet1_(2)1"/>
      <sheetName val="3_설계예산내역서(예산서)"/>
      <sheetName val="2_예정공정표"/>
      <sheetName val="1062-x방향_1"/>
      <sheetName val="내___역"/>
      <sheetName val="수목데이타_"/>
      <sheetName val="설명서_"/>
      <sheetName val="1_설계조건"/>
      <sheetName val="3_공통공사대비"/>
      <sheetName val="장비당단가_(1)1"/>
      <sheetName val="영업_일1"/>
      <sheetName val="10월_(2)"/>
      <sheetName val="____"/>
      <sheetName val="기계경비손료_및_운전경비_산출"/>
      <sheetName val="기계경비_손료_및_운전경비_산출기준"/>
      <sheetName val="___"/>
      <sheetName val="1_2_예정공정표"/>
      <sheetName val="1__공사비총괄"/>
      <sheetName val="예산내역서_총괄"/>
      <sheetName val="2__공사원가계산서"/>
      <sheetName val="3__설치공사내역서"/>
      <sheetName val="4__공종별내역서"/>
      <sheetName val="공사예산하조서(O_K)1"/>
      <sheetName val="3_실투입(운반)"/>
      <sheetName val="입찰내역_발주처_양식"/>
      <sheetName val="남양시작동010313100%"/>
      <sheetName val="용산3(영광)"/>
      <sheetName val="분석DATA(년도별)"/>
      <sheetName val="회로내역(승인)"/>
      <sheetName val="7 단가조사"/>
      <sheetName val="펌프실분석"/>
      <sheetName val="총공사비분석"/>
      <sheetName val="99종합"/>
      <sheetName val="소요단량"/>
      <sheetName val="합천내역"/>
      <sheetName val="단가표(철거)"/>
      <sheetName val="시실누(모) "/>
      <sheetName val="원가_(2)5"/>
      <sheetName val="6PILE__(돌출)5"/>
      <sheetName val="전선_및_전선관5"/>
      <sheetName val="일위대가_집계표5"/>
      <sheetName val="옥외_전력간선공사4"/>
      <sheetName val="1차_내역서4"/>
      <sheetName val="별첨-기계경비_산출목록4"/>
      <sheetName val="1000_DB구축_부표5"/>
      <sheetName val="10_공통-노임단가4"/>
      <sheetName val="단가_및_재료비4"/>
      <sheetName val="내역서1999_8최종4"/>
      <sheetName val="CT_4"/>
      <sheetName val="Customer_Databas4"/>
      <sheetName val="공정량산출내역서_4"/>
      <sheetName val="단가_4"/>
      <sheetName val="일위대가_(PM)4"/>
      <sheetName val="예정공정표_(2)4"/>
      <sheetName val="8_PILE__(돌출)4"/>
      <sheetName val="2-1__경관조명_내역총괄표4"/>
      <sheetName val="경율산정_XLS4"/>
      <sheetName val="횡_연장4"/>
      <sheetName val="2_냉난방설비공사4"/>
      <sheetName val="7_자동제어공사4"/>
      <sheetName val="급수_(LPM)4"/>
      <sheetName val="총_원가계산4"/>
      <sheetName val="2_대외공문4"/>
      <sheetName val="TRE_TABLE4"/>
      <sheetName val="3련_BOX4"/>
      <sheetName val="7_수지3"/>
      <sheetName val="data_spec3"/>
      <sheetName val="전차선로_물량표3"/>
      <sheetName val="2-3_공사비내역서3"/>
      <sheetName val="4-2__기계경비산출3"/>
      <sheetName val="7_노무비_근거3"/>
      <sheetName val="3-2_일위대가3"/>
      <sheetName val="출력은_금물3"/>
      <sheetName val="_갑__지_3"/>
      <sheetName val="6__직접경비3"/>
      <sheetName val="BEND_LOSS3"/>
      <sheetName val="맨홀수량산출(1_0×1_0×1_0)3"/>
      <sheetName val="실행내역_3"/>
      <sheetName val="부진점(10_09)3"/>
      <sheetName val="_견적서3"/>
      <sheetName val="자__재3"/>
      <sheetName val="기본DATA_Sheet3"/>
      <sheetName val="5-1_설계명세서3"/>
      <sheetName val="3_건축(현장안)3"/>
      <sheetName val="원가계산서_3"/>
      <sheetName val="품셈적용_자료3"/>
      <sheetName val="산출내역서_(2)3"/>
      <sheetName val="회관내역_(2)3"/>
      <sheetName val="공동내역_(2)3"/>
      <sheetName val="쉼터내역_(2)3"/>
      <sheetName val="배수공_시멘트_및_골재량_산출3"/>
      <sheetName val="3_하중계산3"/>
      <sheetName val="환경기계공정표_(3)3"/>
      <sheetName val="DATA_입력란3"/>
      <sheetName val="1__설계조건_2_단면가정_3__하중계산3"/>
      <sheetName val="표__지3"/>
      <sheetName val="할증_3"/>
      <sheetName val="Sheet1_(2)3"/>
      <sheetName val="3_설계예산내역서(예산서)2"/>
      <sheetName val="2_예정공정표2"/>
      <sheetName val="1062-x방향_3"/>
      <sheetName val="내___역2"/>
      <sheetName val="수목데이타_2"/>
      <sheetName val="설명서_2"/>
      <sheetName val="1_설계조건2"/>
      <sheetName val="3_공통공사대비2"/>
      <sheetName val="장비당단가_(1)3"/>
      <sheetName val="영업_일12"/>
      <sheetName val="10월_(2)2"/>
      <sheetName val="____2"/>
      <sheetName val="기계경비손료_및_운전경비_산출2"/>
      <sheetName val="기계경비_손료_및_운전경비_산출기준2"/>
      <sheetName val="___2"/>
      <sheetName val="1_2_예정공정표2"/>
      <sheetName val="1__공사비총괄2"/>
      <sheetName val="예산내역서_총괄2"/>
      <sheetName val="2__공사원가계산서2"/>
      <sheetName val="3__설치공사내역서2"/>
      <sheetName val="4__공종별내역서2"/>
      <sheetName val="3_실투입(운반)2"/>
      <sheetName val="공사예산하조서(O_K)3"/>
      <sheetName val="입찰내역_발주처_양식2"/>
      <sheetName val="전체내역_(2)2"/>
      <sheetName val="3_내역서2"/>
      <sheetName val="1_설계기준2"/>
      <sheetName val="건축공사_집계표2"/>
      <sheetName val="제출내역_(3)2"/>
      <sheetName val="Buy_vs__Lease_Car2"/>
      <sheetName val="ESTI_2"/>
      <sheetName val="동부건설_강릉,테헤란로,강남빌딩2"/>
      <sheetName val="제잡비_산출내역(실적공사비)2"/>
      <sheetName val="원가_(아파트)2"/>
      <sheetName val="단면_(2)2"/>
      <sheetName val="DI_전처리_단가집(계약단가)2"/>
      <sheetName val="CA_GP2_DI_INPUT2"/>
      <sheetName val="DI_전처리_단가집(GP1_실적가)2"/>
      <sheetName val="CA_GP2_전처리-INPUT2"/>
      <sheetName val="CA_GP2_전처리-INPUT(Back-up)2"/>
      <sheetName val="토목내역서_(도급단가)2"/>
      <sheetName val="7_5_3_BOX-A2"/>
      <sheetName val="전체내역_(2)"/>
      <sheetName val="3_내역서"/>
      <sheetName val="1_설계기준"/>
      <sheetName val="건축공사_집계표"/>
      <sheetName val="제출내역_(3)"/>
      <sheetName val="Buy_vs__Lease_Car"/>
      <sheetName val="ESTI_"/>
      <sheetName val="동부건설_강릉,테헤란로,강남빌딩"/>
      <sheetName val="제잡비_산출내역(실적공사비)"/>
      <sheetName val="원가_(아파트)"/>
      <sheetName val="단면_(2)"/>
      <sheetName val="DI_전처리_단가집(계약단가)"/>
      <sheetName val="CA_GP2_DI_INPUT"/>
      <sheetName val="DI_전처리_단가집(GP1_실적가)"/>
      <sheetName val="CA_GP2_전처리-INPUT"/>
      <sheetName val="CA_GP2_전처리-INPUT(Back-up)"/>
      <sheetName val="토목내역서_(도급단가)"/>
      <sheetName val="7_5_3_BOX-A"/>
      <sheetName val="원가_(2)4"/>
      <sheetName val="6PILE__(돌출)4"/>
      <sheetName val="전선_및_전선관4"/>
      <sheetName val="일위대가_집계표4"/>
      <sheetName val="옥외_전력간선공사3"/>
      <sheetName val="1차_내역서3"/>
      <sheetName val="별첨-기계경비_산출목록3"/>
      <sheetName val="1000_DB구축_부표4"/>
      <sheetName val="10_공통-노임단가3"/>
      <sheetName val="단가_및_재료비3"/>
      <sheetName val="내역서1999_8최종3"/>
      <sheetName val="CT_3"/>
      <sheetName val="Customer_Databas3"/>
      <sheetName val="공정량산출내역서_3"/>
      <sheetName val="단가_3"/>
      <sheetName val="일위대가_(PM)3"/>
      <sheetName val="예정공정표_(2)3"/>
      <sheetName val="8_PILE__(돌출)3"/>
      <sheetName val="2-1__경관조명_내역총괄표3"/>
      <sheetName val="경율산정_XLS3"/>
      <sheetName val="횡_연장3"/>
      <sheetName val="2_냉난방설비공사3"/>
      <sheetName val="7_자동제어공사3"/>
      <sheetName val="급수_(LPM)3"/>
      <sheetName val="총_원가계산3"/>
      <sheetName val="2_대외공문3"/>
      <sheetName val="TRE_TABLE3"/>
      <sheetName val="3련_BOX3"/>
      <sheetName val="7_수지2"/>
      <sheetName val="data_spec2"/>
      <sheetName val="전차선로_물량표2"/>
      <sheetName val="2-3_공사비내역서2"/>
      <sheetName val="4-2__기계경비산출2"/>
      <sheetName val="7_노무비_근거2"/>
      <sheetName val="3-2_일위대가2"/>
      <sheetName val="출력은_금물2"/>
      <sheetName val="_갑__지_2"/>
      <sheetName val="6__직접경비2"/>
      <sheetName val="BEND_LOSS2"/>
      <sheetName val="맨홀수량산출(1_0×1_0×1_0)2"/>
      <sheetName val="실행내역_2"/>
      <sheetName val="부진점(10_09)2"/>
      <sheetName val="_견적서2"/>
      <sheetName val="자__재2"/>
      <sheetName val="기본DATA_Sheet2"/>
      <sheetName val="5-1_설계명세서2"/>
      <sheetName val="3_건축(현장안)2"/>
      <sheetName val="원가계산서_2"/>
      <sheetName val="품셈적용_자료2"/>
      <sheetName val="산출내역서_(2)2"/>
      <sheetName val="회관내역_(2)2"/>
      <sheetName val="공동내역_(2)2"/>
      <sheetName val="쉼터내역_(2)2"/>
      <sheetName val="배수공_시멘트_및_골재량_산출2"/>
      <sheetName val="3_하중계산2"/>
      <sheetName val="환경기계공정표_(3)2"/>
      <sheetName val="DATA_입력란2"/>
      <sheetName val="1__설계조건_2_단면가정_3__하중계산2"/>
      <sheetName val="표__지2"/>
      <sheetName val="할증_2"/>
      <sheetName val="Sheet1_(2)2"/>
      <sheetName val="3_설계예산내역서(예산서)1"/>
      <sheetName val="2_예정공정표1"/>
      <sheetName val="1062-x방향_2"/>
      <sheetName val="내___역1"/>
      <sheetName val="수목데이타_1"/>
      <sheetName val="설명서_1"/>
      <sheetName val="1_설계조건1"/>
      <sheetName val="3_공통공사대비1"/>
      <sheetName val="장비당단가_(1)2"/>
      <sheetName val="영업_일11"/>
      <sheetName val="10월_(2)1"/>
      <sheetName val="____1"/>
      <sheetName val="기계경비손료_및_운전경비_산출1"/>
      <sheetName val="기계경비_손료_및_운전경비_산출기준1"/>
      <sheetName val="___1"/>
      <sheetName val="1_2_예정공정표1"/>
      <sheetName val="1__공사비총괄1"/>
      <sheetName val="예산내역서_총괄1"/>
      <sheetName val="2__공사원가계산서1"/>
      <sheetName val="3__설치공사내역서1"/>
      <sheetName val="4__공종별내역서1"/>
      <sheetName val="3_실투입(운반)1"/>
      <sheetName val="공사예산하조서(O_K)2"/>
      <sheetName val="입찰내역_발주처_양식1"/>
      <sheetName val="전체내역_(2)1"/>
      <sheetName val="3_내역서1"/>
      <sheetName val="1_설계기준1"/>
      <sheetName val="건축공사_집계표1"/>
      <sheetName val="제출내역_(3)1"/>
      <sheetName val="Buy_vs__Lease_Car1"/>
      <sheetName val="ESTI_1"/>
      <sheetName val="동부건설_강릉,테헤란로,강남빌딩1"/>
      <sheetName val="제잡비_산출내역(실적공사비)1"/>
      <sheetName val="원가_(아파트)1"/>
      <sheetName val="단면_(2)1"/>
      <sheetName val="DI_전처리_단가집(계약단가)1"/>
      <sheetName val="CA_GP2_DI_INPUT1"/>
      <sheetName val="DI_전처리_단가집(GP1_실적가)1"/>
      <sheetName val="CA_GP2_전처리-INPUT1"/>
      <sheetName val="CA_GP2_전처리-INPUT(Back-up)1"/>
      <sheetName val="토목내역서_(도급단가)1"/>
      <sheetName val="7_5_3_BOX-A1"/>
      <sheetName val="각입중량산출서"/>
      <sheetName val="집계표(육상)"/>
      <sheetName val="1,2공구원가계산서"/>
      <sheetName val="1공구산출내역서"/>
      <sheetName val="9-1차이내역"/>
      <sheetName val="중기가격"/>
      <sheetName val="캔개발배경"/>
      <sheetName val="시장"/>
      <sheetName val="일정표"/>
      <sheetName val="예산명세서"/>
      <sheetName val="2000,9월 일위"/>
      <sheetName val="평가데이터"/>
      <sheetName val="경산"/>
      <sheetName val="외화"/>
      <sheetName val="BOQ(전체)"/>
      <sheetName val="업무처리전"/>
      <sheetName val="대치판정"/>
      <sheetName val="대표공종2"/>
      <sheetName val="레미콘구분"/>
      <sheetName val="여부구분"/>
      <sheetName val="외화단가"/>
      <sheetName val="건축-물가변동"/>
      <sheetName val="건축일"/>
      <sheetName val="일위대가표(평택)"/>
      <sheetName val="Sheet15"/>
      <sheetName val="기둥(원형)"/>
      <sheetName val="경안수량"/>
      <sheetName val="2동전기"/>
      <sheetName val="수량집계표 "/>
      <sheetName val="공사비예산서(토목분)"/>
      <sheetName val="플랜트 설치"/>
      <sheetName val="교대(A1)"/>
      <sheetName val="원효펌프교체020812"/>
      <sheetName val="CONCRETE"/>
      <sheetName val="TH kinh phi"/>
      <sheetName val="KLDT DIEN"/>
      <sheetName val="Dinh muc CP KTCB khac"/>
      <sheetName val="125x125"/>
      <sheetName val="Earthwork"/>
      <sheetName val="SEX"/>
      <sheetName val="FitOutConfCentre"/>
      <sheetName val="G"/>
      <sheetName val="1.R18 BF"/>
      <sheetName val="F-B"/>
      <sheetName val="THIET DAT"/>
      <sheetName val="시행후면적"/>
      <sheetName val="재료값"/>
      <sheetName val="샤워실위생"/>
      <sheetName val="예상"/>
      <sheetName val="22신설수량"/>
      <sheetName val="품산출서"/>
      <sheetName val="22인공"/>
      <sheetName val="나우스넷급여대장"/>
      <sheetName val="신보급여대장"/>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5">
          <cell r="I5">
            <v>1</v>
          </cell>
        </row>
      </sheetData>
      <sheetData sheetId="17">
        <row r="5">
          <cell r="I5">
            <v>1</v>
          </cell>
        </row>
      </sheetData>
      <sheetData sheetId="18">
        <row r="5">
          <cell r="I5">
            <v>1</v>
          </cell>
        </row>
      </sheetData>
      <sheetData sheetId="19">
        <row r="5">
          <cell r="I5">
            <v>1</v>
          </cell>
        </row>
      </sheetData>
      <sheetData sheetId="20">
        <row r="5">
          <cell r="I5">
            <v>1</v>
          </cell>
        </row>
      </sheetData>
      <sheetData sheetId="21">
        <row r="5">
          <cell r="I5">
            <v>1</v>
          </cell>
        </row>
      </sheetData>
      <sheetData sheetId="22">
        <row r="5">
          <cell r="I5">
            <v>1</v>
          </cell>
        </row>
      </sheetData>
      <sheetData sheetId="23">
        <row r="5">
          <cell r="I5">
            <v>1</v>
          </cell>
        </row>
      </sheetData>
      <sheetData sheetId="24">
        <row r="5">
          <cell r="I5">
            <v>1</v>
          </cell>
        </row>
      </sheetData>
      <sheetData sheetId="25">
        <row r="5">
          <cell r="I5">
            <v>1</v>
          </cell>
        </row>
      </sheetData>
      <sheetData sheetId="26">
        <row r="5">
          <cell r="I5">
            <v>1</v>
          </cell>
        </row>
      </sheetData>
      <sheetData sheetId="27">
        <row r="5">
          <cell r="I5">
            <v>1</v>
          </cell>
        </row>
      </sheetData>
      <sheetData sheetId="28">
        <row r="5">
          <cell r="I5">
            <v>1</v>
          </cell>
        </row>
      </sheetData>
      <sheetData sheetId="29">
        <row r="5">
          <cell r="I5">
            <v>1</v>
          </cell>
        </row>
      </sheetData>
      <sheetData sheetId="30">
        <row r="5">
          <cell r="I5">
            <v>1</v>
          </cell>
        </row>
      </sheetData>
      <sheetData sheetId="31">
        <row r="5">
          <cell r="I5">
            <v>1</v>
          </cell>
        </row>
      </sheetData>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row r="5">
          <cell r="I5">
            <v>0</v>
          </cell>
        </row>
      </sheetData>
      <sheetData sheetId="524"/>
      <sheetData sheetId="525"/>
      <sheetData sheetId="526"/>
      <sheetData sheetId="527"/>
      <sheetData sheetId="528" refreshError="1"/>
      <sheetData sheetId="529" refreshError="1"/>
      <sheetData sheetId="530" refreshError="1"/>
      <sheetData sheetId="531" refreshError="1"/>
      <sheetData sheetId="532" refreshError="1"/>
      <sheetData sheetId="533">
        <row r="5">
          <cell r="I5">
            <v>0</v>
          </cell>
        </row>
      </sheetData>
      <sheetData sheetId="534">
        <row r="5">
          <cell r="I5">
            <v>0</v>
          </cell>
        </row>
      </sheetData>
      <sheetData sheetId="535">
        <row r="5">
          <cell r="I5">
            <v>0</v>
          </cell>
        </row>
      </sheetData>
      <sheetData sheetId="536" refreshError="1"/>
      <sheetData sheetId="537">
        <row r="5">
          <cell r="I5" t="str">
            <v>단가</v>
          </cell>
        </row>
      </sheetData>
      <sheetData sheetId="538">
        <row r="5">
          <cell r="I5" t="str">
            <v>단가</v>
          </cell>
        </row>
      </sheetData>
      <sheetData sheetId="539">
        <row r="5">
          <cell r="I5" t="str">
            <v>단가</v>
          </cell>
        </row>
      </sheetData>
      <sheetData sheetId="540">
        <row r="5">
          <cell r="I5">
            <v>0</v>
          </cell>
        </row>
      </sheetData>
      <sheetData sheetId="541">
        <row r="5">
          <cell r="I5">
            <v>0</v>
          </cell>
        </row>
      </sheetData>
      <sheetData sheetId="542">
        <row r="5">
          <cell r="I5">
            <v>0</v>
          </cell>
        </row>
      </sheetData>
      <sheetData sheetId="543">
        <row r="5">
          <cell r="I5" t="str">
            <v>단가</v>
          </cell>
        </row>
      </sheetData>
      <sheetData sheetId="544">
        <row r="5">
          <cell r="I5">
            <v>0</v>
          </cell>
        </row>
      </sheetData>
      <sheetData sheetId="545">
        <row r="5">
          <cell r="I5" t="str">
            <v>단가</v>
          </cell>
        </row>
      </sheetData>
      <sheetData sheetId="546">
        <row r="5">
          <cell r="I5" t="str">
            <v>단가</v>
          </cell>
        </row>
      </sheetData>
      <sheetData sheetId="547">
        <row r="5">
          <cell r="I5">
            <v>0</v>
          </cell>
        </row>
      </sheetData>
      <sheetData sheetId="548" refreshError="1"/>
      <sheetData sheetId="549" refreshError="1"/>
      <sheetData sheetId="550" refreshError="1"/>
      <sheetData sheetId="551" refreshError="1"/>
      <sheetData sheetId="552" refreshError="1"/>
      <sheetData sheetId="553"/>
      <sheetData sheetId="554"/>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sheetData sheetId="843"/>
      <sheetData sheetId="844" refreshError="1"/>
      <sheetData sheetId="845"/>
      <sheetData sheetId="846"/>
      <sheetData sheetId="847"/>
      <sheetData sheetId="848"/>
      <sheetData sheetId="849"/>
      <sheetData sheetId="850"/>
      <sheetData sheetId="851"/>
      <sheetData sheetId="852"/>
      <sheetData sheetId="853"/>
      <sheetData sheetId="854">
        <row r="7">
          <cell r="I7">
            <v>0</v>
          </cell>
        </row>
      </sheetData>
      <sheetData sheetId="855">
        <row r="7">
          <cell r="I7" t="str">
            <v xml:space="preserve"> </v>
          </cell>
        </row>
      </sheetData>
      <sheetData sheetId="856"/>
      <sheetData sheetId="857">
        <row r="7">
          <cell r="I7">
            <v>0</v>
          </cell>
        </row>
      </sheetData>
      <sheetData sheetId="858">
        <row r="7">
          <cell r="I7" t="str">
            <v xml:space="preserve"> </v>
          </cell>
        </row>
      </sheetData>
      <sheetData sheetId="859">
        <row r="7">
          <cell r="I7" t="str">
            <v xml:space="preserve"> </v>
          </cell>
        </row>
      </sheetData>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ow r="5">
          <cell r="I5">
            <v>1</v>
          </cell>
        </row>
      </sheetData>
      <sheetData sheetId="918" refreshError="1"/>
      <sheetData sheetId="919" refreshError="1"/>
      <sheetData sheetId="920" refreshError="1"/>
      <sheetData sheetId="921" refreshError="1"/>
      <sheetData sheetId="922" refreshError="1"/>
      <sheetData sheetId="923"/>
      <sheetData sheetId="924"/>
      <sheetData sheetId="925"/>
      <sheetData sheetId="926"/>
      <sheetData sheetId="927"/>
      <sheetData sheetId="928"/>
      <sheetData sheetId="929"/>
      <sheetData sheetId="930"/>
      <sheetData sheetId="931">
        <row r="5">
          <cell r="I5">
            <v>1</v>
          </cell>
        </row>
      </sheetData>
      <sheetData sheetId="932">
        <row r="5">
          <cell r="I5">
            <v>1</v>
          </cell>
        </row>
      </sheetData>
      <sheetData sheetId="933"/>
      <sheetData sheetId="934"/>
      <sheetData sheetId="935" refreshError="1"/>
      <sheetData sheetId="936" refreshError="1"/>
      <sheetData sheetId="937" refreshError="1"/>
      <sheetData sheetId="938" refreshError="1"/>
      <sheetData sheetId="939" refreshError="1"/>
      <sheetData sheetId="940"/>
      <sheetData sheetId="941"/>
      <sheetData sheetId="942" refreshError="1"/>
      <sheetData sheetId="943" refreshError="1"/>
      <sheetData sheetId="944" refreshError="1"/>
      <sheetData sheetId="945"/>
      <sheetData sheetId="946"/>
      <sheetData sheetId="947" refreshError="1"/>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sheetData sheetId="975"/>
      <sheetData sheetId="976"/>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sheetData sheetId="988" refreshError="1"/>
      <sheetData sheetId="989"/>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ow r="5">
          <cell r="I5">
            <v>1</v>
          </cell>
        </row>
      </sheetData>
      <sheetData sheetId="1003"/>
      <sheetData sheetId="1004"/>
      <sheetData sheetId="1005">
        <row r="5">
          <cell r="I5">
            <v>1</v>
          </cell>
        </row>
      </sheetData>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refreshError="1"/>
      <sheetData sheetId="1106" refreshError="1"/>
      <sheetData sheetId="1107" refreshError="1"/>
      <sheetData sheetId="1108" refreshError="1"/>
      <sheetData sheetId="1109"/>
      <sheetData sheetId="1110" refreshError="1"/>
      <sheetData sheetId="1111" refreshError="1"/>
      <sheetData sheetId="1112" refreshError="1"/>
      <sheetData sheetId="1113" refreshError="1"/>
      <sheetData sheetId="1114" refreshError="1"/>
      <sheetData sheetId="1115" refreshError="1"/>
      <sheetData sheetId="1116"/>
      <sheetData sheetId="1117"/>
      <sheetData sheetId="1118"/>
      <sheetData sheetId="1119"/>
      <sheetData sheetId="1120"/>
      <sheetData sheetId="1121" refreshError="1"/>
      <sheetData sheetId="1122"/>
      <sheetData sheetId="1123">
        <row r="5">
          <cell r="I5">
            <v>1</v>
          </cell>
        </row>
      </sheetData>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row r="7">
          <cell r="I7" t="str">
            <v/>
          </cell>
        </row>
      </sheetData>
      <sheetData sheetId="1196"/>
      <sheetData sheetId="1197"/>
      <sheetData sheetId="1198">
        <row r="7">
          <cell r="I7">
            <v>0</v>
          </cell>
        </row>
      </sheetData>
      <sheetData sheetId="1199">
        <row r="7">
          <cell r="I7" t="str">
            <v/>
          </cell>
        </row>
      </sheetData>
      <sheetData sheetId="1200">
        <row r="7">
          <cell r="I7" t="str">
            <v/>
          </cell>
        </row>
      </sheetData>
      <sheetData sheetId="1201">
        <row r="7">
          <cell r="I7" t="str">
            <v/>
          </cell>
        </row>
      </sheetData>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단가"/>
      <sheetName val="XXXXXX"/>
      <sheetName val="VXXX"/>
      <sheetName val="진짜내역"/>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내역서"/>
      <sheetName val="일위대가"/>
      <sheetName val="단가산출서"/>
      <sheetName val="중기사용료"/>
      <sheetName val="재료단가"/>
      <sheetName val="노임단가"/>
      <sheetName val="총경기장별내역서(10-11)"/>
      <sheetName val="경기장별내역서(12-107)"/>
      <sheetName val="직재"/>
      <sheetName val="6PILE  (돌출)"/>
      <sheetName val="일위대가목록"/>
      <sheetName val="한강운반비"/>
      <sheetName val="1차 내역서"/>
      <sheetName val="공통(20-91)"/>
      <sheetName val="사당"/>
      <sheetName val="원가 (2)"/>
      <sheetName val="을"/>
      <sheetName val="백암비스타내역"/>
      <sheetName val="일위대가(4층원격)"/>
      <sheetName val="물가"/>
      <sheetName val="추가대화"/>
      <sheetName val="입찰안"/>
      <sheetName val="견적서"/>
      <sheetName val="기초내역서"/>
      <sheetName val="수량산출"/>
      <sheetName val="대가목록표"/>
      <sheetName val="#REF"/>
      <sheetName val="차액보증"/>
      <sheetName val="부대공"/>
      <sheetName val="포장공"/>
      <sheetName val="토공"/>
      <sheetName val="철거산출근거"/>
      <sheetName val="J直材4"/>
      <sheetName val="98지급계획"/>
      <sheetName val="현장"/>
      <sheetName val="2공구산출내역"/>
      <sheetName val="내역서2안"/>
      <sheetName val="품셈TABLE"/>
      <sheetName val="토목공사일반"/>
      <sheetName val="공통가설"/>
      <sheetName val="JUCK"/>
      <sheetName val="금액내역서"/>
      <sheetName val="DATE"/>
      <sheetName val="단가조사"/>
      <sheetName val="산출근거"/>
      <sheetName val="교통대책내역"/>
      <sheetName val="설계서(표지)"/>
      <sheetName val="원가계산서"/>
      <sheetName val="설계예산서"/>
      <sheetName val="계양가시설"/>
      <sheetName val="공사개요"/>
      <sheetName val="현장경비"/>
      <sheetName val="중기사용료산출근거"/>
      <sheetName val="단가산출2"/>
      <sheetName val="단가 및 재료비"/>
      <sheetName val="공사명입력"/>
      <sheetName val="근로자자료입력"/>
      <sheetName val="참고자료"/>
      <sheetName val="노무"/>
      <sheetName val="자재단가리스트"/>
      <sheetName val="소방사항"/>
      <sheetName val="공사현황"/>
      <sheetName val="패널"/>
      <sheetName val="실행내역"/>
      <sheetName val="아파트 내역"/>
      <sheetName val="평가데이터"/>
      <sheetName val="N賃率-職"/>
      <sheetName val="도급FORM"/>
      <sheetName val="초기화면"/>
      <sheetName val="관급자재"/>
      <sheetName val="인건-측정"/>
      <sheetName val="부재리스트"/>
      <sheetName val="파일의이용"/>
      <sheetName val="연결관암거"/>
      <sheetName val="설계내역서"/>
      <sheetName val="저"/>
      <sheetName val="골조시행"/>
      <sheetName val="첨부1"/>
      <sheetName val="BID"/>
      <sheetName val="내역서(설비+소방)"/>
      <sheetName val="노무비"/>
      <sheetName val="공사예산하조서(O.K)"/>
      <sheetName val="기계경비(시간당)"/>
      <sheetName val="램머"/>
      <sheetName val="A LINE"/>
      <sheetName val="TANK견적대지"/>
      <sheetName val="일위"/>
      <sheetName val="내역서총집계표"/>
      <sheetName val="대상공사(조달청)"/>
      <sheetName val="자료(통합)"/>
      <sheetName val="설계명세서 (장비)"/>
      <sheetName val="기본일위"/>
      <sheetName val="전체"/>
      <sheetName val="별표"/>
      <sheetName val="KIM"/>
      <sheetName val="NEGO"/>
      <sheetName val="BCK3672"/>
      <sheetName val="자  재"/>
      <sheetName val="건축외주"/>
      <sheetName val="건축원가"/>
      <sheetName val="2공구하도급내역서"/>
      <sheetName val="중기조종사 단위단가"/>
      <sheetName val="요율"/>
      <sheetName val="2000.11월설계내역"/>
      <sheetName val="인테리어내역"/>
      <sheetName val="CT "/>
      <sheetName val="감가상각"/>
      <sheetName val="Sheet4"/>
      <sheetName val="Sheet5"/>
      <sheetName val="데이타"/>
      <sheetName val="갑지(추정)"/>
      <sheetName val="토목"/>
      <sheetName val="간접"/>
      <sheetName val="사급자재(1단계)"/>
      <sheetName val="청천내"/>
      <sheetName val="날개벽"/>
      <sheetName val="단가 (2)"/>
      <sheetName val="2003 일위대가"/>
      <sheetName val="설직재-1"/>
      <sheetName val="시설장비부하계산서"/>
      <sheetName val="직접수량"/>
      <sheetName val="원가계산서 "/>
      <sheetName val="설계명세서"/>
      <sheetName val="자료입력"/>
      <sheetName val="LP-S"/>
      <sheetName val="준검 내역서"/>
      <sheetName val="운반비"/>
      <sheetName val="전선 및 전선관"/>
      <sheetName val="내역서적용수량"/>
      <sheetName val="토사(PE)"/>
      <sheetName val="Total"/>
      <sheetName val="ELECTRIC"/>
      <sheetName val="기둥(원형)"/>
      <sheetName val="기초공"/>
      <sheetName val="1.설계기준"/>
      <sheetName val="99노임기준"/>
      <sheetName val="건축공사 분괴표원본데이터(공통+건축)"/>
      <sheetName val="104동"/>
      <sheetName val="구천"/>
      <sheetName val="70%"/>
      <sheetName val="일위대가표"/>
      <sheetName val="제품별단가"/>
      <sheetName val="제품별절단길이-0628"/>
      <sheetName val="동수"/>
      <sheetName val="단가및재료비"/>
      <sheetName val="변수값"/>
      <sheetName val="중기상차"/>
      <sheetName val="AS복구"/>
      <sheetName val="중기터파기"/>
      <sheetName val="예산명세서"/>
      <sheetName val="계수시트"/>
      <sheetName val="1차_내역서"/>
      <sheetName val="원가_(2)"/>
      <sheetName val="6PILE__(돌출)"/>
      <sheetName val="실행"/>
      <sheetName val="설계명세서(a"/>
      <sheetName val="16-1"/>
      <sheetName val="전체도급"/>
      <sheetName val="사업부배부A"/>
      <sheetName val="건축내역(진해석동)"/>
      <sheetName val="누계12"/>
      <sheetName val="이름정의"/>
      <sheetName val="갑지"/>
      <sheetName val="DATA"/>
      <sheetName val="2006년일위대가"/>
      <sheetName val="홍보비디오"/>
      <sheetName val="Book4"/>
      <sheetName val=" HIT-&gt;HMC 견적(3900)"/>
      <sheetName val="I一般比"/>
      <sheetName val="2F 회의실견적(5_14 일대)"/>
      <sheetName val="工완성공사율"/>
      <sheetName val="주소"/>
      <sheetName val="20관리비율"/>
      <sheetName val="도급견적가"/>
      <sheetName val="현금"/>
      <sheetName val="CP-E2 (품셈표)"/>
      <sheetName val="A-4"/>
      <sheetName val="공통가설공사"/>
      <sheetName val="MIJIBI"/>
      <sheetName val="전기혼잡제경비(45)"/>
      <sheetName val="입력"/>
      <sheetName val="원가계산"/>
      <sheetName val="원가계산 (2)"/>
      <sheetName val="1차설계변경내역"/>
      <sheetName val="실행내역서"/>
      <sheetName val="6호기"/>
      <sheetName val="총괄내역서"/>
      <sheetName val="pier(각형)"/>
      <sheetName val="총괄표"/>
      <sheetName val="자판실행"/>
      <sheetName val="평내중"/>
      <sheetName val="총괄내역"/>
      <sheetName val="일위목록-기"/>
      <sheetName val="단가기준"/>
      <sheetName val="공구"/>
      <sheetName val="FOB발"/>
      <sheetName val="시설물기초"/>
      <sheetName val="인사자료총집계"/>
      <sheetName val="주식"/>
      <sheetName val="산출내역서집계표"/>
      <sheetName val="실행대비"/>
      <sheetName val="단가산출서 (2)"/>
      <sheetName val="공사기본내용입력"/>
      <sheetName val="단청공사"/>
      <sheetName val="설계내역"/>
      <sheetName val="2000년1차"/>
      <sheetName val="1"/>
      <sheetName val="2"/>
      <sheetName val="3"/>
      <sheetName val="4"/>
      <sheetName val="5"/>
      <sheetName val="6"/>
      <sheetName val="외삼초"/>
      <sheetName val="서울대규장각(가시설흙막이)"/>
      <sheetName val="개요"/>
      <sheetName val="프랜트면허"/>
      <sheetName val="공사내역"/>
      <sheetName val="일용직내역"/>
      <sheetName val="공통비(전체)"/>
      <sheetName val="유림콘도"/>
      <sheetName val="Base"/>
      <sheetName val="Baby일위대가"/>
      <sheetName val="기초입력 DATA"/>
      <sheetName val="합천내역"/>
      <sheetName val="원가서"/>
      <sheetName val="세금자료"/>
      <sheetName val="INPUT"/>
      <sheetName val="기본자료"/>
      <sheetName val="식재인부"/>
      <sheetName val="산출내역서"/>
      <sheetName val="재공품기초자료"/>
      <sheetName val="우수받이"/>
      <sheetName val="증감내역서"/>
      <sheetName val="직접경비"/>
      <sheetName val="직접인건비"/>
      <sheetName val="실행철강하도"/>
      <sheetName val="말뚝물량"/>
      <sheetName val="COST"/>
      <sheetName val="단가 "/>
      <sheetName val="수목표준대가"/>
      <sheetName val="수목데이타 "/>
      <sheetName val="급수 (LPM)"/>
      <sheetName val="국별인원"/>
      <sheetName val="제직재"/>
      <sheetName val="구조대가"/>
      <sheetName val="포설대가1"/>
      <sheetName val="부대대가"/>
      <sheetName val="중강당 내역"/>
      <sheetName val="전차선로 물량표"/>
      <sheetName val="工관리비율"/>
      <sheetName val="내역서1999.8최종"/>
      <sheetName val="정부노임단가"/>
      <sheetName val="재료비"/>
      <sheetName val="공통(Ȳ_x0000__xd800_䧶_x0000__x0000_"/>
      <sheetName val="FB25JN"/>
      <sheetName val="도급예산내역서봉투"/>
      <sheetName val="공사원가계산서"/>
      <sheetName val="설계산출기초"/>
      <sheetName val="설계산출표지"/>
      <sheetName val="도급예산내역서총괄표"/>
      <sheetName val="을부담운반비"/>
      <sheetName val="운반비산출"/>
      <sheetName val="연부97-1"/>
      <sheetName val="갑지1"/>
      <sheetName val="기존단가 (2)"/>
      <sheetName val="전력"/>
      <sheetName val="수목데이타"/>
      <sheetName val="6.일위목록"/>
      <sheetName val="부대내역"/>
      <sheetName val="자재표"/>
      <sheetName val="연습"/>
      <sheetName val="노임이"/>
      <sheetName val="유림골조"/>
      <sheetName val="비교1"/>
      <sheetName val="TRU"/>
      <sheetName val="단"/>
      <sheetName val="동원인원"/>
      <sheetName val="토적표"/>
      <sheetName val="내   역"/>
      <sheetName val="PAC"/>
      <sheetName val="납부서"/>
      <sheetName val="외주비"/>
      <sheetName val="소각장스케줄"/>
      <sheetName val="구리토평1전기"/>
      <sheetName val="덕전리"/>
      <sheetName val="fursys"/>
      <sheetName val="유기공정"/>
      <sheetName val="단중표"/>
      <sheetName val="Tool"/>
      <sheetName val="신규DEP"/>
      <sheetName val="가로등내역서"/>
      <sheetName val="전기변내역"/>
      <sheetName val="공통(Ȳ"/>
      <sheetName val="SW개발대상목록(기능점수)"/>
      <sheetName val="지하"/>
      <sheetName val="1000 DB구축 부표"/>
      <sheetName val="설계서"/>
      <sheetName val="증감대비"/>
      <sheetName val="경영"/>
      <sheetName val="98년"/>
      <sheetName val="실적"/>
      <sheetName val="명세서"/>
      <sheetName val="제-노임"/>
      <sheetName val="기초자료입력"/>
      <sheetName val="1안"/>
      <sheetName val="중기조종사_단위단가"/>
      <sheetName val="아파트_내역"/>
      <sheetName val="소비자가"/>
      <sheetName val="Sheet1 (2)"/>
      <sheetName val="운동장 (2)"/>
      <sheetName val="유수전환공사"/>
      <sheetName val="기본단가표"/>
      <sheetName val="98NS-N"/>
      <sheetName val="1회 기성내역서"/>
      <sheetName val="참조"/>
      <sheetName val="구의동공내역서"/>
      <sheetName val="물가자료"/>
      <sheetName val="SUMMARY"/>
      <sheetName val="PAINT"/>
      <sheetName val="분양가"/>
      <sheetName val="2.대외공문"/>
      <sheetName val="식재일위대가"/>
      <sheetName val="TEL"/>
      <sheetName val="부대대비"/>
      <sheetName val="냉연집계"/>
      <sheetName val="10월"/>
      <sheetName val="업체별기성내역"/>
      <sheetName val="터파기및재료"/>
      <sheetName val="99총공사내역서"/>
      <sheetName val="코드표"/>
      <sheetName val="단가산출"/>
      <sheetName val="data table"/>
      <sheetName val="공량산출서"/>
      <sheetName val="건축내역"/>
      <sheetName val="한일양산"/>
      <sheetName val="CTEMCOST"/>
      <sheetName val="기초일위대가"/>
      <sheetName val="단가대비표"/>
      <sheetName val="SCHEDULE"/>
      <sheetName val="출자한도"/>
      <sheetName val="빙축열"/>
      <sheetName val="일위대가(출입)"/>
      <sheetName val="분전함신설"/>
      <sheetName val="접지1종"/>
      <sheetName val="일위_파일"/>
      <sheetName val="토공사(흙막이)"/>
      <sheetName val="설계"/>
      <sheetName val="기초단가"/>
      <sheetName val="CODE(2)"/>
      <sheetName val="소방"/>
      <sheetName val="원가+내역"/>
      <sheetName val="2)관접합"/>
      <sheetName val="일반공사"/>
      <sheetName val="3.공통공사대비"/>
      <sheetName val="입찰"/>
      <sheetName val="현경"/>
      <sheetName val="설계변경총괄표(계산식)"/>
      <sheetName val="대비표(토공1안)"/>
      <sheetName val="Sheet6"/>
      <sheetName val="시중노임단가"/>
      <sheetName val="총물량"/>
      <sheetName val="용수간선"/>
      <sheetName val="표지"/>
      <sheetName val="설명서 "/>
      <sheetName val="해평견적"/>
      <sheetName val="견적"/>
      <sheetName val="03전반노무비"/>
      <sheetName val="도봉2지구"/>
      <sheetName val="전기"/>
      <sheetName val="외주"/>
      <sheetName val="ABUT수량-A1"/>
      <sheetName val="Y-WORK"/>
      <sheetName val="부하계산서"/>
      <sheetName val="관접합및부설"/>
      <sheetName val="호표"/>
      <sheetName val="도로정위치부표"/>
      <sheetName val="도로조사부표"/>
      <sheetName val="대표자"/>
      <sheetName val="공수"/>
      <sheetName val="산근"/>
      <sheetName val="실행견적"/>
      <sheetName val="1.1서버도입"/>
      <sheetName val="1456"/>
      <sheetName val="DATA1"/>
      <sheetName val="단가_(2)"/>
      <sheetName val="자__재"/>
      <sheetName val="2000_11월설계내역"/>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일위(설)"/>
      <sheetName val="일위대가표(유단가)"/>
      <sheetName val="현장관리비"/>
      <sheetName val="부대공Ⅱ"/>
      <sheetName val="시화점실행"/>
      <sheetName val="5사남"/>
      <sheetName val="RE9604"/>
      <sheetName val="현장관리"/>
      <sheetName val="대비2"/>
      <sheetName val="목록"/>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약품공급2"/>
      <sheetName val="스텐문틀설치"/>
      <sheetName val="샌딩 에폭시 도장"/>
      <sheetName val="60명당사(총괄)"/>
      <sheetName val="손익분석"/>
      <sheetName val="자재대"/>
      <sheetName val="구간별현황"/>
      <sheetName val="기성청구서"/>
      <sheetName val="001"/>
      <sheetName val="견적내역"/>
      <sheetName val="AIR SHOWER(3인용)"/>
      <sheetName val="PSCbeam설계"/>
      <sheetName val="명세"/>
      <sheetName val="정산서 "/>
      <sheetName val="값"/>
      <sheetName val="설비(제출)"/>
      <sheetName val="토목공사"/>
      <sheetName val="간접비계산"/>
      <sheetName val="간지"/>
      <sheetName val="단가(자재)"/>
      <sheetName val="단가(노임)"/>
      <sheetName val="기초목록"/>
      <sheetName val="Macro1"/>
      <sheetName val="3BL공동구 수량"/>
      <sheetName val="견적대비"/>
      <sheetName val="덤프트럭계수"/>
      <sheetName val="음성방향"/>
      <sheetName val="PI"/>
      <sheetName val="자료"/>
      <sheetName val="열린교실"/>
      <sheetName val="집수정단위수량 "/>
      <sheetName val="단가비교표"/>
      <sheetName val="빗물받이(910-510-410)"/>
      <sheetName val="업무"/>
      <sheetName val="입력데이타"/>
      <sheetName val="대가단최종"/>
      <sheetName val="기초목"/>
      <sheetName val="예산총괄"/>
      <sheetName val="2003상반기노임기준"/>
      <sheetName val="감리원배치기준"/>
      <sheetName val="책임감리공제요율"/>
      <sheetName val="등급별 배치기준"/>
      <sheetName val="건축설계 대가요율"/>
      <sheetName val="경율산정"/>
      <sheetName val="시멘트"/>
      <sheetName val="부안일위"/>
      <sheetName val="노무비단가"/>
      <sheetName val="총차분(토목)"/>
      <sheetName val="단가산출목록표"/>
      <sheetName val="지질조사분석"/>
      <sheetName val="심사물량"/>
      <sheetName val="setup"/>
      <sheetName val="공비대비"/>
      <sheetName val="본체"/>
      <sheetName val="유지관리비등"/>
      <sheetName val="Sens&amp;Anal"/>
      <sheetName val="IS&lt;양식27&gt;"/>
      <sheetName val="총투자비산정"/>
      <sheetName val="가격"/>
      <sheetName val="대치판정"/>
      <sheetName val="VXXXXX"/>
      <sheetName val="적용대가"/>
      <sheetName val="지수내역"/>
      <sheetName val="노(97.1,97.9,98.1)"/>
      <sheetName val="조경적용"/>
      <sheetName val="조경내역"/>
      <sheetName val="기계적용"/>
      <sheetName val="기계내역"/>
      <sheetName val="계장적용 "/>
      <sheetName val="계장내역"/>
      <sheetName val="일위목록"/>
      <sheetName val="산출기준자료"/>
      <sheetName val="7단가"/>
      <sheetName val="EQ-R1"/>
      <sheetName val="공조기"/>
      <sheetName val="02하반기노임"/>
      <sheetName val="조건표"/>
      <sheetName val="wall"/>
      <sheetName val="데리네이타현황"/>
      <sheetName val="b_balju"/>
      <sheetName val="기본사항"/>
      <sheetName val="특수선일위대가"/>
      <sheetName val="JUCKEYK"/>
      <sheetName val="1TYPE"/>
      <sheetName val="200"/>
      <sheetName val="BOX전기내역"/>
      <sheetName val="공통(Ȳ?_xd800_䧶??"/>
      <sheetName val="6-1. 관개량조서"/>
      <sheetName val="자재단가"/>
      <sheetName val="실행보고서갑지"/>
      <sheetName val="사통"/>
      <sheetName val="6PILE__(돌출)1"/>
      <sheetName val="1차_내역서1"/>
      <sheetName val="원가_(2)1"/>
      <sheetName val="아파트_내역1"/>
      <sheetName val="단가_(2)1"/>
      <sheetName val="자__재1"/>
      <sheetName val="중기조종사_단위단가1"/>
      <sheetName val="전체지점"/>
      <sheetName val="관급자재대"/>
      <sheetName val="A 견적"/>
      <sheetName val="Mc1"/>
      <sheetName val="돈암사업"/>
      <sheetName val="직접경비산출근거"/>
      <sheetName val="수금예정"/>
      <sheetName val="공사내역서"/>
      <sheetName val="을지"/>
      <sheetName val="Total 단위경유량집계"/>
      <sheetName val="교대(A1-A2)"/>
      <sheetName val="구분"/>
      <sheetName val="산식3"/>
      <sheetName val="산출금액내역"/>
      <sheetName val="범례표"/>
      <sheetName val="공종목록표"/>
      <sheetName val="2000_11월설계내역1"/>
      <sheetName val="CT_1"/>
      <sheetName val="공사예산하조서(O_K)1"/>
      <sheetName val="설계명세서_(장비)1"/>
      <sheetName val="_HIT-&gt;HMC_견적(3900)1"/>
      <sheetName val="2F_회의실견적(5_14_일대)1"/>
      <sheetName val="원가계산서_1"/>
      <sheetName val="단가_1"/>
      <sheetName val="수목데이타_1"/>
      <sheetName val="1_설계기준1"/>
      <sheetName val="급수_(LPM)1"/>
      <sheetName val="중강당_내역"/>
      <sheetName val="CP-E2_(품셈표)"/>
      <sheetName val="2003_일위대가"/>
      <sheetName val="A_LINE"/>
      <sheetName val="준검_내역서"/>
      <sheetName val="전차선로_물량표"/>
      <sheetName val="내역서1999_8최종"/>
      <sheetName val="공통(Ȳ䧶"/>
      <sheetName val="건축공사_분괴표원본데이터(공통+건축)"/>
      <sheetName val="기존단가_(2)"/>
      <sheetName val="전선_및_전선관"/>
      <sheetName val="6_일위목록"/>
      <sheetName val="원가계산_(2)"/>
      <sheetName val="내___역"/>
      <sheetName val="1000_DB구축_부표"/>
      <sheetName val="모체"/>
      <sheetName val="1-최종안"/>
      <sheetName val="사업분석-분양가결정"/>
      <sheetName val="기본자료입력"/>
      <sheetName val="인건비(VOICE)"/>
      <sheetName val="기초해지2"/>
      <sheetName val="공사내역(총괄)"/>
      <sheetName val="대보~세기"/>
      <sheetName val="전기일위대가"/>
      <sheetName val="08-공사비총괄표"/>
      <sheetName val="01-적용기준"/>
      <sheetName val="17-횡단측량야장"/>
      <sheetName val="현장경상비"/>
      <sheetName val="시설일위"/>
      <sheetName val="기초일위"/>
      <sheetName val="조명일위"/>
      <sheetName val="L_RPTB02_01"/>
      <sheetName val="교각계산"/>
      <sheetName val="실행예산"/>
      <sheetName val="시트"/>
      <sheetName val="공사비"/>
      <sheetName val="database"/>
      <sheetName val="변수"/>
      <sheetName val="조경"/>
      <sheetName val="물가대비표"/>
      <sheetName val="용역비내역-진짜"/>
      <sheetName val="연구동"/>
      <sheetName val="견적단가"/>
      <sheetName val="협력업체"/>
      <sheetName val="국영"/>
      <sheetName val="개산공사비"/>
      <sheetName val="기자재비"/>
      <sheetName val="말뚝지지력산정"/>
      <sheetName val="기타 정보통신공사"/>
      <sheetName val="danga"/>
      <sheetName val="ilch"/>
      <sheetName val="진주방향"/>
      <sheetName val="4.중기단가산출"/>
      <sheetName val="실행(ALT1)"/>
      <sheetName val="1.설계조건"/>
      <sheetName val="11"/>
      <sheetName val="VII-2현장경비"/>
      <sheetName val="조명시설"/>
      <sheetName val="토목검측서"/>
      <sheetName val="0312실기성"/>
      <sheetName val="램프"/>
      <sheetName val="토목내역서 (도급단가)"/>
      <sheetName val="AV시스템"/>
      <sheetName val="잡설비내역"/>
      <sheetName val="5흙막이"/>
      <sheetName val="노임단가 (2)"/>
      <sheetName val="수공기"/>
      <sheetName val="경율산정.XLS"/>
      <sheetName val="1차증가원가계산"/>
      <sheetName val="공사원가계산서 "/>
      <sheetName val="용수량(생활용수)"/>
      <sheetName val="단가일람"/>
      <sheetName val="시설물일위"/>
      <sheetName val="Customer Databas"/>
      <sheetName val="고지전심사청구서"/>
      <sheetName val="단위단가"/>
      <sheetName val="투자비"/>
      <sheetName val="조성원가DATA"/>
      <sheetName val="설계명세서(종합)"/>
      <sheetName val="소요자재"/>
      <sheetName val="노무산출서"/>
      <sheetName val="자동차폐수처리장"/>
      <sheetName val="시중노임(공사)"/>
      <sheetName val="배관BM(일반)"/>
      <sheetName val="APT"/>
      <sheetName val="단가조사(기계)"/>
      <sheetName val="공통(Ȳ?�䧶??"/>
      <sheetName val="BOX전기_x0010__x0000_"/>
      <sheetName val="BOX전기_x0010_?"/>
      <sheetName val="5-2.수량산출(A4)"/>
      <sheetName val="6-1.노임단가"/>
      <sheetName val="6-1.단가비교표"/>
      <sheetName val="CHECK LIST"/>
      <sheetName val="인원계획-미화"/>
      <sheetName val="총공사비"/>
      <sheetName val="3본사"/>
      <sheetName val="백룡교차로"/>
      <sheetName val="산정교차로"/>
      <sheetName val="신영교차로"/>
      <sheetName val="인건비"/>
      <sheetName val="투입비"/>
      <sheetName val="퍼스트"/>
      <sheetName val="자재일람"/>
      <sheetName val="청산공사"/>
      <sheetName val="내역서(삼호)"/>
      <sheetName val="토건"/>
      <sheetName val="잡비근거"/>
      <sheetName val="산출내역(K2)"/>
      <sheetName val="일위대가목차"/>
      <sheetName val="00노임기준"/>
      <sheetName val="용산1(해보)"/>
      <sheetName val="연결임시"/>
      <sheetName val="회계코드"/>
      <sheetName val="총무부"/>
      <sheetName val="정산"/>
      <sheetName val="청구분"/>
      <sheetName val="경리부"/>
      <sheetName val="방배동내역(리라)"/>
      <sheetName val="건축공사집계표"/>
      <sheetName val="방배동내역 (총괄)"/>
      <sheetName val="부대공사총괄"/>
      <sheetName val="06 일위대가목록"/>
      <sheetName val="건설기계"/>
      <sheetName val="사급자재"/>
      <sheetName val="수량집"/>
      <sheetName val="별표집계"/>
      <sheetName val="수주추정"/>
      <sheetName val="작성"/>
      <sheetName val="참고"/>
      <sheetName val="A갑지"/>
      <sheetName val="감액총괄표"/>
      <sheetName val="내역서1"/>
      <sheetName val="물량산출서"/>
      <sheetName val="전등설비"/>
      <sheetName val="asd"/>
      <sheetName val="일위대가 "/>
      <sheetName val="P-1"/>
      <sheetName val="일위산출"/>
      <sheetName val="1.시험비"/>
      <sheetName val="공사예산하조서"/>
      <sheetName val="하중조건(평상시)"/>
      <sheetName val="기계경비"/>
      <sheetName val="견적내역서"/>
      <sheetName val="일위단위"/>
      <sheetName val="산업"/>
      <sheetName val="산1"/>
      <sheetName val="공사요율산출표"/>
      <sheetName val="공통(Ȳ????"/>
      <sheetName val="VST재료산출"/>
      <sheetName val="내역표지"/>
      <sheetName val="summary_집계"/>
      <sheetName val="경비"/>
      <sheetName val="상세"/>
      <sheetName val="총괄,1차분"/>
      <sheetName val="건축내역서"/>
      <sheetName val="설비내역서"/>
      <sheetName val="전기내역서"/>
      <sheetName val="설비2차"/>
      <sheetName val="식재"/>
      <sheetName val="시설물"/>
      <sheetName val="식재출력용"/>
      <sheetName val="유지관리"/>
      <sheetName val="ABUT수량-A_x0000_"/>
      <sheetName val="터널조도"/>
      <sheetName val="빌딩 안내"/>
      <sheetName val="20110404_JRL_성수서비스 Specificatio"/>
      <sheetName val="예산내역"/>
      <sheetName val="총괄수지표"/>
      <sheetName val="단가표"/>
      <sheetName val="실행간접비용"/>
      <sheetName val="입상내역"/>
      <sheetName val="예산M11A"/>
      <sheetName val="상수도내역서"/>
      <sheetName val="기초코드"/>
      <sheetName val="쌍송교"/>
      <sheetName val="POOM_MOTO"/>
      <sheetName val="POOM_MOTO2"/>
      <sheetName val="공사계획"/>
      <sheetName val="설계명세"/>
      <sheetName val="9509"/>
      <sheetName val="데이터 액세스"/>
      <sheetName val="차트 이름표"/>
      <sheetName val="설계예산서(설계가)"/>
      <sheetName val="총투자_x0000__x0000_Ԁ"/>
      <sheetName val="품셈"/>
      <sheetName val="총투자⸀ԯ"/>
      <sheetName val="냉천부속동"/>
      <sheetName val="제출내역 (2)"/>
      <sheetName val="ECOD10"/>
      <sheetName val="TRE TABLE"/>
      <sheetName val="고창터널(고창방향)"/>
      <sheetName val="1단계"/>
      <sheetName val="남양주부대"/>
      <sheetName val="2.냉난방설비공사"/>
      <sheetName val="7.자동제어공사"/>
      <sheetName val="96노임기준"/>
      <sheetName val="식재가격"/>
      <sheetName val="식재총괄"/>
      <sheetName val="기계경비일람"/>
      <sheetName val="횡배수관"/>
      <sheetName val="XL4Poppy"/>
      <sheetName val="수목단가"/>
      <sheetName val="시설수량표"/>
      <sheetName val="식재수량표"/>
      <sheetName val="ABUT수량-A桐"/>
      <sheetName val="gvl"/>
      <sheetName val="토목내역"/>
      <sheetName val="하수급견적대비"/>
      <sheetName val="단가산출1"/>
      <sheetName val="장비"/>
      <sheetName val="산근1"/>
      <sheetName val="자재"/>
      <sheetName val="b_balju_cho"/>
      <sheetName val="기초입력_DATA"/>
      <sheetName val="콘크리트댐수량산출"/>
      <sheetName val="추가예산"/>
      <sheetName val="Eng'g단가표(050204)"/>
      <sheetName val="공통(Ȳ_x005f_x0000__x005f_xd800_䧶_x005f_x0000__x000"/>
      <sheetName val="단가집계"/>
      <sheetName val="중기집계"/>
      <sheetName val="08-공사비총괄표(경남외)"/>
      <sheetName val="06-원가계산서(경남외)"/>
      <sheetName val="안정검토1"/>
      <sheetName val="17-횡단측량야장(본선1)"/>
      <sheetName val="6-1__관개량조서"/>
      <sheetName val="단가산출서_(2)"/>
      <sheetName val="단가_및_재료비"/>
      <sheetName val="2_대외공문"/>
      <sheetName val="운동장_(2)"/>
      <sheetName val="3_공통공사대비"/>
      <sheetName val="설명서_"/>
      <sheetName val="폐기물"/>
      <sheetName val="21301동"/>
      <sheetName val="초"/>
      <sheetName val="퇴직금(울산천상)"/>
      <sheetName val="암거날개벽"/>
      <sheetName val="3장비일람"/>
      <sheetName val="예산내역서"/>
      <sheetName val="기준정보3"/>
      <sheetName val="3-도움말"/>
      <sheetName val="단위모델"/>
      <sheetName val="측량노임단가"/>
      <sheetName val="5정거장"/>
      <sheetName val="1-3길내기"/>
      <sheetName val="마산월령동골조물량변경"/>
      <sheetName val="4.2유효폭의 계산"/>
      <sheetName val="을-ATYPE"/>
      <sheetName val="환산"/>
      <sheetName val="기계설비"/>
      <sheetName val="건축공사실행"/>
      <sheetName val="이토변실(A3-LINE)"/>
      <sheetName val="인건비 "/>
      <sheetName val="내역서(기계)"/>
      <sheetName val="단가산출서(기계)"/>
      <sheetName val="토공(우물통,기타) "/>
      <sheetName val="1호인버트수량"/>
      <sheetName val="빙장비사양"/>
      <sheetName val="장비사양"/>
      <sheetName val="신.분"/>
      <sheetName val="공조,급수펌프,배수펌프 선정의뢰서"/>
      <sheetName val="구조물공1"/>
      <sheetName val="배수및구조물공1"/>
      <sheetName val="gyun"/>
      <sheetName val="공사계획서"/>
      <sheetName val="중기손료 (한전기준)"/>
      <sheetName val="중기손료(부표)"/>
      <sheetName val="노임(부표)"/>
      <sheetName val="골재운반거리"/>
      <sheetName val="단가(별표)목차"/>
      <sheetName val="단가서(별표)"/>
      <sheetName val="자재총괄"/>
      <sheetName val="대가표(품셈)"/>
      <sheetName val="장비작업시간"/>
      <sheetName val="전국현황"/>
      <sheetName val="도급내역서"/>
      <sheetName val="건축"/>
      <sheetName val="건축집"/>
      <sheetName val="로선구조"/>
      <sheetName val="G2설비도급"/>
      <sheetName val="단위중량"/>
      <sheetName val="수량"/>
      <sheetName val="공통(Ȳ_x005f_x005F_x005f_x0000__x005f_x005F_x005f_xd800_䧶"/>
      <sheetName val="공통(Ȳ_x005f_x0000_�䧶_x005f_x0000__x005f_x0000_"/>
      <sheetName val="공통(Ȳ_x0000__xd800_䧶_x0000__x000"/>
      <sheetName val="공통(Ȳ_x005f_x0000__x005f_xd800_䧶"/>
      <sheetName val="공통(Ȳ_x005f_x005f_x005f_x005F_x005f_x005f_x005f_x0000__x"/>
      <sheetName val="공통(Ȳ_x005f_x005f_x005f_x0000_�䧶_x005f_x005f_x0000"/>
      <sheetName val="폐기물내역"/>
      <sheetName val="계정"/>
      <sheetName val="anaysis_sheet"/>
      <sheetName val="매출현황"/>
      <sheetName val="06전반노무비"/>
      <sheetName val="실행(1)"/>
      <sheetName val="?????"/>
      <sheetName val="??"/>
      <sheetName val="_____"/>
      <sheetName val="세대현황"/>
      <sheetName val=" 원본"/>
      <sheetName val="결재판_삭제하지말아주세요_"/>
      <sheetName val="원가계산서(남측)"/>
      <sheetName val="당초"/>
      <sheetName val="7.수지"/>
      <sheetName val="내역서-토목"/>
      <sheetName val="익산"/>
      <sheetName val="ABUT수량-A堰"/>
      <sheetName val="지급어음(일별)"/>
      <sheetName val="TYPE-A"/>
      <sheetName val="총투자_x0000_࿣ᶸ"/>
      <sheetName val="도시가스현황"/>
      <sheetName val="대우단가(풍산)"/>
      <sheetName val="수량산출서"/>
      <sheetName val="설계예시"/>
      <sheetName val="남양시작동자105노65기1.3화1.2"/>
      <sheetName val="11-2.아파트내역"/>
      <sheetName val="Sheet1_(2)"/>
      <sheetName val="기타_정보통신공사"/>
      <sheetName val="1Â÷_³»¿ª¼­"/>
      <sheetName val="¿ø°¡_(2)"/>
      <sheetName val="6PILE__(µ¹Ãâ)"/>
      <sheetName val="¾ÆÆÄÆ®_³»¿ª"/>
      <sheetName val="°ø»ç¿¹»êÇÏÁ¶¼­(O_K)"/>
      <sheetName val="¼³°è¸í¼¼¼­_(Àåºñ)"/>
      <sheetName val="Áß±âÁ¶Á¾»ç_´ÜÀ§´Ü°¡"/>
      <sheetName val="2000_11¿ù¼³°è³»¿ª"/>
      <sheetName val="ÀÚ__Àç"/>
      <sheetName val="1회_기성내역서"/>
      <sheetName val="남양시작동자105노65기1_3화1_2"/>
      <sheetName val="20110404_JRL_성수서비스_Specificatio"/>
      <sheetName val="노(97_1,97_9,98_1)"/>
      <sheetName val="계장적용_"/>
      <sheetName val="집수정단위수량_"/>
      <sheetName val="한강傴Ⱚ꜀"/>
      <sheetName val="공사비증감"/>
      <sheetName val="수지예산"/>
      <sheetName val="품셈표"/>
      <sheetName val="측구터파기공수량집계"/>
      <sheetName val="구조물터파기수량집계"/>
      <sheetName val="배수공 시멘트 및 골재량 산출"/>
      <sheetName val="b_balju-단가단가단가"/>
      <sheetName val="토목(용인)"/>
      <sheetName val="Ⅴ-2.공종별내역"/>
      <sheetName val="COVER"/>
      <sheetName val="부재규격수정금지"/>
      <sheetName val="반포2차"/>
      <sheetName val="일위대가(건축)"/>
      <sheetName val="적용토목"/>
      <sheetName val="날개벽수량표"/>
      <sheetName val="공종"/>
      <sheetName val="교량하부공"/>
      <sheetName val="공사설계"/>
      <sheetName val="비탈면보호공수량산출"/>
      <sheetName val="터널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sheetData sheetId="969"/>
      <sheetData sheetId="970"/>
      <sheetData sheetId="971"/>
      <sheetData sheetId="972"/>
      <sheetData sheetId="973"/>
      <sheetData sheetId="974"/>
      <sheetData sheetId="975"/>
      <sheetData sheetId="976"/>
      <sheetData sheetId="977"/>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단가산출"/>
      <sheetName val="Baby일위대가"/>
      <sheetName val="내역서(삼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문화정보2"/>
      <sheetName val="삼영"/>
      <sheetName val="단가조사"/>
      <sheetName val="발송견적"/>
      <sheetName val="일위대가"/>
      <sheetName val="고분"/>
      <sheetName val="단위수량"/>
      <sheetName val="대구-교대(A1)"/>
      <sheetName val="노무비"/>
      <sheetName val="내역"/>
      <sheetName val="기계공사"/>
      <sheetName val="용산3(영광)"/>
      <sheetName val="을지"/>
      <sheetName val="정화조동내역"/>
      <sheetName val="Sheet2"/>
      <sheetName val="Baby일위대가"/>
      <sheetName val="N賃率-職"/>
      <sheetName val="인건비"/>
      <sheetName val="산출내역서집계표"/>
      <sheetName val="목록"/>
      <sheetName val="단위단가"/>
      <sheetName val="갑지(추정)"/>
      <sheetName val="2공구산출내역"/>
      <sheetName val="총괄집계표"/>
      <sheetName val="노임단가"/>
      <sheetName val="자재단가"/>
      <sheetName val="일위대가(가설)"/>
      <sheetName val="#REF"/>
      <sheetName val="선정요령"/>
      <sheetName val="대치판정"/>
      <sheetName val="4.일위대가목차"/>
      <sheetName val="직노"/>
      <sheetName val="단가목록"/>
      <sheetName val="수량산출서"/>
      <sheetName val="일반공사"/>
      <sheetName val="기본일위"/>
      <sheetName val="공조기(삭제)"/>
      <sheetName val="수량산출"/>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적용건축"/>
      <sheetName val="Baby일위대가"/>
      <sheetName val="경산"/>
      <sheetName val="원가계산"/>
      <sheetName val="수정내역"/>
      <sheetName val="일위대가표"/>
      <sheetName val="일위대가"/>
      <sheetName val="실행내역"/>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내역"/>
      <sheetName val="#REF"/>
      <sheetName val="기본일위"/>
      <sheetName val="J直材4"/>
      <sheetName val="I一般比"/>
      <sheetName val="재료"/>
      <sheetName val="기본단가표"/>
      <sheetName val="현장"/>
      <sheetName val="단가조사"/>
      <sheetName val="식재인부"/>
      <sheetName val="교통대책내역"/>
      <sheetName val="MAIN_TABLE"/>
      <sheetName val="백암비스타내역"/>
      <sheetName val="KKK"/>
      <sheetName val="101동"/>
      <sheetName val="2000년1차"/>
      <sheetName val="2000전체분"/>
      <sheetName val="기계설비표선정수장"/>
      <sheetName val="영창26"/>
      <sheetName val="적용토목"/>
      <sheetName val="예산M11A"/>
      <sheetName val="건축내역"/>
      <sheetName val="출자한도"/>
      <sheetName val="AIR SHOWER(3인용)"/>
      <sheetName val="기초자료"/>
      <sheetName val="3BL공동구 수량"/>
      <sheetName val="일대-1"/>
      <sheetName val="공사비총괄표"/>
      <sheetName val="공사개요(서광주)"/>
      <sheetName val="자료"/>
      <sheetName val="대공종"/>
      <sheetName val="골재산출"/>
      <sheetName val="총괄표"/>
      <sheetName val="차수공개요"/>
      <sheetName val="조명율표"/>
      <sheetName val="본체"/>
      <sheetName val="5공철탑검토표"/>
      <sheetName val="4공철탑검토"/>
      <sheetName val="N賃率-職"/>
      <sheetName val="설계서"/>
      <sheetName val="설직재-1"/>
      <sheetName val="산근"/>
      <sheetName val="기초내역서"/>
      <sheetName val="수량산출"/>
      <sheetName val="대가목록표"/>
      <sheetName val="Customer Databas"/>
      <sheetName val="스포회원매출"/>
      <sheetName val="실행"/>
      <sheetName val="금액내역서"/>
      <sheetName val="자재단가"/>
      <sheetName val="6PILE  (돌출)"/>
      <sheetName val="asd"/>
      <sheetName val="지질조사"/>
      <sheetName val="CTEMCOST"/>
      <sheetName val="산출내역서"/>
      <sheetName val="본공사"/>
      <sheetName val="요율"/>
      <sheetName val="갑지"/>
      <sheetName val="갑지(추정)"/>
      <sheetName val="물가자료"/>
      <sheetName val="단중표"/>
      <sheetName val="견적서"/>
      <sheetName val="Inst."/>
      <sheetName val="총괄"/>
      <sheetName val="집계"/>
      <sheetName val="공량집"/>
      <sheetName val="단가"/>
      <sheetName val="배부율"/>
      <sheetName val="완성1"/>
      <sheetName val="완성2"/>
      <sheetName val="산재비율"/>
      <sheetName val="안전비율"/>
      <sheetName val="일반비율"/>
      <sheetName val="노임"/>
      <sheetName val="공량"/>
      <sheetName val="일위(PANEL)"/>
      <sheetName val="1"/>
      <sheetName val="철탑공사"/>
      <sheetName val="교수설계"/>
      <sheetName val="산출근거"/>
      <sheetName val="당초"/>
      <sheetName val="식재수량표"/>
      <sheetName val="VXXXXX"/>
      <sheetName val="적용대가"/>
      <sheetName val="지수내역"/>
      <sheetName val="노(97.1,97.9,98.1)"/>
      <sheetName val="교각별철근수량집계표"/>
      <sheetName val="LF자재단가"/>
      <sheetName val="코드표"/>
      <sheetName val="재료비노무비"/>
      <sheetName val="단가산출"/>
      <sheetName val="예산"/>
      <sheetName val="지하"/>
      <sheetName val="도급기성"/>
      <sheetName val="설비단가표"/>
      <sheetName val="NYS"/>
      <sheetName val="Sheet5"/>
      <sheetName val="일위대가목차"/>
      <sheetName val="데이타"/>
      <sheetName val="DATA"/>
      <sheetName val="위생설비"/>
      <sheetName val="토공(우물통,기타) "/>
      <sheetName val="6호기"/>
      <sheetName val="식생블럭단위수량"/>
      <sheetName val="노임,재료비"/>
      <sheetName val="토공 total"/>
      <sheetName val="기술부대조건"/>
      <sheetName val="RE9604"/>
      <sheetName val="LEGEND"/>
      <sheetName val="102역사"/>
      <sheetName val="Sheet6"/>
      <sheetName val="연부97-1"/>
      <sheetName val="조건표"/>
      <sheetName val="자갈,시멘트,모래산출"/>
      <sheetName val="오수공수량집계표"/>
      <sheetName val="원가 (2)"/>
      <sheetName val="입찰안"/>
      <sheetName val="내역서2안"/>
      <sheetName val="공사직종별노임"/>
      <sheetName val="노무비"/>
      <sheetName val="율촌법률사무소2내역"/>
      <sheetName val="노무,재료"/>
      <sheetName val="내역서(중수)"/>
      <sheetName val="CAT_5"/>
      <sheetName val="단가비교표_공통1"/>
      <sheetName val="48전력선로일위"/>
      <sheetName val="단가표"/>
      <sheetName val="CIVIL4"/>
      <sheetName val="원가계산서"/>
      <sheetName val="특외대"/>
      <sheetName val="첨부1"/>
      <sheetName val="국내"/>
      <sheetName val="중기"/>
      <sheetName val="철거산출근거"/>
      <sheetName val=" HIT-&gt;HMC 견적(3900)"/>
      <sheetName val="96정변2"/>
      <sheetName val="공통가설공사"/>
      <sheetName val="을지"/>
      <sheetName val="단"/>
      <sheetName val="조명시설"/>
      <sheetName val="대치판정"/>
      <sheetName val="원가서"/>
      <sheetName val="목록"/>
      <sheetName val="산출-설비"/>
      <sheetName val="전기일위목록"/>
      <sheetName val="001"/>
      <sheetName val="견적"/>
      <sheetName val="단위내역서"/>
      <sheetName val="당진1,2호기전선관설치및접지4차공사내역서-을지"/>
      <sheetName val="본체철근표"/>
      <sheetName val="기계경비(시간당)"/>
      <sheetName val="노 무 비"/>
      <sheetName val="카메라"/>
      <sheetName val="데리네이타현황"/>
      <sheetName val="계약서"/>
      <sheetName val="제작비추산총괄표"/>
      <sheetName val="갑"/>
      <sheetName val="설_(3)"/>
      <sheetName val="설_(2)"/>
      <sheetName val="3BL공동구_수량"/>
      <sheetName val="Customer_Databas"/>
      <sheetName val="토공_total"/>
      <sheetName val="_HIT-&gt;HMC_견적(3900)"/>
      <sheetName val="토공(우물통,기타)_"/>
      <sheetName val="AIR_SHOWER(3인용)"/>
      <sheetName val="노(97_1,97_9,98_1)"/>
      <sheetName val="6PILE__(돌출)"/>
      <sheetName val="원가_(2)"/>
      <sheetName val="1.설계조건"/>
      <sheetName val="사다리"/>
      <sheetName val="내역(원안-대안)"/>
      <sheetName val="아파트건축"/>
      <sheetName val="표지"/>
      <sheetName val="부대공Ⅱ"/>
      <sheetName val="조경일람"/>
      <sheetName val="guard(mac)"/>
      <sheetName val="도급견적가"/>
      <sheetName val="주beam"/>
      <sheetName val="적용단위길이"/>
      <sheetName val="피벗테이블데이터분석"/>
      <sheetName val="기계공사비집계(원안)"/>
      <sheetName val="sub"/>
      <sheetName val="기타 정보통신공사"/>
      <sheetName val="상가분양"/>
      <sheetName val="배수내역"/>
      <sheetName val="기흥하도용"/>
      <sheetName val="연습"/>
      <sheetName val="내역서1"/>
      <sheetName val="일위(철거)"/>
      <sheetName val="제안서입력"/>
      <sheetName val="장비선정 "/>
      <sheetName val="품셈TABLE"/>
      <sheetName val="시설물기초"/>
      <sheetName val=" 냉각수펌프"/>
      <sheetName val="AHU집계"/>
      <sheetName val="ELEC"/>
      <sheetName val="9GNG운반"/>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금액집계"/>
      <sheetName val="공사개요"/>
      <sheetName val="산출0"/>
      <sheetName val="3.2제조설비"/>
      <sheetName val="하이테콤직원"/>
      <sheetName val="내역서 "/>
      <sheetName val="수주추정"/>
      <sheetName val="공조기휀"/>
      <sheetName val="시멘트"/>
      <sheetName val="N賃率_職"/>
      <sheetName val="DATE"/>
      <sheetName val="가설공사"/>
      <sheetName val="공통가설"/>
      <sheetName val="내역표지"/>
      <sheetName val="을"/>
      <sheetName val="접지수량"/>
      <sheetName val="별표 "/>
      <sheetName val="물량입력"/>
      <sheetName val="청주(철골발주의뢰서)"/>
      <sheetName val="별표"/>
      <sheetName val="노무비 근거"/>
      <sheetName val="예가표"/>
      <sheetName val="일위대가목록"/>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계수시트"/>
      <sheetName val="200"/>
      <sheetName val="INPUT"/>
      <sheetName val="설계조건"/>
      <sheetName val="간접1"/>
      <sheetName val="장비가동"/>
      <sheetName val="민감도"/>
      <sheetName val="토공"/>
      <sheetName val="터파기및재료"/>
      <sheetName val="유림콘도"/>
      <sheetName val="역공종"/>
      <sheetName val="E총15"/>
      <sheetName val="약품공급2"/>
      <sheetName val="제-노임"/>
      <sheetName val="제직재"/>
      <sheetName val="하도급원가계산총괄표(식재)"/>
      <sheetName val="품셈"/>
      <sheetName val="반포2차"/>
      <sheetName val="공사착공계"/>
      <sheetName val="부하자료"/>
      <sheetName val="찍기"/>
      <sheetName val="특별땅고르기"/>
      <sheetName val="내역관리1"/>
      <sheetName val="갑지1"/>
      <sheetName val="전선 및 전선관"/>
      <sheetName val="저"/>
      <sheetName val="내역(설계)"/>
      <sheetName val="내역서(기성청구)"/>
      <sheetName val="총수량집계표"/>
      <sheetName val="백룡교차로"/>
      <sheetName val="산정교차로"/>
      <sheetName val="신영교차로"/>
      <sheetName val="01상노임"/>
      <sheetName val="물량표"/>
      <sheetName val="토공집계표"/>
      <sheetName val="내역서 제출"/>
      <sheetName val="자재일람"/>
      <sheetName val="Sheet7(ㅅ)"/>
      <sheetName val="노무비단가"/>
      <sheetName val="일반전기C"/>
      <sheetName val="구리토평1전기"/>
      <sheetName val="C.전기공사"/>
      <sheetName val="직접공사비"/>
      <sheetName val="JUCKEYK"/>
      <sheetName val="건축원가"/>
      <sheetName val="#3_일위대가목록"/>
      <sheetName val="2000년 공정표"/>
      <sheetName val="지점장"/>
      <sheetName val="J-EQ"/>
      <sheetName val="2공구산출내역"/>
      <sheetName val="입력변수"/>
      <sheetName val="일위"/>
      <sheetName val="단위단가"/>
      <sheetName val="단가대비표 (3)"/>
      <sheetName val="(1)본선수량집계"/>
      <sheetName val="연결관암거"/>
      <sheetName val="소비자가"/>
      <sheetName val="일위_파일"/>
      <sheetName val="효성CB 1P기초"/>
      <sheetName val="램머"/>
      <sheetName val="경영상태"/>
      <sheetName val="기초일위"/>
      <sheetName val="청곡지선입력"/>
      <sheetName val="1공구산출내역서"/>
      <sheetName val="ITEM"/>
      <sheetName val="암거단위"/>
      <sheetName val="Macro1"/>
      <sheetName val="1000 DB구축 부표"/>
      <sheetName val="CT "/>
      <sheetName val="발신정보"/>
      <sheetName val="기초대가"/>
      <sheetName val="조도계산서 (도서)"/>
      <sheetName val="명세서"/>
      <sheetName val="맨홀수량산출"/>
      <sheetName val="유기공정"/>
      <sheetName val="원본"/>
      <sheetName val="원가총괄"/>
      <sheetName val="수량산출(생반)"/>
      <sheetName val="COST"/>
      <sheetName val="손익분석"/>
      <sheetName val="부대내역"/>
      <sheetName val="세골재  T2 변경 현황"/>
      <sheetName val="직재"/>
      <sheetName val="통합집계표"/>
      <sheetName val="3본사"/>
      <sheetName val="단가일람"/>
      <sheetName val="갑지.을지"/>
      <sheetName val="실행철강하도"/>
      <sheetName val="BID"/>
      <sheetName val="일위대가(1)"/>
      <sheetName val="재집"/>
      <sheetName val="Sheet1 (2)"/>
      <sheetName val="조명율"/>
      <sheetName val="현장관리비참조"/>
      <sheetName val="일위목록"/>
      <sheetName val="단재적표"/>
      <sheetName val="설계"/>
      <sheetName val="입상내역"/>
      <sheetName val="봉방동근생"/>
      <sheetName val="견적(100%)"/>
      <sheetName val="기초자료입력"/>
      <sheetName val="청도공장"/>
      <sheetName val="자재표"/>
      <sheetName val="날개벽수량표"/>
      <sheetName val="총괄내역"/>
      <sheetName val="2000.05"/>
      <sheetName val="98지급계획"/>
      <sheetName val="실행대비"/>
      <sheetName val="터널조도"/>
      <sheetName val="전기내역"/>
      <sheetName val="철근중량"/>
      <sheetName val="16-1"/>
      <sheetName val="개요"/>
      <sheetName val="노임단가(08.01)"/>
      <sheetName val="현장관리비"/>
      <sheetName val="유림골조"/>
      <sheetName val="세부내역서(전기)"/>
      <sheetName val="변경내역(전체)"/>
      <sheetName val="참조자료"/>
      <sheetName val="신우"/>
      <sheetName val="20관리비율"/>
      <sheetName val="내역서중"/>
      <sheetName val="교각계산"/>
      <sheetName val="직접노무"/>
      <sheetName val="직접재료"/>
      <sheetName val="1안"/>
      <sheetName val="표  지"/>
      <sheetName val="부대"/>
      <sheetName val="일위CODE"/>
      <sheetName val="gyun"/>
      <sheetName val="그림"/>
      <sheetName val="그림2"/>
      <sheetName val="분전반"/>
      <sheetName val="내역서적용수량"/>
      <sheetName val="가도공"/>
      <sheetName val="간접비계산"/>
      <sheetName val="유림총괄"/>
      <sheetName val="작성"/>
      <sheetName val="출력은 금물"/>
      <sheetName val="일위대가(건축)"/>
      <sheetName val="간접비"/>
      <sheetName val="철콘"/>
      <sheetName val="계측기"/>
      <sheetName val="단가 "/>
      <sheetName val="COVER"/>
      <sheetName val="ESCO개보수공사"/>
      <sheetName val="자료입력"/>
      <sheetName val="교각1"/>
      <sheetName val="빌딩 안내"/>
      <sheetName val="전체"/>
      <sheetName val="화재 탐지 설비"/>
      <sheetName val="PIPING"/>
      <sheetName val="DATA테이블1 (2)"/>
      <sheetName val="건축기계설비표선정수장"/>
      <sheetName val="DB"/>
      <sheetName val="공연,전시"/>
      <sheetName val="A 견적"/>
      <sheetName val="s.v"/>
      <sheetName val="공사입찰정보입력"/>
      <sheetName val="국내조달(통합-1)"/>
      <sheetName val="보증수수료산출"/>
      <sheetName val="수량총괄"/>
      <sheetName val="도담구내 개소별 명세"/>
      <sheetName val="내역전기"/>
      <sheetName val="정거장 설계조건"/>
      <sheetName val="구의33고"/>
      <sheetName val="구성1"/>
      <sheetName val="구성2"/>
      <sheetName val="구성3"/>
      <sheetName val="구성4"/>
      <sheetName val="집수정토공"/>
      <sheetName val="설계명세서"/>
      <sheetName val="남양시작동자105노65기1.3화1.2"/>
      <sheetName val="전기"/>
      <sheetName val="인적사항"/>
      <sheetName val="국도접속 차도부수량"/>
      <sheetName val="조명일위"/>
      <sheetName val="참고"/>
      <sheetName val="제경비율"/>
      <sheetName val="기본가정"/>
      <sheetName val="Sheet4"/>
      <sheetName val="인공산출"/>
      <sheetName val="철근량"/>
      <sheetName val="본서하반기"/>
      <sheetName val="하반기(지구대)"/>
      <sheetName val="전기2005"/>
      <sheetName val="통신2005"/>
      <sheetName val="총괄집계표"/>
      <sheetName val="패널"/>
      <sheetName val="간접(90)"/>
      <sheetName val="품셈총괄"/>
      <sheetName val="표층포설및다짐"/>
      <sheetName val="투찰가"/>
      <sheetName val="공문"/>
      <sheetName val="수목표준대가"/>
      <sheetName val="Total"/>
      <sheetName val="예산총괄"/>
      <sheetName val="옥외계측"/>
      <sheetName val="CODE"/>
      <sheetName val="인공"/>
      <sheetName val="도급자재"/>
      <sheetName val="지급자재"/>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중기일위대가"/>
      <sheetName val="0Title"/>
      <sheetName val="추가예산"/>
      <sheetName val="ABUT수량-A1"/>
      <sheetName val="工관리비율"/>
      <sheetName val="工완성공사율"/>
      <sheetName val="오동"/>
      <sheetName val="대조"/>
      <sheetName val="나한"/>
      <sheetName val="물가시세"/>
      <sheetName val="부하"/>
      <sheetName val="주요기준"/>
      <sheetName val="자재단가비교표"/>
      <sheetName val="단가대비표"/>
      <sheetName val="b_balju"/>
      <sheetName val="노무단가산정"/>
      <sheetName val="도급내역서(재노경)"/>
      <sheetName val="와동수량"/>
      <sheetName val="직원현황"/>
      <sheetName val="ELECTRIC"/>
      <sheetName val="99년하반기"/>
      <sheetName val="말뚝지지력산정"/>
      <sheetName val="금융비용"/>
      <sheetName val="콘크리트"/>
      <sheetName val="철근집계"/>
      <sheetName val="COPING"/>
      <sheetName val="건설기계사용료목록"/>
      <sheetName val="단가조사서"/>
      <sheetName val="집"/>
      <sheetName val="간선계산"/>
      <sheetName val="1차 내역서"/>
      <sheetName val="견적내역서"/>
      <sheetName val="시중노임(공사)"/>
      <sheetName val="국별인원"/>
      <sheetName val="EJ"/>
      <sheetName val="내역서(삼호)"/>
      <sheetName val="식재일위대가"/>
      <sheetName val="일위대가(출입)"/>
      <sheetName val="대,유,램"/>
      <sheetName val="포승중환경개선공사(변경)"/>
      <sheetName val="처리단락"/>
      <sheetName val="건축부하"/>
      <sheetName val="약전닥트"/>
      <sheetName val="일지-H"/>
      <sheetName val="김포IO"/>
      <sheetName val="LD"/>
      <sheetName val="FA설치명세"/>
      <sheetName val="견적업체"/>
      <sheetName val="MOTOR"/>
      <sheetName val="교사기준면적(초등)"/>
      <sheetName val="Y-WORK"/>
      <sheetName val="일위대가 "/>
      <sheetName val="Uint보온"/>
      <sheetName val="사전공사"/>
      <sheetName val="물집"/>
      <sheetName val="Data&amp;Result"/>
      <sheetName val="골조"/>
      <sheetName val="상수도토공집계표"/>
      <sheetName val="특별교실"/>
      <sheetName val="직원자료입력"/>
      <sheetName val="일위(시설)"/>
      <sheetName val="BSD (2)"/>
      <sheetName val="화의-현금흐름"/>
      <sheetName val="일위총괄표"/>
      <sheetName val="기초분물량표"/>
      <sheetName val="직공비"/>
      <sheetName val="현장경비"/>
      <sheetName val="하중계산"/>
      <sheetName val="안정성검토"/>
      <sheetName val="설계기준"/>
      <sheetName val="입력"/>
      <sheetName val="&lt;--"/>
      <sheetName val="전체제잡비"/>
      <sheetName val="공정코드"/>
      <sheetName val="계화배수"/>
      <sheetName val="예비용"/>
      <sheetName val="상행-교대(A1-A2)"/>
      <sheetName val="작업일보"/>
      <sheetName val="내역서01"/>
      <sheetName val="산출금액내역"/>
      <sheetName val="토사(PE)"/>
      <sheetName val="구천"/>
      <sheetName val="01"/>
      <sheetName val="사급자재(1단계)"/>
      <sheetName val="간지"/>
      <sheetName val="2.고용보험료산출근거"/>
      <sheetName val="ÀÏÀ§(PANEL)"/>
      <sheetName val="수배전반"/>
      <sheetName val="프랜트면허"/>
      <sheetName val="부대집계"/>
      <sheetName val="관급단가"/>
      <sheetName val="예산서"/>
      <sheetName val="48단가"/>
      <sheetName val="이형관"/>
      <sheetName val="파일의이용"/>
      <sheetName val="전계가"/>
      <sheetName val="자재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sheetData sheetId="362"/>
      <sheetData sheetId="363"/>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sheetData sheetId="666"/>
      <sheetData sheetId="667"/>
      <sheetData sheetId="668"/>
      <sheetData sheetId="669"/>
      <sheetData sheetId="670" refreshError="1"/>
      <sheetData sheetId="671" refreshError="1"/>
      <sheetData sheetId="672" refreshError="1"/>
      <sheetData sheetId="673" refreshError="1"/>
      <sheetData sheetId="67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문화정보2"/>
      <sheetName val="삼영"/>
      <sheetName val="원가-추후설치분"/>
      <sheetName val="원가표지-추후설치분"/>
      <sheetName val="시대표지-추후설치분"/>
      <sheetName val="프로젝타 비교표"/>
      <sheetName val="원가표지  (2)"/>
      <sheetName val="부하계산서"/>
      <sheetName val="고분"/>
      <sheetName val="노무비"/>
      <sheetName val="단위단가"/>
      <sheetName val="기본단가표"/>
      <sheetName val="3차작업"/>
      <sheetName val="Macro1"/>
      <sheetName val="내역"/>
      <sheetName val="인건비"/>
      <sheetName val="직노"/>
      <sheetName val="목록"/>
      <sheetName val="Carepack"/>
      <sheetName val="OPT"/>
      <sheetName val="SV"/>
      <sheetName val="인건-측정"/>
      <sheetName val="내역서"/>
      <sheetName val="Sheet1"/>
      <sheetName val="Sheet2"/>
      <sheetName val="기계공사"/>
      <sheetName val="일위"/>
      <sheetName val="도급내역"/>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I一般比"/>
      <sheetName val="20관리비율"/>
      <sheetName val="전선 및 전선관"/>
      <sheetName val="일위대가"/>
      <sheetName val="노무비단가"/>
      <sheetName val="내역1"/>
      <sheetName val="노임단가"/>
      <sheetName val="옥외 전력간선공사"/>
      <sheetName val="동원(3)"/>
      <sheetName val="#REF"/>
      <sheetName val="화해(함평)"/>
      <sheetName val="화해(장성)"/>
      <sheetName val="내역서"/>
      <sheetName val="N賃率_職"/>
      <sheetName val="수량산출"/>
      <sheetName val="b_balju_cho"/>
      <sheetName val="노임"/>
      <sheetName val="순공사비"/>
      <sheetName val="시설물일위"/>
      <sheetName val="중기사용료"/>
      <sheetName val="경율산정.XLS"/>
      <sheetName val="인부임"/>
      <sheetName val="노무비"/>
      <sheetName val="중기일위대가"/>
      <sheetName val="토공"/>
      <sheetName val="공조기휀"/>
      <sheetName val="제작비추산총괄표"/>
      <sheetName val="Baby일위대가"/>
      <sheetName val="일위대가(가설)"/>
      <sheetName val="내역"/>
      <sheetName val="수량산출1"/>
      <sheetName val="자재단가표"/>
      <sheetName val="C-직노1"/>
      <sheetName val="을지"/>
      <sheetName val="J直材4"/>
      <sheetName val="Data"/>
      <sheetName val="단가조사"/>
      <sheetName val="포장공"/>
      <sheetName val="배수공"/>
      <sheetName val="날개벽수량표"/>
      <sheetName val="전기공사일위대가"/>
      <sheetName val="KCS-CA"/>
      <sheetName val="Sheet1"/>
      <sheetName val="원가계산서"/>
      <sheetName val="집계"/>
      <sheetName val="P&amp;L(Ahn)"/>
      <sheetName val="MOTOR"/>
      <sheetName val="일위목록"/>
      <sheetName val="새공통"/>
      <sheetName val="공사원가계산서"/>
      <sheetName val="단"/>
      <sheetName val="산경"/>
      <sheetName val="일위대가목록"/>
      <sheetName val="직노"/>
      <sheetName val="을-ATYPE"/>
      <sheetName val="문산"/>
      <sheetName val="총괄표"/>
      <sheetName val="다곡2교"/>
      <sheetName val="DATE"/>
      <sheetName val="조건표"/>
      <sheetName val="원형맨홀수량"/>
      <sheetName val="이토변실"/>
      <sheetName val="제36-40호표"/>
      <sheetName val="총괄집계표"/>
      <sheetName val="CT "/>
      <sheetName val="재료"/>
      <sheetName val="설치자재"/>
      <sheetName val="기본사항"/>
      <sheetName val="환산"/>
      <sheetName val="일위"/>
      <sheetName val="단위수량"/>
      <sheetName val="중기사용료산출근거"/>
      <sheetName val="단가 및 재료비"/>
      <sheetName val="(변경계약)총괄내역"/>
      <sheetName val="일위대가표(유단가)"/>
      <sheetName val="4. 자재단가비교표"/>
      <sheetName val="4. 일위대가"/>
      <sheetName val="일위대가(출입)"/>
      <sheetName val="단가산출"/>
      <sheetName val="기본단가표"/>
      <sheetName val="샌딩 에폭시 도장"/>
      <sheetName val="일반문틀 설치"/>
      <sheetName val="70%"/>
      <sheetName val="지급자재"/>
      <sheetName val="유림골조"/>
      <sheetName val="총괄내역서"/>
      <sheetName val="기본일위"/>
      <sheetName val="교각1"/>
      <sheetName val="재정비직인"/>
      <sheetName val="재정비내역"/>
      <sheetName val="지적고시내역"/>
      <sheetName val="원가_(2)"/>
      <sheetName val="전선_및_전선관"/>
      <sheetName val="옥외_전력간선공사"/>
      <sheetName val="경율산정_XLS"/>
      <sheetName val="품셈"/>
      <sheetName val="CTEMCOST"/>
      <sheetName val="차액보증"/>
      <sheetName val="인사자료총집계"/>
      <sheetName val="WATER"/>
      <sheetName val="차도부연장현황"/>
      <sheetName val="2.수량조서(발주용)"/>
      <sheetName val="Galaxy 소비자가격표"/>
      <sheetName val="목록"/>
      <sheetName val="96노임기준"/>
      <sheetName val="6PILE  (돌출)"/>
      <sheetName val="공종별수량집계"/>
      <sheetName val="담장산출"/>
      <sheetName val="견적"/>
      <sheetName val="약전설비"/>
      <sheetName val="업체명"/>
      <sheetName val="관리"/>
      <sheetName val="COST"/>
      <sheetName val="Sheet4"/>
      <sheetName val="절감효과"/>
      <sheetName val="을_ATYPE"/>
      <sheetName val="설계명세서"/>
      <sheetName val="대구-교대(A1)"/>
      <sheetName val="내역단위"/>
      <sheetName val="설계예시"/>
      <sheetName val="간접비총괄 (2)"/>
      <sheetName val="구조물공"/>
      <sheetName val="부대공"/>
      <sheetName val="증감대비"/>
      <sheetName val="적현로"/>
      <sheetName val="아파트"/>
      <sheetName val="소비자가"/>
      <sheetName val="설직재-1"/>
      <sheetName val="EQT-ESTN"/>
      <sheetName val="기술부 VENDOR LIST"/>
      <sheetName val="B1(반포1차)"/>
      <sheetName val="D-경비1"/>
      <sheetName val="건축내역"/>
      <sheetName val="8.수량산출서"/>
      <sheetName val="9.단가조사서"/>
      <sheetName val="6.일위목록"/>
      <sheetName val="Sheet9"/>
      <sheetName val="5사남"/>
      <sheetName val="조명시설"/>
      <sheetName val="woo(mac)"/>
      <sheetName val="guard(mac)"/>
      <sheetName val="대창(장성)"/>
      <sheetName val="대창(함평)-창열"/>
      <sheetName val="unit 4"/>
      <sheetName val="Sheet1 (2)"/>
      <sheetName val="가설대가"/>
      <sheetName val="토공대가"/>
      <sheetName val="구조대가"/>
      <sheetName val="포설대가1"/>
      <sheetName val="부대대가"/>
      <sheetName val="공정집계_국별"/>
      <sheetName val="8.PILE  (돌출)"/>
      <sheetName val="입찰안"/>
      <sheetName val="전국현황"/>
      <sheetName val="(A)내역서"/>
      <sheetName val="자재집계"/>
      <sheetName val="시행후면적"/>
      <sheetName val="Sheet13"/>
      <sheetName val="1차설계변경내역"/>
      <sheetName val="지수"/>
      <sheetName val="갑지(추정)"/>
      <sheetName val="Sheet5"/>
      <sheetName val="MOKDONG(1)"/>
      <sheetName val="준검 내역서"/>
      <sheetName val="실행대비"/>
      <sheetName val="FACTOR"/>
      <sheetName val="工관리비율"/>
      <sheetName val="工완성공사율"/>
      <sheetName val="Sheet3"/>
      <sheetName val="dt0301"/>
      <sheetName val="dtt0301"/>
      <sheetName val="퇴직영수증"/>
      <sheetName val="원형1호맨홀토공수량"/>
      <sheetName val="전기"/>
      <sheetName val="요율"/>
      <sheetName val="하도관리"/>
      <sheetName val="확약서"/>
      <sheetName val="노임이"/>
      <sheetName val="노임단가(일반)"/>
      <sheetName val="소화설비"/>
      <sheetName val="부하계산서"/>
      <sheetName val="정부노임단가"/>
      <sheetName val="도로단위당"/>
      <sheetName val="견적서"/>
      <sheetName val="sw1"/>
      <sheetName val="아스콘포장 (5t)"/>
      <sheetName val="원가_(2)1"/>
      <sheetName val="전선_및_전선관1"/>
      <sheetName val="합천내역"/>
      <sheetName val="공통가설"/>
      <sheetName val="건축-물가변동"/>
      <sheetName val="단위단가"/>
      <sheetName val="000000"/>
      <sheetName val="인건비"/>
      <sheetName val="아파트_9"/>
      <sheetName val="대목"/>
      <sheetName val="내역서(실)"/>
      <sheetName val="품셈TABLE"/>
      <sheetName val="전기일위대가"/>
      <sheetName val="경산"/>
      <sheetName val="변압기 및 발전기 용량"/>
      <sheetName val="기존단가 (2)"/>
      <sheetName val="자료입력"/>
      <sheetName val="예산명세서"/>
      <sheetName val="일위대가표"/>
      <sheetName val="1차 내역서"/>
      <sheetName val="구리토평1전기"/>
      <sheetName val="적용단위길이"/>
      <sheetName val="피벗테이블데이터분석"/>
      <sheetName val="특수기호강도거푸집"/>
      <sheetName val="종배수관면벽신"/>
      <sheetName val="종배수관(신)"/>
      <sheetName val="해창정"/>
      <sheetName val="기계설비"/>
      <sheetName val="설계내역서"/>
      <sheetName val="공사개요"/>
      <sheetName val="부대내역"/>
      <sheetName val="내역서(기성청구)"/>
      <sheetName val="대전-교대(A1-A2)"/>
      <sheetName val="Total"/>
      <sheetName val="시설물기초"/>
      <sheetName val="단1"/>
      <sheetName val="6호기"/>
      <sheetName val="갑지"/>
      <sheetName val="방식총괄"/>
      <sheetName val="단가목록"/>
      <sheetName val="실행철강하도"/>
      <sheetName val="계수원본(99.2.28)"/>
      <sheetName val="설계서(1)"/>
      <sheetName val="기자재비"/>
      <sheetName val="시공변경 설명서"/>
      <sheetName val="공사비증감내역"/>
      <sheetName val="변경조서"/>
      <sheetName val="362품셈"/>
      <sheetName val="POL6차-PIPING"/>
      <sheetName val="경율산정"/>
      <sheetName val="방지책개소별명세"/>
      <sheetName val="제품별구성표"/>
      <sheetName val="설계서"/>
      <sheetName val="아파트건축"/>
      <sheetName val="별첨1-4"/>
      <sheetName val="마포토정"/>
      <sheetName val="10월"/>
      <sheetName val="신천3호용수로"/>
      <sheetName val="2공구산출내역"/>
      <sheetName val="식재일위대가"/>
      <sheetName val="3"/>
      <sheetName val="패널"/>
      <sheetName val="기별"/>
      <sheetName val="단가명령서"/>
      <sheetName val="내역서1999.8최종"/>
      <sheetName val="철거산출근거"/>
      <sheetName val="1-최종안"/>
      <sheetName val="사업분석-분양가결정"/>
      <sheetName val="48평단가"/>
      <sheetName val="57단가"/>
      <sheetName val="54평단가"/>
      <sheetName val="66평단가"/>
      <sheetName val="61단가"/>
      <sheetName val="89평단가"/>
      <sheetName val="84평단가"/>
      <sheetName val="골조시행"/>
      <sheetName val="국소별수량산출"/>
      <sheetName val="펀칭"/>
      <sheetName val="인건-측정"/>
      <sheetName val="기계경비(시간당)"/>
      <sheetName val="램머"/>
      <sheetName val="횡배수관집현황(2공구)"/>
      <sheetName val="내역을"/>
      <sheetName val="건축"/>
      <sheetName val="7.수지"/>
      <sheetName val="을"/>
      <sheetName val="금융비용"/>
      <sheetName val="부대시설"/>
      <sheetName val="공문"/>
      <sheetName val="ERL_TBL"/>
      <sheetName val="EXPENSE"/>
      <sheetName val="물량"/>
      <sheetName val="기초단가"/>
      <sheetName val="건축공사실행"/>
      <sheetName val="건축원가"/>
      <sheetName val="COVER"/>
      <sheetName val="기계실"/>
      <sheetName val="내역서2안"/>
      <sheetName val="b_sul"/>
      <sheetName val="전체"/>
      <sheetName val="기기리스트"/>
      <sheetName val="하수급견적대비"/>
      <sheetName val="옥외_전력간선공사1"/>
      <sheetName val="경율산정_XLS1"/>
      <sheetName val="계수원본(99_2_28)"/>
      <sheetName val="CT_"/>
      <sheetName val="단가_및_재료비"/>
      <sheetName val="샌딩_에폭시_도장"/>
      <sheetName val="일반문틀_설치"/>
      <sheetName val="2_수량조서(발주용)"/>
      <sheetName val="Galaxy_소비자가격표"/>
      <sheetName val="6PILE__(돌출)"/>
      <sheetName val="간접비총괄_(2)"/>
      <sheetName val="기술부_VENDOR_LIST"/>
      <sheetName val="수지예산"/>
      <sheetName val="도근좌표"/>
      <sheetName val="대로근거"/>
      <sheetName val="5Strand-장기처짐PCI"/>
      <sheetName val="날개벽"/>
      <sheetName val="교대(A1-A2)"/>
      <sheetName val="터파기및재료"/>
      <sheetName val="노임변동률"/>
      <sheetName val="OPGW기별"/>
      <sheetName val="표준내역"/>
      <sheetName val="공예을"/>
      <sheetName val="대운산출"/>
      <sheetName val="이천변압기운반비"/>
      <sheetName val="지시서"/>
      <sheetName val="평균높이산출근거"/>
      <sheetName val="횡배수관위치조서"/>
      <sheetName val="암거단위"/>
      <sheetName val="실행내역"/>
      <sheetName val="9GNG운반"/>
      <sheetName val="수공기"/>
      <sheetName val="중기"/>
      <sheetName val="CAUDIT"/>
      <sheetName val="토적계산"/>
      <sheetName val="목차"/>
      <sheetName val="전선"/>
      <sheetName val="CABLE"/>
      <sheetName val="Sheet2"/>
      <sheetName val="사용성검토"/>
      <sheetName val="asd"/>
      <sheetName val="단면치수"/>
      <sheetName val="DATA1"/>
      <sheetName val="광양방향"/>
      <sheetName val="BOX전기내역"/>
      <sheetName val="물가자료"/>
      <sheetName val="보증금(전신전화가입권)"/>
      <sheetName val="98년BS"/>
      <sheetName val="잉여금"/>
      <sheetName val="estimate(TOTAL) (2)"/>
      <sheetName val="estimate"/>
      <sheetName val="자재단가"/>
      <sheetName val="급여대장출력"/>
      <sheetName val="인원계획-미화"/>
      <sheetName val="원가계산 (2)"/>
      <sheetName val="Tool"/>
      <sheetName val="PAC"/>
      <sheetName val="BEND LOSS"/>
      <sheetName val="명단"/>
      <sheetName val="4__자재단가비교표"/>
      <sheetName val="4__일위대가"/>
      <sheetName val="준검_내역서"/>
      <sheetName val="8_수량산출서"/>
      <sheetName val="9_단가조사서"/>
      <sheetName val="6_일위목록"/>
      <sheetName val="말뚝지지력산정"/>
      <sheetName val="BOX-1510"/>
      <sheetName val="Macro1"/>
      <sheetName val="Macro3"/>
      <sheetName val="Macro2"/>
      <sheetName val="danga"/>
      <sheetName val="ilch"/>
      <sheetName val="기둥(원형)"/>
      <sheetName val="암거공"/>
      <sheetName val="부대집계1"/>
      <sheetName val="가도단위"/>
      <sheetName val="3련 BOX"/>
      <sheetName val="BID"/>
      <sheetName val="재료비"/>
      <sheetName val="설계내역(2001)"/>
      <sheetName val="4)유동표"/>
      <sheetName val="ABUT수량-A1"/>
      <sheetName val="상세내역서"/>
      <sheetName val="#2-3 일위대가"/>
      <sheetName val="#2-4 단가대비표"/>
      <sheetName val="DATA 입력란"/>
      <sheetName val="1. 설계조건 2.단면가정 3. 하중계산"/>
      <sheetName val="동원인원"/>
      <sheetName val="자재단가비교표"/>
      <sheetName val="결선list"/>
      <sheetName val="상행-교대(A1-A2)"/>
      <sheetName val="역T형"/>
      <sheetName val="수량산출서"/>
      <sheetName val="1호철근량"/>
      <sheetName val="SANTOGO"/>
      <sheetName val="SANBAISU"/>
      <sheetName val="45,46"/>
      <sheetName val="사업성분석"/>
      <sheetName val="백호우계수"/>
      <sheetName val="총괄갑 "/>
      <sheetName val="99년신청"/>
      <sheetName val="설계조건"/>
      <sheetName val="마산월령동골조물량변경"/>
      <sheetName val="C-노임단가"/>
      <sheetName val="경제성분석"/>
      <sheetName val="실행내역 "/>
      <sheetName val="1차_내역서"/>
      <sheetName val="기존단가_(2)"/>
      <sheetName val="단가표"/>
      <sheetName val="깨기"/>
      <sheetName val="JUCK"/>
      <sheetName val="모래기초"/>
      <sheetName val="산근"/>
      <sheetName val="설계내역2"/>
      <sheetName val="청천내"/>
      <sheetName val="sst,stl창호"/>
      <sheetName val="spec1"/>
      <sheetName val="돈암사업"/>
      <sheetName val="Key Data"/>
      <sheetName val="포승(S+H)"/>
      <sheetName val="포승(SHEET)"/>
      <sheetName val="기성내역서"/>
      <sheetName val="변경내역서"/>
      <sheetName val="환율"/>
      <sheetName val="집계표"/>
      <sheetName val="b_balju-단가단가단가"/>
      <sheetName val="건축토목내역"/>
      <sheetName val="손익현황"/>
      <sheetName val="대비"/>
      <sheetName val="제출내역서"/>
      <sheetName val="내역서(실행)"/>
      <sheetName val="내역서 (원본)"/>
      <sheetName val="내역서(실행)3"/>
      <sheetName val="A"/>
      <sheetName val="3.건축(현장안)"/>
      <sheetName val="3F"/>
      <sheetName val="토목검측서"/>
      <sheetName val="백암비스타내역"/>
      <sheetName val="배전KT"/>
      <sheetName val="I.설계조건"/>
      <sheetName val="투찰가"/>
      <sheetName val="몰운대초견적"/>
      <sheetName val="신우"/>
      <sheetName val="중기솔뇨"/>
      <sheetName val="투찰"/>
      <sheetName val="설계개요"/>
      <sheetName val="계림(함평)"/>
      <sheetName val="계림(장성)"/>
      <sheetName val="노원열병합  건축공사기성내역서"/>
      <sheetName val="BOX(상시)"/>
      <sheetName val="DAN"/>
      <sheetName val="본체"/>
      <sheetName val="REACTION(USE평시)"/>
      <sheetName val="REACTION(USD지진시)"/>
      <sheetName val="배관배선내역"/>
      <sheetName val="환경기계공정표 (3)"/>
      <sheetName val="combi(wall)"/>
      <sheetName val="9811"/>
      <sheetName val="시설장비"/>
      <sheetName val="제2~7호표"/>
      <sheetName val="예산내역서"/>
      <sheetName val="설계예산서"/>
      <sheetName val="전기자료"/>
      <sheetName val="Sheet14"/>
      <sheetName val="Sheet10"/>
      <sheetName val="금액"/>
      <sheetName val="(10) 단가산출결과"/>
      <sheetName val="수량산출서(보강)"/>
      <sheetName val="금액내역서"/>
      <sheetName val="개별직종노임단가(2002.5)"/>
      <sheetName val="도급내역(금차분)"/>
      <sheetName val="공비대비"/>
      <sheetName val="산출내역 (월기성)"/>
      <sheetName val="건축기성"/>
      <sheetName val="공량예산"/>
      <sheetName val="PIPE(인수본)"/>
      <sheetName val="기준표"/>
      <sheetName val="대차대조표"/>
      <sheetName val=" FURNACE현설"/>
      <sheetName val="명세서(을)"/>
      <sheetName val="조도계산(1)"/>
      <sheetName val="상부수량집계표"/>
      <sheetName val="가도공"/>
      <sheetName val="산출근거"/>
      <sheetName val="종배수관"/>
      <sheetName val="J"/>
      <sheetName val="직접경비"/>
      <sheetName val="수로교총재료집계"/>
      <sheetName val="basic_info"/>
      <sheetName val="II손익관리"/>
      <sheetName val="Macro(차단기)"/>
      <sheetName val="토공집계"/>
      <sheetName val="1.우편집중내역서"/>
      <sheetName val="SAMPLE"/>
      <sheetName val="업체코드"/>
      <sheetName val="1호맨홀토공"/>
      <sheetName val="견적990322"/>
      <sheetName val="O＆P"/>
      <sheetName val="가로등기초"/>
      <sheetName val="조사표"/>
      <sheetName val="노임목록"/>
      <sheetName val="중기목록"/>
      <sheetName val="자재목록"/>
      <sheetName val="정화조동내역"/>
      <sheetName val="H-pile(298x299)"/>
      <sheetName val="H-pile(250x250)"/>
      <sheetName val="기준FACTOR"/>
      <sheetName val="간지"/>
      <sheetName val="일위목록표"/>
      <sheetName val="    "/>
      <sheetName val="수량산출서_천안"/>
      <sheetName val="수량산출서_아산"/>
      <sheetName val="단가산출서"/>
      <sheetName val="공정량산출내역서 "/>
      <sheetName val="YM-IL1"/>
      <sheetName val="기계공사"/>
      <sheetName val="메서,변+증"/>
      <sheetName val="단위량"/>
      <sheetName val="재료집계표2"/>
      <sheetName val="토적집계표"/>
      <sheetName val="205동"/>
      <sheetName val="토사(PE)"/>
      <sheetName val="시멘트 및 골재량산출"/>
      <sheetName val="안정검토"/>
      <sheetName val="7.PILE  (돌출)"/>
      <sheetName val="비탈면보호공수량산출"/>
      <sheetName val="수목표준대가"/>
      <sheetName val="Y-WORK"/>
      <sheetName val="98수문일위"/>
      <sheetName val="절탄기단관교체공량"/>
      <sheetName val="이종재질교체공량"/>
      <sheetName val="Final SH Loose Tube 교체공량"/>
      <sheetName val="경계석수량집계"/>
      <sheetName val=""/>
      <sheetName val="공조기(삭제)"/>
      <sheetName val="고등학교"/>
      <sheetName val="현장관리비"/>
      <sheetName val="변압기_및_발전기_용량"/>
      <sheetName val="물량표"/>
      <sheetName val="내역서 업체견적단가"/>
      <sheetName val="건축일"/>
      <sheetName val="목표세부명세"/>
      <sheetName val="삭제금지단가"/>
      <sheetName val="포장총괄집계표"/>
      <sheetName val="Cost Reduction"/>
      <sheetName val="포장단가"/>
      <sheetName val="품명별원가"/>
      <sheetName val="충주"/>
      <sheetName val="공사내역서"/>
      <sheetName val="30신설일위대가"/>
      <sheetName val="수량집계"/>
      <sheetName val="물가기준년"/>
      <sheetName val="장비기준"/>
      <sheetName val="REINF."/>
      <sheetName val="LOADS"/>
      <sheetName val="기계경비단가총괄표"/>
      <sheetName val="기계경비단가산출표"/>
      <sheetName val="기계경비손료 및 운전경비 산출"/>
      <sheetName val="기계경비 손료 및 운전경비 산출기준"/>
      <sheetName val="단가조사표"/>
      <sheetName val="노임단가표"/>
      <sheetName val="   "/>
      <sheetName val="계수"/>
      <sheetName val="용어"/>
      <sheetName val="갑지1"/>
      <sheetName val="work"/>
      <sheetName val="3CHBDC"/>
      <sheetName val="제-노임"/>
      <sheetName val="제직재"/>
      <sheetName val="기계내역"/>
      <sheetName val="1.설계기준"/>
      <sheetName val="관로수량산출집계"/>
      <sheetName val="한전수탁공사비내역서"/>
      <sheetName val="pldt"/>
      <sheetName val="표지"/>
      <sheetName val="설계서표지"/>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1.설계조건"/>
      <sheetName val="SULKEA"/>
      <sheetName val="실행내역서"/>
      <sheetName val="성서방향-교대(A2)"/>
      <sheetName val="샤워실위생"/>
      <sheetName val="단가산출1"/>
      <sheetName val="2-1. 경관조명 내역총괄표"/>
      <sheetName val="간접"/>
      <sheetName val="원가_(2)2"/>
      <sheetName val="전선_및_전선관2"/>
      <sheetName val="옥외_전력간선공사2"/>
      <sheetName val="경율산정_XLS2"/>
      <sheetName val="2_수량조서(발주용)1"/>
      <sheetName val="CT_1"/>
      <sheetName val="간접비총괄_(2)1"/>
      <sheetName val="샌딩_에폭시_도장1"/>
      <sheetName val="일반문틀_설치1"/>
      <sheetName val="6PILE__(돌출)1"/>
      <sheetName val="Galaxy_소비자가격표1"/>
      <sheetName val="기술부_VENDOR_LIST1"/>
      <sheetName val="기존단가_(2)1"/>
      <sheetName val="1차_내역서1"/>
      <sheetName val="8_수량산출서1"/>
      <sheetName val="9_단가조사서1"/>
      <sheetName val="6_일위목록1"/>
      <sheetName val="단가_및_재료비1"/>
      <sheetName val="8_PILE__(돌출)"/>
      <sheetName val="estimate(TOTAL)_(2)"/>
      <sheetName val="7_수지"/>
      <sheetName val="시공변경_설명서"/>
      <sheetName val="아스콘포장_(5t)"/>
      <sheetName val="총괄갑_"/>
      <sheetName val="원가계산_(2)"/>
      <sheetName val="계수원본(99_2_28)1"/>
      <sheetName val="실행내역_"/>
      <sheetName val="내역서1999_8최종"/>
      <sheetName val="1__설계조건_2_단면가정_3__하중계산"/>
      <sheetName val="DATA_입력란"/>
      <sheetName val="unit_4"/>
      <sheetName val="Sheet1_(2)"/>
      <sheetName val="Key_Data"/>
      <sheetName val="갑1"/>
      <sheetName val="보조셀"/>
      <sheetName val="품셈표"/>
      <sheetName val="BM"/>
      <sheetName val="코드"/>
      <sheetName val="배수관접합및부설  "/>
      <sheetName val="대가목록"/>
      <sheetName val="대공종"/>
      <sheetName val="C.배수관공"/>
      <sheetName val="LH3 동양시스템"/>
      <sheetName val="심사"/>
      <sheetName val=" 냉각수펌프"/>
      <sheetName val="노임,기계단가"/>
      <sheetName val="단가조사서"/>
      <sheetName val="사업부배부A"/>
      <sheetName val="내역5"/>
      <sheetName val="Customer Databas"/>
      <sheetName val="매출처비중(2)"/>
      <sheetName val="item"/>
      <sheetName val="단가표 (2)"/>
      <sheetName val="조직"/>
      <sheetName val="빗물받이(910-510-410)"/>
      <sheetName val="B"/>
      <sheetName val="유림콘도"/>
      <sheetName val="설계서(8)"/>
      <sheetName val="대구은행"/>
      <sheetName val="가시설수량"/>
      <sheetName val="9-1차이내역"/>
      <sheetName val="Option"/>
      <sheetName val="공예율"/>
      <sheetName val="1st"/>
      <sheetName val="주요기준"/>
      <sheetName val="조건"/>
      <sheetName val="예산"/>
      <sheetName val="賃料等一覧"/>
      <sheetName val="S&amp;R"/>
      <sheetName val="리츠"/>
      <sheetName val="원가산출근거"/>
      <sheetName val="남양시작동010313100%"/>
      <sheetName val="도수로(총)"/>
      <sheetName val="자재표"/>
      <sheetName val="물가"/>
      <sheetName val="6공구(당초)"/>
      <sheetName val="국영"/>
      <sheetName val="단가입력창"/>
      <sheetName val="물가변동대가세부내역서"/>
      <sheetName val="노임9월"/>
      <sheetName val="토공총괄표"/>
      <sheetName val="정산"/>
      <sheetName val="적용기준표(98년상반기)"/>
      <sheetName val="RCF CLAIMED"/>
      <sheetName val="5흙막이"/>
      <sheetName val="덕전리"/>
      <sheetName val="집계표(육상)"/>
      <sheetName val="암거"/>
      <sheetName val="단가조사표(관급)"/>
      <sheetName val="기계경비목록"/>
      <sheetName val="단가조사표(도급)"/>
      <sheetName val="일위(목록)"/>
      <sheetName val="단가리스트(숨기기)"/>
      <sheetName val="3.하중산정4.지지력"/>
      <sheetName val="역T형옹벽(3.0)"/>
      <sheetName val="가로등내역서"/>
      <sheetName val="INPUT"/>
      <sheetName val="인천제철"/>
      <sheetName val="관리,공감"/>
      <sheetName val="개산공사비"/>
      <sheetName val="2005년6월김문환"/>
      <sheetName val="FRP내역서"/>
      <sheetName val="심사계산"/>
      <sheetName val="심사물량"/>
      <sheetName val="유통조직현황"/>
      <sheetName val="판가반영"/>
      <sheetName val="4__자재단가비교표1"/>
      <sheetName val="4__일위대가1"/>
      <sheetName val="산출내역_(월기성)"/>
      <sheetName val="_FURNACE현설"/>
      <sheetName val="준검_내역서1"/>
      <sheetName val="변압기_및_발전기_용량1"/>
      <sheetName val="내역서_업체견적단가"/>
      <sheetName val="(10)_단가산출결과"/>
      <sheetName val="노원열병합__건축공사기성내역서"/>
      <sheetName val="3_건축(현장안)"/>
      <sheetName val="내역서_(원본)"/>
      <sheetName val="BEND_LOSS"/>
      <sheetName val="환경기계공정표_(3)"/>
      <sheetName val="I_설계조건"/>
      <sheetName val="3련_BOX"/>
      <sheetName val="1_우편집중내역서"/>
      <sheetName val="#2-3_일위대가"/>
      <sheetName val="#2-4_단가대비표"/>
      <sheetName val="REINF_"/>
      <sheetName val="Final_SH_Loose_Tube_교체공량"/>
      <sheetName val="배수관접합및부설__"/>
      <sheetName val="C_d"/>
      <sheetName val="차이내역"/>
      <sheetName val="우수"/>
      <sheetName val="FAB별"/>
      <sheetName val="용산1(해보)"/>
      <sheetName val="당사수지비교표"/>
      <sheetName val="당사수지"/>
      <sheetName val="설치조서"/>
      <sheetName val="식음료"/>
      <sheetName val="확산동"/>
      <sheetName val="간접비"/>
      <sheetName val="6F8"/>
      <sheetName val="정산ISSUE(T)"/>
      <sheetName val="영동(D)"/>
      <sheetName val="토목주소"/>
      <sheetName val="배수내역"/>
      <sheetName val="맨홀"/>
      <sheetName val="유림총괄"/>
      <sheetName val="입찰보고"/>
      <sheetName val="배수관접합및부_x0005__x0000_Ԁ"/>
      <sheetName val="배수관접합및부者ㅗ찀"/>
      <sheetName val="배수관접합및부Â_x0000_Ԁ"/>
      <sheetName val="산출내역서"/>
      <sheetName val="1안"/>
      <sheetName val="CON'C"/>
      <sheetName val="화전내"/>
      <sheetName val="교대(A1)"/>
      <sheetName val="데리네이타현황"/>
      <sheetName val="공사비산출서"/>
      <sheetName val="우각부보강"/>
      <sheetName val="구조물터파기수량집계"/>
      <sheetName val="배수공 시멘트 및 골재량 산출"/>
      <sheetName val="배수공집계표"/>
      <sheetName val="예정공정표"/>
      <sheetName val="장비 (2)"/>
      <sheetName val="4품목조정률"/>
      <sheetName val="할증 "/>
      <sheetName val="SLAB"/>
      <sheetName val="연습"/>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프랜트면허"/>
      <sheetName val="front"/>
      <sheetName val="횡배수관토공수량"/>
      <sheetName val="ASP"/>
      <sheetName val="계약내역(갑지)"/>
      <sheetName val="단면가정"/>
      <sheetName val="길어깨(현황)"/>
      <sheetName val="참고"/>
      <sheetName val="남양시작동자105노65기1.3화1.2"/>
      <sheetName val="각사별공사비분개 "/>
      <sheetName val="대여현황"/>
      <sheetName val=" 견적서"/>
      <sheetName val="NYS"/>
      <sheetName val="HVAC"/>
      <sheetName val="BM_NEW2"/>
      <sheetName val="구성비"/>
      <sheetName val="120대형 환기량PK-1"/>
      <sheetName val="급수 (LPM)"/>
      <sheetName val="원가_(2)3"/>
      <sheetName val="전선_및_전선관3"/>
      <sheetName val="옥외_전력간선공사3"/>
      <sheetName val="경율산정_XLS3"/>
      <sheetName val="2_수량조서(발주용)2"/>
      <sheetName val="CT_2"/>
      <sheetName val="간접비총괄_(2)2"/>
      <sheetName val="샌딩_에폭시_도장2"/>
      <sheetName val="일반문틀_설치2"/>
      <sheetName val="6PILE__(돌출)2"/>
      <sheetName val="Galaxy_소비자가격표2"/>
      <sheetName val="기술부_VENDOR_LIST2"/>
      <sheetName val="기존단가_(2)2"/>
      <sheetName val="1차_내역서2"/>
      <sheetName val="8_수량산출서2"/>
      <sheetName val="9_단가조사서2"/>
      <sheetName val="6_일위목록2"/>
      <sheetName val="단가_및_재료비2"/>
      <sheetName val="8_PILE__(돌출)1"/>
      <sheetName val="estimate(TOTAL)_(2)1"/>
      <sheetName val="7_수지1"/>
      <sheetName val="시공변경_설명서1"/>
      <sheetName val="아스콘포장_(5t)1"/>
      <sheetName val="총괄갑_1"/>
      <sheetName val="원가계산_(2)1"/>
      <sheetName val="계수원본(99_2_28)2"/>
      <sheetName val="실행내역_1"/>
      <sheetName val="Key_Data1"/>
      <sheetName val="unit_41"/>
      <sheetName val="Sheet1_(2)1"/>
      <sheetName val="내역서1999_8최종1"/>
      <sheetName val="1__설계조건_2_단면가정_3__하중계산1"/>
      <sheetName val="DATA_입력란1"/>
      <sheetName val="개별직종노임단가(2002_5)"/>
      <sheetName val="Customer_Databas"/>
      <sheetName val="시멘트_및_골재량산출"/>
      <sheetName val="단가표_(2)"/>
      <sheetName val="1_설계조건"/>
      <sheetName val="1_설계기준"/>
      <sheetName val="____"/>
      <sheetName val="기계경비손료_및_운전경비_산출"/>
      <sheetName val="기계경비_손료_및_운전경비_산출기준"/>
      <sheetName val="___"/>
      <sheetName val="2-1__경관조명_내역총괄표"/>
      <sheetName val="RCF_CLAIMED"/>
      <sheetName val="2004일위대가"/>
      <sheetName val="연장및면적(좌측)"/>
      <sheetName val="표지 (2)"/>
      <sheetName val="토공유동표"/>
      <sheetName val="Earthwork"/>
      <sheetName val="중동공구"/>
      <sheetName val="데이타"/>
      <sheetName val="특수선일위대가"/>
      <sheetName val="특별교실"/>
      <sheetName val="냉천부속동"/>
      <sheetName val="중기단가산출근거"/>
      <sheetName val="SOURCE"/>
      <sheetName val="중기조종사 단위단가"/>
      <sheetName val="계수시트"/>
      <sheetName val="조명일위"/>
      <sheetName val="주관사업"/>
      <sheetName val="일용노임단가2001상"/>
      <sheetName val="철거공-조경"/>
      <sheetName val="석공사"/>
      <sheetName val="TYPE1"/>
      <sheetName val="철근량"/>
      <sheetName val="공사예산하조서(O.K)"/>
      <sheetName val="가시설단위수량"/>
      <sheetName val="소업1교"/>
      <sheetName val="상세내역,전력산출서"/>
      <sheetName val="플랜트 설치"/>
      <sheetName val="AHU-701(2)"/>
      <sheetName val="산출서"/>
      <sheetName val="매부산출"/>
      <sheetName val="현관"/>
      <sheetName val="저"/>
      <sheetName val="업무분장"/>
      <sheetName val="특판제외"/>
      <sheetName val="프로젝트"/>
      <sheetName val="P.M 별"/>
      <sheetName val="[N賃率-職.xls]B__OFFICE____N_____2"/>
      <sheetName val="[N賃率-職.xls]B__OFFICE____N_____3"/>
      <sheetName val="목록1"/>
      <sheetName val="목록2"/>
      <sheetName val="자재"/>
      <sheetName val="여과지동"/>
      <sheetName val="기초자료"/>
      <sheetName val="연결관암거"/>
      <sheetName val="산출"/>
      <sheetName val="Quantity"/>
      <sheetName val="#2_일위대가목록"/>
      <sheetName val="원가_(2)4"/>
      <sheetName val="전선_및_전선관4"/>
      <sheetName val="옥외_전력간선공사4"/>
      <sheetName val="경율산정_XLS4"/>
      <sheetName val="2_수량조서(발주용)3"/>
      <sheetName val="CT_3"/>
      <sheetName val="간접비총괄_(2)3"/>
      <sheetName val="기존단가_(2)3"/>
      <sheetName val="샌딩_에폭시_도장3"/>
      <sheetName val="일반문틀_설치3"/>
      <sheetName val="1차_내역서3"/>
      <sheetName val="6PILE__(돌출)3"/>
      <sheetName val="Galaxy_소비자가격표3"/>
      <sheetName val="기술부_VENDOR_LIST3"/>
      <sheetName val="8_수량산출서3"/>
      <sheetName val="9_단가조사서3"/>
      <sheetName val="6_일위목록3"/>
      <sheetName val="단가_및_재료비3"/>
      <sheetName val="4__자재단가비교표2"/>
      <sheetName val="4__일위대가2"/>
      <sheetName val="변압기_및_발전기_용량2"/>
      <sheetName val="준검_내역서2"/>
      <sheetName val="7_수지2"/>
      <sheetName val="8_PILE__(돌출)2"/>
      <sheetName val="원가계산_(2)2"/>
      <sheetName val="계수원본(99_2_28)3"/>
      <sheetName val="estimate(TOTAL)_(2)2"/>
      <sheetName val="시공변경_설명서2"/>
      <sheetName val="아스콘포장_(5t)2"/>
      <sheetName val="총괄갑_2"/>
      <sheetName val="실행내역_2"/>
      <sheetName val="Key_Data2"/>
      <sheetName val="내역서1999_8최종2"/>
      <sheetName val="unit_42"/>
      <sheetName val="Sheet1_(2)2"/>
      <sheetName val="3_건축(현장안)1"/>
      <sheetName val="(10)_단가산출결과1"/>
      <sheetName val="노원열병합__건축공사기성내역서1"/>
      <sheetName val="내역서_(원본)1"/>
      <sheetName val="3련_BOX1"/>
      <sheetName val="산출내역_(월기성)1"/>
      <sheetName val="BEND_LOSS1"/>
      <sheetName val="_FURNACE현설1"/>
      <sheetName val="환경기계공정표_(3)1"/>
      <sheetName val="I_설계조건1"/>
      <sheetName val="1_우편집중내역서1"/>
      <sheetName val="1__설계조건_2_단면가정_3__하중계산2"/>
      <sheetName val="DATA_입력란2"/>
      <sheetName val="#2-3_일위대가1"/>
      <sheetName val="#2-4_단가대비표1"/>
      <sheetName val="내역서_업체견적단가1"/>
      <sheetName val="REINF_1"/>
      <sheetName val="Final_SH_Loose_Tube_교체공량1"/>
      <sheetName val="배수관접합및부설__1"/>
      <sheetName val="시멘트_및_골재량산출1"/>
      <sheetName val="개별직종노임단가(2002_5)1"/>
      <sheetName val="2-1__경관조명_내역총괄표1"/>
      <sheetName val="1_설계조건1"/>
      <sheetName val="단가표_(2)1"/>
      <sheetName val="Customer_Databas1"/>
      <sheetName val="1_설계기준1"/>
      <sheetName val="____1"/>
      <sheetName val="기계경비손료_및_운전경비_산출1"/>
      <sheetName val="기계경비_손료_및_운전경비_산출기준1"/>
      <sheetName val="___1"/>
      <sheetName val="C_배수관공"/>
      <sheetName val="7_PILE__(돌출)"/>
      <sheetName val="RCF_CLAIMED1"/>
      <sheetName val="Cost_Reduction"/>
      <sheetName val="각입중량산출서"/>
      <sheetName val="효성CB 1P기초"/>
      <sheetName val="DBL LPG시험"/>
      <sheetName val="현장경상비"/>
      <sheetName val="Sheet15"/>
      <sheetName val="계산근거"/>
      <sheetName val="분전함신설"/>
      <sheetName val="접지1종"/>
      <sheetName val="IMPEADENCE MAP 취수장"/>
      <sheetName val="버스운행안내"/>
      <sheetName val="예방접종계획"/>
      <sheetName val="근태계획서"/>
      <sheetName val="설계서SC"/>
      <sheetName val="예산서"/>
      <sheetName val="총공사비"/>
      <sheetName val="공조기"/>
      <sheetName val="전기변내역"/>
      <sheetName val="1. 본공사"/>
      <sheetName val="잡설비내역"/>
      <sheetName val="금융"/>
      <sheetName val="영업권조서(출력용)-천사어린이집위치다름"/>
      <sheetName val="총물량"/>
      <sheetName val="토적계산서"/>
      <sheetName val="변경내역대비표(2)"/>
      <sheetName val="TRE TABLE"/>
      <sheetName val="단가결정"/>
      <sheetName val="판매시설"/>
      <sheetName val="공사별집계표"/>
      <sheetName val="토량산출서"/>
      <sheetName val="2.대외공문"/>
      <sheetName val="Key Data_Y13"/>
      <sheetName val="sheeet2"/>
      <sheetName val="FD"/>
      <sheetName val="LD"/>
      <sheetName val="END직무"/>
      <sheetName val="공사예산하조서(O_K)"/>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할증_"/>
      <sheetName val="120대형_환기량PK-1"/>
      <sheetName val="급수_(LPM)"/>
      <sheetName val="공정량산출내역서_"/>
      <sheetName val="3_하중산정4_지지력"/>
      <sheetName val="중기조종사_단위단가"/>
      <sheetName val="1__본공사"/>
      <sheetName val="회로내역(승인)"/>
      <sheetName val="추천서"/>
      <sheetName val="식재인부"/>
      <sheetName val="95하U$가격"/>
      <sheetName val="총괄표 "/>
      <sheetName val="의왕내역"/>
      <sheetName val="정보"/>
      <sheetName val="시점교대"/>
      <sheetName val="공사내역"/>
      <sheetName val="공종단가"/>
      <sheetName val="견적을지"/>
      <sheetName val="정부노임"/>
      <sheetName val="B8_MEP"/>
      <sheetName val="THIET DAT"/>
      <sheetName val="CONCRETE"/>
      <sheetName val="BOQ-1"/>
      <sheetName val="MAIN GATE HOUSE"/>
      <sheetName val="코드표"/>
      <sheetName val="자재코드"/>
      <sheetName val="도면(일반가구)"/>
      <sheetName val="일위대가목차"/>
      <sheetName val="명부(최종신청)"/>
      <sheetName val="확정지번"/>
      <sheetName val="도급FORM"/>
      <sheetName val="일위대가(건축)"/>
      <sheetName val="제출내역 (3)"/>
      <sheetName val="Assumption"/>
      <sheetName val="입력"/>
      <sheetName val="완료계"/>
      <sheetName val="가격표"/>
      <sheetName val="간선"/>
      <sheetName val="단가산출서(토공)"/>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5">
          <cell r="I5">
            <v>1</v>
          </cell>
        </row>
      </sheetData>
      <sheetData sheetId="17">
        <row r="5">
          <cell r="I5">
            <v>1</v>
          </cell>
        </row>
      </sheetData>
      <sheetData sheetId="18">
        <row r="5">
          <cell r="I5">
            <v>1</v>
          </cell>
        </row>
      </sheetData>
      <sheetData sheetId="19">
        <row r="5">
          <cell r="I5">
            <v>1</v>
          </cell>
        </row>
      </sheetData>
      <sheetData sheetId="20">
        <row r="5">
          <cell r="I5">
            <v>1</v>
          </cell>
        </row>
      </sheetData>
      <sheetData sheetId="21">
        <row r="5">
          <cell r="I5">
            <v>1</v>
          </cell>
        </row>
      </sheetData>
      <sheetData sheetId="22">
        <row r="5">
          <cell r="I5">
            <v>1</v>
          </cell>
        </row>
      </sheetData>
      <sheetData sheetId="23">
        <row r="5">
          <cell r="I5">
            <v>1</v>
          </cell>
        </row>
      </sheetData>
      <sheetData sheetId="24">
        <row r="5">
          <cell r="I5">
            <v>1</v>
          </cell>
        </row>
      </sheetData>
      <sheetData sheetId="25">
        <row r="5">
          <cell r="I5">
            <v>1</v>
          </cell>
        </row>
      </sheetData>
      <sheetData sheetId="26">
        <row r="5">
          <cell r="I5">
            <v>1</v>
          </cell>
        </row>
      </sheetData>
      <sheetData sheetId="27">
        <row r="5">
          <cell r="I5">
            <v>1</v>
          </cell>
        </row>
      </sheetData>
      <sheetData sheetId="28">
        <row r="5">
          <cell r="I5">
            <v>1</v>
          </cell>
        </row>
      </sheetData>
      <sheetData sheetId="29">
        <row r="5">
          <cell r="I5">
            <v>1</v>
          </cell>
        </row>
      </sheetData>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row r="7">
          <cell r="I7">
            <v>0</v>
          </cell>
        </row>
      </sheetData>
      <sheetData sheetId="527">
        <row r="7">
          <cell r="I7">
            <v>0</v>
          </cell>
        </row>
      </sheetData>
      <sheetData sheetId="528"/>
      <sheetData sheetId="529" refreshError="1"/>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sheetData sheetId="545" refreshError="1"/>
      <sheetData sheetId="546" refreshError="1"/>
      <sheetData sheetId="547" refreshError="1"/>
      <sheetData sheetId="548" refreshError="1"/>
      <sheetData sheetId="549" refreshError="1"/>
      <sheetData sheetId="550" refreshError="1"/>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ow r="7">
          <cell r="I7">
            <v>0</v>
          </cell>
        </row>
      </sheetData>
      <sheetData sheetId="611"/>
      <sheetData sheetId="612"/>
      <sheetData sheetId="613"/>
      <sheetData sheetId="614"/>
      <sheetData sheetId="615"/>
      <sheetData sheetId="616"/>
      <sheetData sheetId="617"/>
      <sheetData sheetId="618"/>
      <sheetData sheetId="619"/>
      <sheetData sheetId="620"/>
      <sheetData sheetId="621"/>
      <sheetData sheetId="622">
        <row r="7">
          <cell r="I7">
            <v>0</v>
          </cell>
        </row>
      </sheetData>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row r="7">
          <cell r="I7">
            <v>0</v>
          </cell>
        </row>
      </sheetData>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ow r="5">
          <cell r="I5">
            <v>1</v>
          </cell>
        </row>
      </sheetData>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ow r="5">
          <cell r="I5">
            <v>0</v>
          </cell>
        </row>
      </sheetData>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ow r="7">
          <cell r="I7">
            <v>0</v>
          </cell>
        </row>
      </sheetData>
      <sheetData sheetId="717"/>
      <sheetData sheetId="718"/>
      <sheetData sheetId="719">
        <row r="7">
          <cell r="I7">
            <v>0</v>
          </cell>
        </row>
      </sheetData>
      <sheetData sheetId="720">
        <row r="7">
          <cell r="I7">
            <v>0</v>
          </cell>
        </row>
      </sheetData>
      <sheetData sheetId="721">
        <row r="7">
          <cell r="I7">
            <v>0</v>
          </cell>
        </row>
      </sheetData>
      <sheetData sheetId="722"/>
      <sheetData sheetId="723"/>
      <sheetData sheetId="724"/>
      <sheetData sheetId="725">
        <row r="5">
          <cell r="I5">
            <v>0</v>
          </cell>
        </row>
      </sheetData>
      <sheetData sheetId="726"/>
      <sheetData sheetId="727"/>
      <sheetData sheetId="728"/>
      <sheetData sheetId="729">
        <row r="5">
          <cell r="I5">
            <v>0</v>
          </cell>
        </row>
      </sheetData>
      <sheetData sheetId="730">
        <row r="7">
          <cell r="I7">
            <v>0</v>
          </cell>
        </row>
      </sheetData>
      <sheetData sheetId="731">
        <row r="7">
          <cell r="I7">
            <v>0</v>
          </cell>
        </row>
      </sheetData>
      <sheetData sheetId="732">
        <row r="7">
          <cell r="I7">
            <v>0</v>
          </cell>
        </row>
      </sheetData>
      <sheetData sheetId="733"/>
      <sheetData sheetId="734"/>
      <sheetData sheetId="735"/>
      <sheetData sheetId="736">
        <row r="7">
          <cell r="I7">
            <v>0</v>
          </cell>
        </row>
      </sheetData>
      <sheetData sheetId="737" refreshError="1"/>
      <sheetData sheetId="738"/>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ow r="5">
          <cell r="I5">
            <v>1</v>
          </cell>
        </row>
      </sheetData>
      <sheetData sheetId="815"/>
      <sheetData sheetId="816">
        <row r="5">
          <cell r="I5">
            <v>0</v>
          </cell>
        </row>
      </sheetData>
      <sheetData sheetId="817"/>
      <sheetData sheetId="818"/>
      <sheetData sheetId="819"/>
      <sheetData sheetId="820"/>
      <sheetData sheetId="821"/>
      <sheetData sheetId="822">
        <row r="7">
          <cell r="I7">
            <v>0</v>
          </cell>
        </row>
      </sheetData>
      <sheetData sheetId="823">
        <row r="7">
          <cell r="I7">
            <v>0</v>
          </cell>
        </row>
      </sheetData>
      <sheetData sheetId="824"/>
      <sheetData sheetId="825"/>
      <sheetData sheetId="826"/>
      <sheetData sheetId="827"/>
      <sheetData sheetId="828">
        <row r="5">
          <cell r="I5">
            <v>1</v>
          </cell>
        </row>
      </sheetData>
      <sheetData sheetId="829"/>
      <sheetData sheetId="830"/>
      <sheetData sheetId="831">
        <row r="7">
          <cell r="I7">
            <v>0</v>
          </cell>
        </row>
      </sheetData>
      <sheetData sheetId="832">
        <row r="5">
          <cell r="I5">
            <v>0</v>
          </cell>
        </row>
      </sheetData>
      <sheetData sheetId="833"/>
      <sheetData sheetId="834"/>
      <sheetData sheetId="835"/>
      <sheetData sheetId="836"/>
      <sheetData sheetId="837"/>
      <sheetData sheetId="838"/>
      <sheetData sheetId="839">
        <row r="7">
          <cell r="I7">
            <v>0</v>
          </cell>
        </row>
      </sheetData>
      <sheetData sheetId="840">
        <row r="7">
          <cell r="I7">
            <v>0</v>
          </cell>
        </row>
      </sheetData>
      <sheetData sheetId="841">
        <row r="5">
          <cell r="I5">
            <v>0</v>
          </cell>
        </row>
      </sheetData>
      <sheetData sheetId="842">
        <row r="7">
          <cell r="I7">
            <v>0</v>
          </cell>
        </row>
      </sheetData>
      <sheetData sheetId="843"/>
      <sheetData sheetId="844">
        <row r="7">
          <cell r="I7">
            <v>0</v>
          </cell>
        </row>
      </sheetData>
      <sheetData sheetId="845"/>
      <sheetData sheetId="846"/>
      <sheetData sheetId="847"/>
      <sheetData sheetId="848"/>
      <sheetData sheetId="849"/>
      <sheetData sheetId="850">
        <row r="7">
          <cell r="I7">
            <v>0</v>
          </cell>
        </row>
      </sheetData>
      <sheetData sheetId="851"/>
      <sheetData sheetId="852">
        <row r="7">
          <cell r="I7" t="str">
            <v/>
          </cell>
        </row>
      </sheetData>
      <sheetData sheetId="853"/>
      <sheetData sheetId="854"/>
      <sheetData sheetId="855"/>
      <sheetData sheetId="856"/>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ow r="5">
          <cell r="I5">
            <v>1</v>
          </cell>
        </row>
      </sheetData>
      <sheetData sheetId="906">
        <row r="5">
          <cell r="I5">
            <v>1</v>
          </cell>
        </row>
      </sheetData>
      <sheetData sheetId="907">
        <row r="5">
          <cell r="I5">
            <v>1</v>
          </cell>
        </row>
      </sheetData>
      <sheetData sheetId="908">
        <row r="5">
          <cell r="I5">
            <v>1</v>
          </cell>
        </row>
      </sheetData>
      <sheetData sheetId="909"/>
      <sheetData sheetId="910">
        <row r="5">
          <cell r="I5">
            <v>1</v>
          </cell>
        </row>
      </sheetData>
      <sheetData sheetId="911"/>
      <sheetData sheetId="912"/>
      <sheetData sheetId="913">
        <row r="5">
          <cell r="I5">
            <v>1</v>
          </cell>
        </row>
      </sheetData>
      <sheetData sheetId="914">
        <row r="5">
          <cell r="I5">
            <v>1</v>
          </cell>
        </row>
      </sheetData>
      <sheetData sheetId="915">
        <row r="5">
          <cell r="I5">
            <v>1</v>
          </cell>
        </row>
      </sheetData>
      <sheetData sheetId="916">
        <row r="5">
          <cell r="I5">
            <v>1</v>
          </cell>
        </row>
      </sheetData>
      <sheetData sheetId="917"/>
      <sheetData sheetId="918">
        <row r="5">
          <cell r="I5">
            <v>1</v>
          </cell>
        </row>
      </sheetData>
      <sheetData sheetId="919">
        <row r="5">
          <cell r="I5">
            <v>1</v>
          </cell>
        </row>
      </sheetData>
      <sheetData sheetId="920"/>
      <sheetData sheetId="921"/>
      <sheetData sheetId="922"/>
      <sheetData sheetId="923"/>
      <sheetData sheetId="924"/>
      <sheetData sheetId="925"/>
      <sheetData sheetId="926">
        <row r="5">
          <cell r="I5">
            <v>1</v>
          </cell>
        </row>
      </sheetData>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조도"/>
      <sheetName val="부하"/>
      <sheetName val="동력"/>
      <sheetName val="0.6-1kV 케이블 (전동기)"/>
      <sheetName val="변압기"/>
      <sheetName val="발전기"/>
      <sheetName val="간선"/>
      <sheetName val="APT"/>
      <sheetName val="도체종-상수표"/>
      <sheetName val="임피던스"/>
      <sheetName val="CABLE SIZE"/>
      <sheetName val="접지"/>
      <sheetName val="수변전"/>
      <sheetName val="Sheet11"/>
      <sheetName val="Sheet12"/>
      <sheetName val="Sheet13"/>
      <sheetName val="Sheet14"/>
      <sheetName val="Sheet15"/>
      <sheetName val="Sheet16"/>
      <sheetName val="N賃率-職"/>
      <sheetName val="노임"/>
      <sheetName val="선로의 %임피던스 "/>
      <sheetName val="DATA1"/>
      <sheetName val="조도계산(1)"/>
      <sheetName val="Baby일위대가"/>
      <sheetName val="단위단가"/>
      <sheetName val="동탄전기자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산출"/>
      <sheetName val="개인연락처"/>
      <sheetName val="esco"/>
      <sheetName val="일위(지장이설)"/>
      <sheetName val="일위"/>
      <sheetName val="자재단가"/>
      <sheetName val="내역"/>
      <sheetName val="인원"/>
      <sheetName val="투자효율분석"/>
      <sheetName val="자재단가비교표"/>
      <sheetName val="일위대가"/>
      <sheetName val="단가"/>
      <sheetName val="laroux"/>
      <sheetName val="일위,한전"/>
      <sheetName val="원가계산서"/>
      <sheetName val="단가조사서"/>
      <sheetName val="1. 가로등 설치공사(2공구)"/>
      <sheetName val="내역서 (2)"/>
      <sheetName val="갑지"/>
      <sheetName val="공사원가계산서"/>
      <sheetName val="총내역서"/>
      <sheetName val="내역서"/>
      <sheetName val="관급내역서"/>
      <sheetName val="이전비내역서"/>
      <sheetName val="물량"/>
      <sheetName val="배선설계"/>
      <sheetName val="부하계산"/>
      <sheetName val="기초산출서"/>
      <sheetName val="장비단가산출"/>
      <sheetName val="수량산출"/>
      <sheetName val="MOTOR"/>
      <sheetName val="#REF"/>
      <sheetName val="실행간접비용"/>
      <sheetName val="조명율표"/>
      <sheetName val="2000.11월설계내역"/>
      <sheetName val="준검 내역서"/>
      <sheetName val="1.수,변전설비 (1차작업)"/>
      <sheetName val="2.옥외전력(침매함-수정-1차작업)"/>
      <sheetName val="3.옥외전력(사장교-수정-1차작업)"/>
      <sheetName val="4.인입선교체공사"/>
      <sheetName val="기둥(원형)"/>
      <sheetName val="예정(3)"/>
      <sheetName val="동원(3)"/>
      <sheetName val="노임"/>
      <sheetName val="기성내역"/>
      <sheetName val="DATA"/>
      <sheetName val="중기일위대가"/>
      <sheetName val="원가계산서 "/>
      <sheetName val="산출7-본선2"/>
      <sheetName val="산출7-본선3"/>
      <sheetName val="설명"/>
      <sheetName val="토사(PE)"/>
      <sheetName val="샘플표지"/>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전체"/>
      <sheetName val="CODE"/>
      <sheetName val="실행철강하도"/>
      <sheetName val="노임단가"/>
      <sheetName val="수목단가"/>
      <sheetName val="시설수량표"/>
      <sheetName val="식재수량표"/>
      <sheetName val="을"/>
      <sheetName val="2공구산출내역"/>
      <sheetName val="터파기및재료"/>
      <sheetName val="강교(Sub)"/>
      <sheetName val="부대내역"/>
      <sheetName val="2000,9월 일위"/>
      <sheetName val="IT-BAT"/>
      <sheetName val="Sheet1"/>
      <sheetName val="공사개요"/>
      <sheetName val="Sheet2"/>
      <sheetName val="표지 (2)"/>
      <sheetName val="Sheet3"/>
      <sheetName val="2.대외공문"/>
      <sheetName val="9GNG운반"/>
      <sheetName val="일위대가(가설)"/>
      <sheetName val="배수내역"/>
      <sheetName val="안정검토(온1)"/>
      <sheetName val="중간부"/>
      <sheetName val="데이타"/>
      <sheetName val="인건-측정"/>
      <sheetName val="현황CODE"/>
      <sheetName val="손익현황"/>
      <sheetName val="설계내역서"/>
      <sheetName val="수량산출서"/>
      <sheetName val="표지"/>
      <sheetName val="총 원가계산"/>
      <sheetName val="공내역"/>
      <sheetName val="정부노임단가"/>
      <sheetName val="견적단가"/>
      <sheetName val="일위대가표"/>
      <sheetName val="MACRO(MCC)"/>
      <sheetName val="일위목록"/>
      <sheetName val="woo(mac)"/>
      <sheetName val="공구원가계산"/>
      <sheetName val="단락전류-A"/>
      <sheetName val="갈현동"/>
      <sheetName val="106C0300"/>
      <sheetName val="금액"/>
      <sheetName val="현장관리비 산출내역"/>
      <sheetName val="기흥하도용"/>
      <sheetName val="견적대비표"/>
      <sheetName val="집수정(600-700)"/>
      <sheetName val="요율"/>
      <sheetName val="건축내역서"/>
      <sheetName val="설비내역서"/>
      <sheetName val="전기내역서"/>
      <sheetName val="집계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JUCK"/>
      <sheetName val="터널조도"/>
      <sheetName val="공사비"/>
      <sheetName val="공사비집계"/>
      <sheetName val="Sheet6"/>
      <sheetName val="일위대가(목록)"/>
      <sheetName val="재료비"/>
      <sheetName val="1SPAN"/>
      <sheetName val="일위대가목차"/>
      <sheetName val="산근"/>
      <sheetName val="Macro(차단기)"/>
      <sheetName val="1공구산출내역서"/>
      <sheetName val="시중노임(공사)"/>
      <sheetName val="단가비교표"/>
      <sheetName val="일반토공견적"/>
      <sheetName val="JUCKEYK"/>
      <sheetName val="금광1터널"/>
      <sheetName val="설계조건"/>
      <sheetName val="건축-물가변동"/>
      <sheetName val="목차"/>
      <sheetName val="1. 공사개요"/>
      <sheetName val="2. 현장기구조직표"/>
      <sheetName val="3. 공사진행[터,토,구]"/>
      <sheetName val="4. 투자대비"/>
      <sheetName val="5. 실행대비"/>
      <sheetName val="6. 금월분 투자대비"/>
      <sheetName val="2002년도 사업계획서"/>
      <sheetName val="결재란"/>
      <sheetName val="1,2공구원가계산서"/>
      <sheetName val="실행내역"/>
      <sheetName val="현장관리비"/>
      <sheetName val="말뚝지지력산정"/>
      <sheetName val="참조-(1)"/>
      <sheetName val="노임(1차)"/>
      <sheetName val="DT"/>
      <sheetName val="롤러"/>
      <sheetName val="BH"/>
      <sheetName val="펌프차타설"/>
      <sheetName val="약품설비"/>
      <sheetName val="AS복구"/>
      <sheetName val="중기터파기"/>
      <sheetName val="변수값"/>
      <sheetName val="중기상차"/>
      <sheetName val="주형"/>
      <sheetName val="BQ"/>
      <sheetName val="2000.11¿ù¼³°è³»¿ª"/>
      <sheetName val="ÁØ°Ë ³»¿ª¼­"/>
      <sheetName val="CM 1"/>
      <sheetName val="POL6차-PIPING"/>
      <sheetName val="신표지1"/>
      <sheetName val="STBOX"/>
      <sheetName val="링크해지용"/>
      <sheetName val="일위집계표"/>
      <sheetName val="단가일람"/>
      <sheetName val="조경일람"/>
      <sheetName val="2000년1차"/>
      <sheetName val="외주"/>
      <sheetName val="부안일위"/>
      <sheetName val="비목군분류일위"/>
      <sheetName val="2000_11월설계내역"/>
      <sheetName val="준검_내역서"/>
      <sheetName val="1_수,변전설비_(1차작업)"/>
      <sheetName val="2_옥외전력(침매함-수정-1차작업)"/>
      <sheetName val="3_옥외전력(사장교-수정-1차작업)"/>
      <sheetName val="4_인입선교체공사"/>
      <sheetName val="1__가로등_설치공사(2공구)"/>
      <sheetName val="내역서_(2)"/>
      <sheetName val="2000,9월_일위"/>
      <sheetName val="평교-내역"/>
      <sheetName val="기본단가표"/>
      <sheetName val="방지책개소별명세"/>
      <sheetName val="1안"/>
      <sheetName val="관로분포도"/>
      <sheetName val="Y-WORK"/>
      <sheetName val="사급자재"/>
      <sheetName val="일반수량총괄"/>
      <sheetName val="전선 및 전선관"/>
      <sheetName val="3.바닥판설계"/>
      <sheetName val="골재집계"/>
      <sheetName val="200"/>
      <sheetName val="본체"/>
      <sheetName val="플랜트 설치"/>
      <sheetName val="ⴭⴭⴭⴭ"/>
      <sheetName val="2006기계경비산출표"/>
      <sheetName val="지수"/>
      <sheetName val="단가(1)"/>
      <sheetName val="건축공사"/>
      <sheetName val="Total"/>
      <sheetName val="노무비"/>
      <sheetName val="내역서01"/>
      <sheetName val="H-PILE수량집계"/>
      <sheetName val="설계내역"/>
      <sheetName val="약품공급2"/>
      <sheetName val="Sheet13"/>
      <sheetName val="발전기"/>
      <sheetName val="GEN"/>
      <sheetName val="Sheet14"/>
      <sheetName val="Sheet9"/>
      <sheetName val="신우"/>
      <sheetName val="계좌번호"/>
      <sheetName val="공사현황 "/>
      <sheetName val="투입현황"/>
      <sheetName val="중,재,유청구"/>
      <sheetName val="직영"/>
      <sheetName val="투입현황 (LG)"/>
      <sheetName val="중기가동"/>
      <sheetName val="외주기성(이재남)"/>
      <sheetName val="사토운반"/>
      <sheetName val="외주모작투입"/>
      <sheetName val="외주공제현황"/>
      <sheetName val="용역 (2)"/>
      <sheetName val="목공"/>
      <sheetName val="철근"/>
      <sheetName val="이상헌"/>
      <sheetName val="경유사용내역  "/>
      <sheetName val="휘발유사용내역   (2)"/>
      <sheetName val="소야공정계획표"/>
      <sheetName val="가로등"/>
      <sheetName val="설계서(7)"/>
      <sheetName val="관급"/>
      <sheetName val="CC16-내역서"/>
      <sheetName val="Customer Databas"/>
      <sheetName val="조도계산서1"/>
      <sheetName val="기초자료"/>
      <sheetName val="2000전체분"/>
      <sheetName val="매립"/>
      <sheetName val="가감수량"/>
      <sheetName val="맨홀수량산출"/>
      <sheetName val="평가내역"/>
      <sheetName val="견적율"/>
      <sheetName val="자탐"/>
      <sheetName val="말고개터널조명전압강하"/>
      <sheetName val="b_balju_cho"/>
      <sheetName val="직노"/>
      <sheetName val="주소록"/>
      <sheetName val="단가산출서"/>
      <sheetName val="기준액"/>
      <sheetName val="ITEM"/>
      <sheetName val="입력"/>
      <sheetName val="노임이"/>
      <sheetName val="간접비계산"/>
      <sheetName val="경상비"/>
      <sheetName val="산출내역서"/>
      <sheetName val="6호기"/>
      <sheetName val="동해title"/>
      <sheetName val="설계명세서"/>
      <sheetName val="기초자료입력"/>
      <sheetName val="산출2-기기동력"/>
      <sheetName val="단가 및 재료비"/>
      <sheetName val="웅진교-S2"/>
      <sheetName val="전기"/>
      <sheetName val="인부신상자료"/>
      <sheetName val="입찰안"/>
      <sheetName val="입고"/>
      <sheetName val="결재갑지"/>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단가표"/>
      <sheetName val="DATE"/>
      <sheetName val="변경도급"/>
      <sheetName val="하부철근수량"/>
      <sheetName val="제출내역 (2)"/>
      <sheetName val="설계"/>
      <sheetName val="일위대가(건축)"/>
      <sheetName val="내역서 제출"/>
      <sheetName val="토공(1)"/>
      <sheetName val="일용직"/>
      <sheetName val="일반공사"/>
      <sheetName val="정공공사"/>
      <sheetName val="주안3차A-A"/>
      <sheetName val="단면가정"/>
      <sheetName val="원가"/>
      <sheetName val="인건비"/>
      <sheetName val="산업개발안내서"/>
      <sheetName val="타공종이기"/>
      <sheetName val="부대공Ⅱ"/>
      <sheetName val="48수량"/>
      <sheetName val="49일위"/>
      <sheetName val="22일위"/>
      <sheetName val="49수량"/>
      <sheetName val="접속도로"/>
      <sheetName val="경비"/>
      <sheetName val="EP0618"/>
      <sheetName val="접지수량"/>
      <sheetName val="단위가격"/>
      <sheetName val="접속도로1"/>
      <sheetName val="날개벽"/>
      <sheetName val="암거단위"/>
      <sheetName val="원가계산"/>
      <sheetName val="SG"/>
      <sheetName val="자동제어"/>
      <sheetName val="MAT_N048"/>
      <sheetName val="에너지동"/>
      <sheetName val="I一般比"/>
      <sheetName val="단가비교"/>
      <sheetName val="2-나.물가조사서"/>
      <sheetName val="2"/>
      <sheetName val="화재 탐지 설비"/>
      <sheetName val="간선계산"/>
      <sheetName val="재료집계"/>
      <sheetName val="예비품"/>
      <sheetName val="빌딩 안내"/>
      <sheetName val="설비공사"/>
      <sheetName val="을지"/>
      <sheetName val="보건노"/>
      <sheetName val="토공집계표"/>
      <sheetName val="A"/>
      <sheetName val="전기자료"/>
      <sheetName val="산출내역서집계표"/>
      <sheetName val="실행예산"/>
      <sheetName val="인사자료총집계"/>
      <sheetName val="TEL"/>
      <sheetName val="조경"/>
      <sheetName val="한강운반비"/>
      <sheetName val="의왕내역"/>
      <sheetName val="7단가"/>
      <sheetName val="BEND LOSS"/>
      <sheetName val="danga"/>
      <sheetName val="ilch"/>
      <sheetName val="기계경비일람"/>
      <sheetName val="BEND_LOSS"/>
      <sheetName val="설직재-1"/>
      <sheetName val="ABUT수량-A1"/>
      <sheetName val="EJ"/>
      <sheetName val="변압기 및 발전기 용량"/>
      <sheetName val="기자재대비표"/>
      <sheetName val="연습"/>
      <sheetName val="BOQ-Summary_Form A1"/>
      <sheetName val="BOQ-Summary_Form A2"/>
      <sheetName val="BOQ-Summary_Form A3"/>
      <sheetName val="Attachment_A"/>
      <sheetName val="elect QC"/>
      <sheetName val="Quezon"/>
      <sheetName val="bulcan"/>
      <sheetName val="Bulacan"/>
      <sheetName val="Sheet1 (2)"/>
      <sheetName val="자단"/>
      <sheetName val="COPING"/>
      <sheetName val="유치원내역"/>
      <sheetName val="공통가설"/>
      <sheetName val="Module1"/>
      <sheetName val="건              축"/>
      <sheetName val="별표 "/>
      <sheetName val="중기사용료"/>
      <sheetName val="단가대비표"/>
      <sheetName val="실행내역 "/>
      <sheetName val="guard(mac)"/>
      <sheetName val="MYUN(MAC)"/>
      <sheetName val="tggwan(mac)"/>
      <sheetName val="suk(mac)"/>
      <sheetName val="1월"/>
      <sheetName val="수량산출서 (2)"/>
      <sheetName val="VXXXXXX"/>
      <sheetName val="실내기 사양 (부경대)"/>
      <sheetName val="구체"/>
      <sheetName val="좌측날개벽"/>
      <sheetName val="우측날개벽"/>
      <sheetName val="철거산출근거"/>
      <sheetName val="시스템개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一般比"/>
      <sheetName val="N賃率-職"/>
      <sheetName val="A製總"/>
      <sheetName val="IS"/>
      <sheetName val="J間材"/>
      <sheetName val="J輸入計"/>
      <sheetName val="J輸入率1"/>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임금"/>
      <sheetName val="공수"/>
      <sheetName val="경비배부율"/>
      <sheetName val="신호기일지"/>
      <sheetName val="자료업체"/>
      <sheetName val="설비목비율"/>
      <sheetName val="요청목록"/>
      <sheetName val="표지"/>
      <sheetName val="비율"/>
      <sheetName val="신호결과"/>
      <sheetName val="Sheet1"/>
      <sheetName val="설-총괄"/>
      <sheetName val="설재료집"/>
      <sheetName val="설직재-1"/>
      <sheetName val="설직재-2"/>
      <sheetName val="설간재"/>
      <sheetName val="설노무"/>
      <sheetName val="설일위"/>
      <sheetName val="공-노임"/>
      <sheetName val="工간노율"/>
      <sheetName val="설-경비"/>
      <sheetName val="工경비율"/>
      <sheetName val="工완성공사율"/>
      <sheetName val="工완성공사율(2)"/>
      <sheetName val="工산재율"/>
      <sheetName val="工안전관리율"/>
      <sheetName val="설운반"/>
      <sheetName val="설-폐기"/>
      <sheetName val="설감가"/>
      <sheetName val="工관리비율"/>
      <sheetName val="제비목비율 "/>
      <sheetName val="제총괄"/>
      <sheetName val="제-직재집"/>
      <sheetName val="제직재"/>
      <sheetName val="목차"/>
      <sheetName val="간지"/>
      <sheetName val="결과"/>
      <sheetName val="총괄"/>
      <sheetName val="재료계"/>
      <sheetName val="직재비"/>
      <sheetName val="소요량"/>
      <sheetName val="소요량 (2)"/>
      <sheetName val="소요량 (3)"/>
      <sheetName val="곡면산"/>
      <sheetName val="제품도면"/>
      <sheetName val="간재"/>
      <sheetName val="소모품배부액"/>
      <sheetName val="작업설"/>
      <sheetName val="수율"/>
      <sheetName val="노무집"/>
      <sheetName val="직간노"/>
      <sheetName val="공수-경계석"/>
      <sheetName val="공수-판재"/>
      <sheetName val="공정별시간 (1)"/>
      <sheetName val="공정별시간(2)"/>
      <sheetName val="작업인원"/>
      <sheetName val="생산량"/>
      <sheetName val="99생산량"/>
      <sheetName val="99생산량 (2)"/>
      <sheetName val="곡면산 (2)"/>
      <sheetName val="노임단가"/>
      <sheetName val="간노율"/>
      <sheetName val="경비집"/>
      <sheetName val="경비"/>
      <sheetName val="천-경배부"/>
      <sheetName val="천-경조정"/>
      <sheetName val="운반비"/>
      <sheetName val="일반관리비율"/>
      <sheetName val="99자료요청"/>
      <sheetName val="2000자료요청"/>
      <sheetName val="천연임금"/>
      <sheetName val="천-소모"/>
      <sheetName val="직재"/>
      <sheetName val="노무"/>
      <sheetName val="일위"/>
      <sheetName val="2F 회의실견적(5_14 일대)"/>
      <sheetName val="공수투입과금액"/>
      <sheetName val="공수투입과금액 (실행)"/>
      <sheetName val="인건비증감표(1차년도)"/>
      <sheetName val="인건비증감표(2차년도) "/>
      <sheetName val="차이분석(MAIN ; total base)"/>
      <sheetName val="HW,DB,PKG"/>
      <sheetName val="1차년 계약서 인력투입근거"/>
      <sheetName val="11.24보고서 제출근거"/>
      <sheetName val="Sheet3"/>
      <sheetName val="工총괄"/>
      <sheetName val="노무비"/>
      <sheetName val="설치공수"/>
      <sheetName val="工노임단가"/>
      <sheetName val="99간노율"/>
      <sheetName val="20간노율"/>
      <sheetName val="공사외주비"/>
      <sheetName val="경비율"/>
      <sheetName val="99완성율(1)"/>
      <sheetName val="99완성율(2)"/>
      <sheetName val="20완성율(1)"/>
      <sheetName val="20완성율(2)"/>
      <sheetName val="99산재율"/>
      <sheetName val="20산재율"/>
      <sheetName val="99안전율"/>
      <sheetName val="20안전율"/>
      <sheetName val="99관리비율"/>
      <sheetName val="20관리비율"/>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2"/>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원가표"/>
      <sheetName val="집계표"/>
      <sheetName val="내역-1"/>
      <sheetName val="내역-2"/>
      <sheetName val="일위2"/>
      <sheetName val="일위3"/>
      <sheetName val="적용단가"/>
      <sheetName val="단가표"/>
      <sheetName val="분전단가"/>
      <sheetName val="원가집계"/>
      <sheetName val="총괄표"/>
      <sheetName val="재집계"/>
      <sheetName val="간재비"/>
      <sheetName val="TON용접재"/>
      <sheetName val="도장면적"/>
      <sheetName val="도장원단"/>
      <sheetName val="제간노율"/>
      <sheetName val="제임금"/>
      <sheetName val="제조운반"/>
      <sheetName val="소모품비"/>
      <sheetName val="경비배부액"/>
      <sheetName val="경비조정"/>
      <sheetName val="손익"/>
      <sheetName val="제조"/>
      <sheetName val="분전총괄"/>
      <sheetName val="분전재료"/>
      <sheetName val="간재비 (2)"/>
      <sheetName val="분전노무"/>
      <sheetName val="분전노무단가"/>
      <sheetName val="분전공수"/>
      <sheetName val="소모품비 (2)"/>
      <sheetName val="경비 (2)"/>
      <sheetName val="경비배부액 (2)"/>
      <sheetName val="경비조정 (2)"/>
      <sheetName val="손익 (2)"/>
      <sheetName val="제조 (2)"/>
      <sheetName val="설재료"/>
      <sheetName val="설노집"/>
      <sheetName val="설노임"/>
      <sheetName val="설간노"/>
      <sheetName val="工경비"/>
      <sheetName val="20경비율"/>
      <sheetName val="20완성공사율 (1)"/>
      <sheetName val="20완성공사율(2)"/>
      <sheetName val="평균거리"/>
      <sheetName val="장비"/>
      <sheetName val="20안전관리율"/>
      <sheetName val="2-3-9-10물"/>
      <sheetName val="노무계산"/>
      <sheetName val="초침공수"/>
      <sheetName val="단위공수"/>
      <sheetName val="직재4"/>
      <sheetName val="운반"/>
      <sheetName val="수리수선"/>
      <sheetName val="수선비견적"/>
      <sheetName val="제-재료계"/>
      <sheetName val="제간재"/>
      <sheetName val="제금형"/>
      <sheetName val="제작업설"/>
      <sheetName val="제노무1"/>
      <sheetName val="제노맨홀"/>
      <sheetName val="제노무2"/>
      <sheetName val="제절단"/>
      <sheetName val="제-노임"/>
      <sheetName val="제임금(A)"/>
      <sheetName val="제임금(B)"/>
      <sheetName val="경비비교표"/>
      <sheetName val="A(손)"/>
      <sheetName val="B사(손)"/>
      <sheetName val="A사(제조)"/>
      <sheetName val="B(제조)"/>
      <sheetName val="A4-結果 "/>
      <sheetName val="본서하반기"/>
      <sheetName val="하반기(지구대)"/>
      <sheetName val="s"/>
    </sheetNames>
    <sheetDataSet>
      <sheetData sheetId="0" refreshError="1"/>
      <sheetData sheetId="1"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초자료"/>
      <sheetName val="여과지동"/>
      <sheetName val="경영상태"/>
      <sheetName val="샘플표지"/>
      <sheetName val="수량산출서(취수장)"/>
      <sheetName val="취수장"/>
      <sheetName val="수량산출서(여과지)"/>
      <sheetName val="견적대비"/>
      <sheetName val="N賃率-職"/>
      <sheetName val="근거서"/>
      <sheetName val="내역표지"/>
      <sheetName val="남양내역"/>
      <sheetName val="집계표"/>
      <sheetName val="단가 "/>
      <sheetName val="내역서"/>
      <sheetName val="자재단가"/>
      <sheetName val="Sheet1"/>
      <sheetName val="가격조사서"/>
      <sheetName val="대비"/>
      <sheetName val="지급자재"/>
      <sheetName val="XL4Poppy"/>
      <sheetName val="입찰안"/>
      <sheetName val="대치판정"/>
      <sheetName val="노무비"/>
      <sheetName val="총괄표"/>
      <sheetName val="인공산출"/>
      <sheetName val="일위대가(가설)"/>
      <sheetName val="일위대가(1)"/>
      <sheetName val="내역서적용"/>
      <sheetName val="물가대비표"/>
      <sheetName val="요율"/>
      <sheetName val="일위대가"/>
      <sheetName val="기초입력 DATA"/>
      <sheetName val="48단가"/>
      <sheetName val="I一般比"/>
      <sheetName val="전기단가조사서"/>
      <sheetName val="원가계산서"/>
      <sheetName val="코드표"/>
      <sheetName val="기계경비및산출근거서"/>
      <sheetName val="9GNG운반"/>
      <sheetName val="내역"/>
      <sheetName val="견적서1"/>
      <sheetName val="노임"/>
      <sheetName val="투찰금액"/>
      <sheetName val="수량산출"/>
      <sheetName val="원가서"/>
      <sheetName val="신우"/>
      <sheetName val="직재"/>
      <sheetName val="일위"/>
      <sheetName val="연습"/>
      <sheetName val="날개벽수량표"/>
      <sheetName val="암거"/>
      <sheetName val="포장공"/>
      <sheetName val="배수공"/>
      <sheetName val="단가"/>
      <sheetName val="대외공문"/>
      <sheetName val="파이프류"/>
      <sheetName val="9509"/>
      <sheetName val="노임단가"/>
      <sheetName val="공문"/>
      <sheetName val="용수간선"/>
      <sheetName val="위치"/>
      <sheetName val="빙장비사양"/>
      <sheetName val="대림산업"/>
      <sheetName val="9811"/>
      <sheetName val="MOTOR"/>
      <sheetName val="북제주원가"/>
      <sheetName val="금액"/>
      <sheetName val="#REF"/>
      <sheetName val="공사개요"/>
      <sheetName val="DATE"/>
      <sheetName val="단가산출"/>
      <sheetName val="Y-WORK"/>
      <sheetName val="단가 및 재료비"/>
      <sheetName val="보안등"/>
      <sheetName val="제-노임"/>
      <sheetName val="제직재"/>
      <sheetName val="s"/>
      <sheetName val="공사비총괄표"/>
      <sheetName val="EQT-ESTN"/>
      <sheetName val="DATA"/>
      <sheetName val="기초자료입력"/>
      <sheetName val="옥외외등집계표"/>
      <sheetName val="설계서"/>
      <sheetName val="단가목록"/>
      <sheetName val="산출내역서집계표"/>
      <sheetName val="Sheet2"/>
      <sheetName val="일위_파일"/>
      <sheetName val="손익분석"/>
      <sheetName val="NEYOK"/>
      <sheetName val="실행내역"/>
      <sheetName val="기계경비(시간당)"/>
      <sheetName val="램머"/>
      <sheetName val="설비"/>
      <sheetName val="간지"/>
      <sheetName val="3.전열"/>
      <sheetName val="총집계표"/>
      <sheetName val="합천내역"/>
      <sheetName val="공통비(전체)"/>
      <sheetName val="단"/>
      <sheetName val="공사원가계산서"/>
      <sheetName val="단면치수"/>
      <sheetName val="bid"/>
      <sheetName val="한강운반비"/>
      <sheetName val="b_balju"/>
      <sheetName val="단가표"/>
      <sheetName val="건설성적"/>
      <sheetName val="차액보증"/>
      <sheetName val="출장내역"/>
      <sheetName val="원본(갑지)"/>
      <sheetName val="단위단가"/>
      <sheetName val="기안"/>
      <sheetName val="Sheet1 (2)"/>
      <sheetName val="직노"/>
      <sheetName val="사통"/>
      <sheetName val="실행(1)"/>
      <sheetName val="집계"/>
      <sheetName val="원하도급내역서(당초)"/>
      <sheetName val="TYPE-A"/>
      <sheetName val="건축내역"/>
      <sheetName val="건축원가계산서"/>
      <sheetName val="실행철강하도"/>
      <sheetName val="근로자자료입력"/>
      <sheetName val="참고자료"/>
      <sheetName val="맨홀수량"/>
      <sheetName val="부하계산서"/>
      <sheetName val="효성CB 1P기초"/>
      <sheetName val="입찰"/>
      <sheetName val="현경"/>
      <sheetName val="도급예산내역서봉투"/>
      <sheetName val="설계산출표지"/>
      <sheetName val="도급예산내역서총괄표"/>
      <sheetName val="을부담운반비"/>
      <sheetName val="운반비산출"/>
      <sheetName val="덕전리"/>
      <sheetName val="단가조사"/>
      <sheetName val="조명시설"/>
      <sheetName val="AS포장복구 "/>
      <sheetName val="문학간접"/>
      <sheetName val="데이타"/>
      <sheetName val="식재인부"/>
      <sheetName val="사다리"/>
      <sheetName val="산출0"/>
      <sheetName val="DATA99"/>
      <sheetName val="내역(중앙)"/>
      <sheetName val="내역(창신)"/>
      <sheetName val="수량집계"/>
      <sheetName val="자재"/>
      <sheetName val="배관배선 단가조사"/>
      <sheetName val="일위대가집계"/>
      <sheetName val="BJJIN"/>
      <sheetName val="주상도"/>
      <sheetName val="설계명세서"/>
      <sheetName val="소요자재명세서"/>
      <sheetName val="구분자"/>
      <sheetName val="견적대비 "/>
      <sheetName val="공사기본내용입력"/>
      <sheetName val="노임단가명세서"/>
      <sheetName val="LIST"/>
      <sheetName val="설계서을"/>
      <sheetName val="총괄내역"/>
      <sheetName val="빗물받이(910-510-410)"/>
      <sheetName val="순공사비"/>
      <sheetName val="노무비 근거"/>
      <sheetName val="4원가계산"/>
      <sheetName val="설계내역서 "/>
      <sheetName val="96보완계획7.12"/>
      <sheetName val="매매"/>
      <sheetName val="수량총괄"/>
      <sheetName val="CON'C"/>
      <sheetName val="앵커(3안)"/>
      <sheetName val="원가계산"/>
      <sheetName val="대운반(철재)"/>
      <sheetName val="갑지(추정)"/>
      <sheetName val="콘크리트타설집계표"/>
      <sheetName val="설계기준"/>
      <sheetName val="내역1"/>
      <sheetName val="급수공사"/>
      <sheetName val="Sheet3"/>
      <sheetName val="공사설명서"/>
      <sheetName val="주안3차A-A"/>
      <sheetName val="현관"/>
      <sheetName val="원가"/>
      <sheetName val="인사자료총집계"/>
      <sheetName val="터파기및재료"/>
      <sheetName val="토목"/>
      <sheetName val="내역서 (2)"/>
      <sheetName val="ITEM"/>
      <sheetName val="인건비"/>
      <sheetName val="노무"/>
      <sheetName val="J直材4"/>
      <sheetName val="재료비"/>
      <sheetName val="분전함신설"/>
      <sheetName val="접지1종"/>
      <sheetName val="조경일람"/>
      <sheetName val="역T형교대(말뚝기초)"/>
      <sheetName val="출력X"/>
      <sheetName val="일반수량총괄집계"/>
      <sheetName val="9902"/>
      <sheetName val="자료입력"/>
      <sheetName val="예산명세서"/>
      <sheetName val="대창(장성)"/>
      <sheetName val="bm-marine"/>
      <sheetName val="단가비교"/>
      <sheetName val="토목검측서"/>
      <sheetName val="기성내역서"/>
      <sheetName val="철근량"/>
      <sheetName val="5.배관공사수량집계"/>
      <sheetName val="용접자료"/>
      <sheetName val="기시공토적"/>
      <sheetName val="토공정보"/>
      <sheetName val="건축기성"/>
      <sheetName val="을지"/>
      <sheetName val="식재가격"/>
      <sheetName val="식재총괄"/>
      <sheetName val="일위목록"/>
      <sheetName val="건축공사"/>
      <sheetName val="갑지"/>
      <sheetName val="기초단가"/>
      <sheetName val="기계경비"/>
      <sheetName val="Tot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견적서 갑지"/>
      <sheetName val="을지(1)"/>
      <sheetName val="여과지동"/>
      <sheetName val="기초자료"/>
    </sheetNames>
    <sheetDataSet>
      <sheetData sheetId="0"/>
      <sheetData sheetId="1"/>
      <sheetData sheetId="2" refreshError="1"/>
      <sheetData sheetId="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차 재구축 전체 견적서"/>
      <sheetName val="2,3차견적제출(NS)"/>
      <sheetName val="추가물량 분리1"/>
      <sheetName val="2차 추가물량견적(NS)"/>
      <sheetName val="2차 추가물량원가분석"/>
      <sheetName val="GM 3차 대우견적(NS)"/>
      <sheetName val="3차물량원가분석"/>
      <sheetName val="2차 자판라우터 분리"/>
      <sheetName val="2차자판라우터원가분석"/>
      <sheetName val="통합원가표"/>
      <sheetName val="통합원가표 (2)"/>
      <sheetName val="Sheet1"/>
      <sheetName val="견적서_GM대우(2차 물량 분리수령견적및 통합원가분석)_"/>
      <sheetName val="개인연락처"/>
      <sheetName val="품목"/>
      <sheetName val="여과지동"/>
      <sheetName val="기초자료"/>
    </sheetNames>
    <sheetDataSet>
      <sheetData sheetId="0" refreshError="1"/>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변경분"/>
      <sheetName val="변경분"/>
      <sheetName val="기계경비97.4"/>
      <sheetName val="기계경비98.4 "/>
      <sheetName val="기계경비단가"/>
      <sheetName val="기계경비집계표"/>
      <sheetName val="Sheet2"/>
      <sheetName val="Sheet3"/>
      <sheetName val="직재"/>
      <sheetName val="sheet1"/>
      <sheetName val="1,2공구원가계산서"/>
      <sheetName val="2공구산출내역"/>
      <sheetName val="1공구산출내역서"/>
      <sheetName val="노임단가"/>
      <sheetName val="노무비 근거"/>
      <sheetName val="자재단가비교표"/>
      <sheetName val="일위대가"/>
      <sheetName val="중기사용료"/>
      <sheetName val="내역"/>
      <sheetName val="노임조서"/>
      <sheetName val="일위"/>
      <sheetName val="수량산출"/>
      <sheetName val="간접비계산"/>
      <sheetName val="Sheet14"/>
      <sheetName val="Sheet13"/>
      <sheetName val="시화점실행"/>
      <sheetName val="일위(설)"/>
      <sheetName val="전체"/>
      <sheetName val="자재단가"/>
      <sheetName val="총괄표"/>
      <sheetName val="노임"/>
      <sheetName val="인건비"/>
      <sheetName val="기계경비(시간당)"/>
      <sheetName val="유치원내역"/>
      <sheetName val="인부신상자료"/>
      <sheetName val="단가산출"/>
      <sheetName val="단가대비표(SYS)"/>
      <sheetName val="제조노임"/>
      <sheetName val="가로등기초"/>
      <sheetName val="PAD TR보호대기초"/>
      <sheetName val="원가계산서(변경)"/>
      <sheetName val="내역서"/>
      <sheetName val="날개벽수량표"/>
      <sheetName val="을지"/>
      <sheetName val="덕전리"/>
      <sheetName val="원가계산서"/>
      <sheetName val="총괄"/>
      <sheetName val="인원"/>
      <sheetName val="실내건축일위대가"/>
      <sheetName val="Sheet5"/>
      <sheetName val="1단계"/>
      <sheetName val="#REF"/>
      <sheetName val="원내역서3"/>
      <sheetName val="일위대가(가설)"/>
      <sheetName val="적용인원(지우지말것)"/>
      <sheetName val="단위단가"/>
      <sheetName val="DATE"/>
      <sheetName val="인공산출(도급)"/>
      <sheetName val="예총"/>
      <sheetName val="밧데리"/>
      <sheetName val="정류기"/>
      <sheetName val="재료비"/>
      <sheetName val="화재 탐지 설비"/>
      <sheetName val="일위대가(계측기설치)"/>
      <sheetName val="2"/>
      <sheetName val="산수배수"/>
      <sheetName val="갑지"/>
      <sheetName val="연결임시"/>
      <sheetName val="단가대비표"/>
      <sheetName val="대치판정"/>
      <sheetName val="단가"/>
      <sheetName val="옥외등신설"/>
      <sheetName val="저케CV22신설"/>
      <sheetName val="저케CV38신설"/>
      <sheetName val="저케CV8신설"/>
      <sheetName val="접지3종"/>
      <sheetName val="메뉴"/>
      <sheetName val="사업수지"/>
      <sheetName val="일위대가집계"/>
      <sheetName val="N賃率-職"/>
      <sheetName val="빌딩 안내"/>
      <sheetName val=" 갑지"/>
      <sheetName val="건축내역"/>
      <sheetName val="손익분석"/>
      <sheetName val="을"/>
      <sheetName val="일위대가표"/>
      <sheetName val="남평내역"/>
      <sheetName val="신천3호용수로"/>
      <sheetName val="#2_일위대가목록"/>
      <sheetName val="을 1"/>
      <sheetName val="을 2"/>
      <sheetName val="실행철강하도"/>
      <sheetName val="실행내역서 "/>
      <sheetName val="VXXXXXXX"/>
      <sheetName val="전산망"/>
      <sheetName val="내역서1999.8최종"/>
      <sheetName val="기성금내역서"/>
      <sheetName val="데리네이타현황"/>
      <sheetName val="대운반(철재)"/>
      <sheetName val="J直材4"/>
      <sheetName val="base"/>
      <sheetName val="여과지동"/>
      <sheetName val="기초자료"/>
      <sheetName val="일위집계"/>
      <sheetName val="가로등일위"/>
      <sheetName val="기성"/>
      <sheetName val="일위목록"/>
      <sheetName val="관급"/>
      <sheetName val="남대문빌딩"/>
      <sheetName val="설비"/>
      <sheetName val="기기리스트"/>
      <sheetName val="1.동력공사"/>
      <sheetName val="약품공급2"/>
      <sheetName val="공량산출"/>
      <sheetName val="전기공사일위대가"/>
      <sheetName val="A 견적"/>
      <sheetName val="조명시설"/>
      <sheetName val="직접비"/>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변"/>
      <sheetName val="내역서"/>
      <sheetName val="수량집계표"/>
      <sheetName val="부대공사집계표"/>
      <sheetName val="일위총괄표"/>
      <sheetName val="수량산출(신규)"/>
      <sheetName val="철거및이설수량"/>
      <sheetName val="철주기초(125A)"/>
      <sheetName val="관로터파기(보도및횡단)"/>
      <sheetName val="관로터파기(아스팔트굴착)-중동대로"/>
      <sheetName val="관로터파기(계남대로)"/>
      <sheetName val="제어기좌대"/>
      <sheetName val="중기손료"/>
      <sheetName val="공구내단가변경(총괄)"/>
      <sheetName val="공구내단가변경-1"/>
      <sheetName val="일위목록"/>
      <sheetName val="요율"/>
      <sheetName val="노임"/>
      <sheetName val="일위대가"/>
      <sheetName val="최종내역"/>
      <sheetName val="#2_일위대가목록"/>
      <sheetName val="간접비계산"/>
      <sheetName val="노무비 근거"/>
      <sheetName val="1공구산출내역서"/>
      <sheetName val="일위"/>
      <sheetName val="전체"/>
    </sheetNames>
    <definedNames>
      <definedName name="Macro13"/>
    </definedNames>
    <sheetDataSet>
      <sheetData sheetId="0" refreshError="1"/>
      <sheetData sheetId="1" refreshError="1"/>
      <sheetData sheetId="2" refreshError="1"/>
      <sheetData sheetId="3" refreshError="1"/>
      <sheetData sheetId="4">
        <row r="1">
          <cell r="A1" t="str">
            <v>공  종</v>
          </cell>
        </row>
      </sheetData>
      <sheetData sheetId="5"/>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총괄표"/>
      <sheetName val="총괄표(변경)"/>
      <sheetName val="원가계산"/>
      <sheetName val="원가계산 (계약)"/>
      <sheetName val="원가계산 (원,변)"/>
      <sheetName val="내역서(원,변)"/>
      <sheetName val="계약내역서"/>
      <sheetName val="내역서 (변경재,노,경)"/>
      <sheetName val="원가계산 (원,변) (1M)"/>
      <sheetName val="내역서(원,변) (1M)"/>
      <sheetName val="내역서(원,변) (1M) (최종)"/>
      <sheetName val="설계변경내역서11.26"/>
      <sheetName val="내역서 (변경재,노,경) (1M)"/>
      <sheetName val="일위대가(변경) (2)"/>
      <sheetName val="일위대가(변경)"/>
      <sheetName val="울타리"/>
      <sheetName val="일위대가(공원등)"/>
      <sheetName val="수량집계 (변경현장1M)"/>
      <sheetName val="압착단자 (변경)"/>
      <sheetName val="내역서(계약)"/>
      <sheetName val="내역서(공원등설계서)"/>
      <sheetName val="지급자재(변경)"/>
      <sheetName val="감독차량"/>
      <sheetName val="수량집계"/>
      <sheetName val="수량집계 (변경)"/>
      <sheetName val="수량집계 (공원등)"/>
      <sheetName val="전선,전선관수량 (공원등)"/>
      <sheetName val="부대공사집계 (공원등)"/>
      <sheetName val="관로(공원)"/>
      <sheetName val="관로터파기 (공원)"/>
      <sheetName val="단가(공원등)"/>
      <sheetName val="노임 (2)"/>
      <sheetName val="전선,전선관수량 (변경1M)"/>
      <sheetName val="수량집계 (변경현장) )"/>
      <sheetName val="전선,전선관수량 (변경) "/>
      <sheetName val="압착단자"/>
      <sheetName val="부대공사집계"/>
      <sheetName val="부대공사집계 (설변)"/>
      <sheetName val="가로등(기초)"/>
      <sheetName val="보안등(기초)"/>
      <sheetName val="가로제어기(자립4)"/>
      <sheetName val="잡철물(교량)"/>
      <sheetName val="관로(보도변경)"/>
      <sheetName val="관로(차도변경)"/>
      <sheetName val="관로(소로변경)"/>
      <sheetName val="관로터파기 (변경)"/>
      <sheetName val="관로터파기"/>
      <sheetName val="중기"/>
      <sheetName val="단가공원등) "/>
      <sheetName val="노임"/>
      <sheetName val="일위대가"/>
      <sheetName val="자재단가비교표"/>
      <sheetName val="일위총괄표"/>
      <sheetName val="공사원가계산서"/>
      <sheetName val="일위목록"/>
      <sheetName val="단가비교"/>
      <sheetName val="b_balju_cho"/>
      <sheetName val="부천내역(변경)"/>
      <sheetName val="자재단가표"/>
      <sheetName val="일위"/>
      <sheetName val="요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설명서"/>
      <sheetName val="계통도"/>
      <sheetName val="회선설계서"/>
      <sheetName val="기별명세"/>
      <sheetName val="노임"/>
      <sheetName val="일위총괄표"/>
      <sheetName val="남원여수자통"/>
      <sheetName val="재료값"/>
      <sheetName val="Sheet14"/>
      <sheetName val="Sheet13"/>
      <sheetName val="N賃率-職"/>
      <sheetName val="자재단가표"/>
      <sheetName val="수량산출서"/>
      <sheetName val="일위대가"/>
      <sheetName val="BOX#1"/>
      <sheetName val="자재단가"/>
      <sheetName val="자재집계표"/>
      <sheetName val="자재단가비교표"/>
      <sheetName val="6.일위대가"/>
      <sheetName val="원형1호맨홀토공수량"/>
      <sheetName val="재료비"/>
      <sheetName val="집계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3)"/>
      <sheetName val="갑지"/>
      <sheetName val="내갑"/>
      <sheetName val="개요"/>
      <sheetName val="기안"/>
      <sheetName val="공정표"/>
      <sheetName val="검토서"/>
      <sheetName val="평단가"/>
      <sheetName val="평단가 (2)"/>
      <sheetName val="평단가 (3)"/>
      <sheetName val="표지"/>
      <sheetName val="내부"/>
      <sheetName val="외부"/>
      <sheetName val="유의"/>
      <sheetName val="총괄표"/>
      <sheetName val="중강당 내역"/>
      <sheetName val="평3"/>
      <sheetName val="전체"/>
      <sheetName val="자재co"/>
      <sheetName val="WING3"/>
      <sheetName val="건축내역"/>
      <sheetName val="계수시트"/>
      <sheetName val="할증"/>
      <sheetName val="공문"/>
      <sheetName val="요율"/>
      <sheetName val="단가대비표"/>
      <sheetName val="수전기기DATA"/>
      <sheetName val="견적"/>
      <sheetName val="VXXXXX"/>
      <sheetName val="제1장"/>
      <sheetName val="제2장"/>
      <sheetName val="제3장"/>
      <sheetName val="제4장"/>
      <sheetName val="5장공내역서"/>
      <sheetName val="제6장"/>
      <sheetName val="7작업장인수인계서"/>
      <sheetName val="직불동의서"/>
      <sheetName val="확약서"/>
      <sheetName val="전자입찰"/>
      <sheetName val="잡철물"/>
      <sheetName val="환율change"/>
      <sheetName val="내역서1"/>
      <sheetName val="노임단가표"/>
      <sheetName val="예총"/>
      <sheetName val="실행내역서 "/>
      <sheetName val="금융비용"/>
      <sheetName val="#REF"/>
      <sheetName val="전기2005"/>
      <sheetName val="통신2005"/>
      <sheetName val="일위목록"/>
      <sheetName val="집계표"/>
      <sheetName val="노임"/>
      <sheetName val="실행(1)"/>
      <sheetName val="방송(체육관)"/>
      <sheetName val="자재목록"/>
      <sheetName val="교통대책내역"/>
      <sheetName val="자료"/>
      <sheetName val="통신물량"/>
      <sheetName val="401"/>
      <sheetName val="재료값"/>
      <sheetName val="일위대가"/>
      <sheetName val="10공구일위"/>
      <sheetName val="원가계산서구조조정"/>
      <sheetName val="공사원가계산서"/>
      <sheetName val="시설C"/>
      <sheetName val="자재일람"/>
      <sheetName val="을부담운반비"/>
      <sheetName val="CV허용전류"/>
      <sheetName val="내역"/>
      <sheetName val="CTEMCOST"/>
      <sheetName val="손익분석"/>
      <sheetName val="노임단가"/>
      <sheetName val="건축공사"/>
      <sheetName val="토목주소"/>
      <sheetName val="COST"/>
      <sheetName val="노임조서"/>
      <sheetName val="약품공급2"/>
      <sheetName val="일위대가표"/>
      <sheetName val="시운전연료"/>
      <sheetName val="sheet1"/>
      <sheetName val="98지급계획"/>
      <sheetName val="Total"/>
      <sheetName val="학생내역"/>
      <sheetName val="본부장"/>
      <sheetName val="현장별계약현황('98.10.31)"/>
      <sheetName val="품셈"/>
      <sheetName val="실행철강하도"/>
      <sheetName val="코드일람표2001년10월"/>
      <sheetName val="1공구(입찰내역)"/>
      <sheetName val="가설공사내역"/>
      <sheetName val="SHEET PILE단가"/>
      <sheetName val="전기일위목록"/>
      <sheetName val="단가비교"/>
      <sheetName val="단가 (2)"/>
      <sheetName val="제조노임"/>
      <sheetName val="RE9604"/>
      <sheetName val="잔토처리"/>
      <sheetName val="터파기,되메우기,램머,코아"/>
      <sheetName val="절단,포장깨기"/>
      <sheetName val="참조"/>
      <sheetName val="7. 현장관리비 "/>
      <sheetName val="6. 안전관리비"/>
      <sheetName val="품셈TABLE"/>
      <sheetName val="공사비산출내역"/>
      <sheetName val="퍼스트"/>
      <sheetName val="현장설명"/>
      <sheetName val="원가서"/>
      <sheetName val="토목"/>
      <sheetName val="일위대가목록"/>
      <sheetName val="내역서"/>
      <sheetName val="CM 1"/>
      <sheetName val="9GNG운반"/>
      <sheetName val="교각1"/>
      <sheetName val="양식_자재단가조사표"/>
      <sheetName val="일위"/>
      <sheetName val="프랜트면허"/>
      <sheetName val="재료비"/>
      <sheetName val="BID"/>
      <sheetName val="현장경비"/>
      <sheetName val="일위집계(기존)"/>
      <sheetName val="산출내역서"/>
      <sheetName val="토목내역"/>
      <sheetName val="자재단가비교표"/>
      <sheetName val="2000년1차"/>
      <sheetName val="2000전체분"/>
      <sheetName val="1,2공구원가계산서"/>
      <sheetName val="2공구산출내역"/>
      <sheetName val="1공구산출내역서"/>
      <sheetName val="실행내역"/>
      <sheetName val="간접1"/>
      <sheetName val="플랜트 설치"/>
      <sheetName val="설계"/>
      <sheetName val="코드"/>
      <sheetName val="간접비계산"/>
      <sheetName val="unit 4"/>
      <sheetName val="입력"/>
      <sheetName val="문학간접"/>
      <sheetName val="실행(ALT1)"/>
      <sheetName val="기초자료입력"/>
      <sheetName val="갑지(추정)"/>
      <sheetName val="실행"/>
      <sheetName val="단가표 "/>
      <sheetName val="개산공사비"/>
      <sheetName val="시화점실행"/>
      <sheetName val="C10집계2"/>
      <sheetName val="FAB별"/>
      <sheetName val="추가예산"/>
      <sheetName val="간접비 총괄표"/>
      <sheetName val="입찰안"/>
      <sheetName val="인원계획"/>
      <sheetName val="JOB CODE"/>
      <sheetName val="조명율표"/>
      <sheetName val="IT-BAT"/>
      <sheetName val="영동(D)"/>
      <sheetName val="ELECTRIC"/>
      <sheetName val="SCHEDULE"/>
      <sheetName val="배명(단가)"/>
      <sheetName val="인상효1"/>
      <sheetName val="단가조사"/>
      <sheetName val="1유리"/>
      <sheetName val="인사자료총집계"/>
      <sheetName val="SHL"/>
      <sheetName val="ALPROFILE 발주실적"/>
      <sheetName val="General Data"/>
      <sheetName val="TYPE-A"/>
      <sheetName val="일위대가(집계)"/>
      <sheetName val="할증 "/>
      <sheetName val="본사인상전"/>
      <sheetName val="Print"/>
      <sheetName val="인건비"/>
      <sheetName val="교대"/>
      <sheetName val="34.자재LIST"/>
      <sheetName val="26.자재단가율 및 Sourcing비율 입력"/>
      <sheetName val="PI"/>
      <sheetName val="L형옹벽"/>
      <sheetName val="예정(3)"/>
      <sheetName val="EP0618"/>
      <sheetName val="SG"/>
      <sheetName val="부하계산서"/>
      <sheetName val="부하(성남)"/>
      <sheetName val="cable-data"/>
      <sheetName val="포장절단"/>
      <sheetName val="전기실-1"/>
      <sheetName val="단위별용량계산"/>
      <sheetName val="V-VESSEL (WITH DEMISTER)"/>
      <sheetName val="갑지_(3)"/>
      <sheetName val="평단가_(2)"/>
      <sheetName val="평단가_(3)"/>
      <sheetName val="허용전류-IEC"/>
      <sheetName val="허용전류-IEC DATA"/>
      <sheetName val="IMP(MAIN)"/>
      <sheetName val="IMP (REACTOR)"/>
      <sheetName val="2000노임기준"/>
      <sheetName val="터파기및재료"/>
      <sheetName val="차액보증"/>
      <sheetName val="청주(철골발주의뢰서)"/>
      <sheetName val="견"/>
      <sheetName val="원본"/>
      <sheetName val="단가표"/>
      <sheetName val="건축기술부대조건"/>
      <sheetName val="재개발"/>
      <sheetName val="PAINT"/>
      <sheetName val="예산조서(전송)"/>
      <sheetName val="건축2"/>
      <sheetName val="내역서 (2)"/>
      <sheetName val="원가계산서"/>
      <sheetName val="재학생"/>
      <sheetName val="수량산출서 (2)"/>
      <sheetName val="자재테이블"/>
      <sheetName val="마산방향"/>
      <sheetName val="FACTOR"/>
      <sheetName val="단가"/>
      <sheetName val="교량"/>
      <sheetName val="재료집계표3"/>
      <sheetName val="현장실사자료"/>
      <sheetName val="집계표2"/>
      <sheetName val="당초"/>
      <sheetName val="직재"/>
      <sheetName val="자재단가"/>
      <sheetName val="조명시설"/>
      <sheetName val="노임이"/>
      <sheetName val="Xunit (단위환산)"/>
      <sheetName val="지질조사"/>
      <sheetName val="설계예산서"/>
      <sheetName val="드롭다운목록"/>
      <sheetName val="재료집계표"/>
      <sheetName val="자재목록표"/>
      <sheetName val="부서코드표"/>
      <sheetName val="EJ"/>
      <sheetName val="제경비"/>
      <sheetName val="CAT_5"/>
      <sheetName val="자재집계"/>
      <sheetName val="차체부품 INS REPORT(갑)"/>
      <sheetName val="2. 주요공지（主要公告）"/>
      <sheetName val="Sheet3"/>
      <sheetName val="현우실적"/>
      <sheetName val="합계"/>
      <sheetName val="실행(표지,갑,을)"/>
      <sheetName val="돈암사업"/>
      <sheetName val="가설공사비"/>
      <sheetName val="정보"/>
      <sheetName val="FRP PIPING 일위대가"/>
      <sheetName val="설계내역서"/>
      <sheetName val="전기"/>
      <sheetName val="15100"/>
      <sheetName val="영업소실적"/>
      <sheetName val="적용표"/>
      <sheetName val="손익차9월2"/>
      <sheetName val="수주현황2월"/>
      <sheetName val="견적제출품의서"/>
      <sheetName val="소화실적"/>
      <sheetName val="건장설비"/>
      <sheetName val="연습"/>
      <sheetName val="data"/>
      <sheetName val="견적조건"/>
      <sheetName val="수정계획3"/>
      <sheetName val="코드표"/>
      <sheetName val="Y-WORK"/>
      <sheetName val="투자-국내2"/>
      <sheetName val="기초단가"/>
      <sheetName val="일위대가목록표"/>
      <sheetName val="단가조사표"/>
      <sheetName val="견적정보"/>
      <sheetName val="여과지동"/>
      <sheetName val="기초자료"/>
      <sheetName val="일위대가(1)"/>
      <sheetName val="공사개요"/>
      <sheetName val="5. 현장관리비(new) "/>
      <sheetName val="수량산출"/>
      <sheetName val="6호기"/>
      <sheetName val="산출"/>
      <sheetName val="단"/>
      <sheetName val="_REF"/>
      <sheetName val="EQT-ESTN"/>
      <sheetName val="(실사조정)총괄"/>
      <sheetName val="101동"/>
      <sheetName val="공기압축기실"/>
      <sheetName val="5.동별횡주관경"/>
      <sheetName val="을지세부(3.설치공사)"/>
      <sheetName val="IMPEADENCE MAP 취수장"/>
      <sheetName val="실행내역서_"/>
      <sheetName val="단가표_"/>
      <sheetName val="간접비_총괄표"/>
      <sheetName val="CM_1"/>
      <sheetName val="unit_4"/>
      <sheetName val="JOB_CODE"/>
      <sheetName val="General_Data"/>
      <sheetName val="ALPROFILE_발주실적"/>
      <sheetName val="현장별계약현황('98_10_31)"/>
      <sheetName val="차체부품_INS_REPORT(갑)"/>
      <sheetName val="2__주요공지（主要公告）"/>
      <sheetName val="V-VESSEL_(WITH_DEMISTER)"/>
      <sheetName val="할증_"/>
      <sheetName val="중강당_내역"/>
      <sheetName val="6__안전관리비"/>
      <sheetName val="갑지_(3)1"/>
      <sheetName val="평단가_(2)1"/>
      <sheetName val="평단가_(3)1"/>
      <sheetName val="실행내역서_1"/>
      <sheetName val="단가표_1"/>
      <sheetName val="간접비_총괄표1"/>
      <sheetName val="CM_11"/>
      <sheetName val="unit_41"/>
      <sheetName val="JOB_CODE1"/>
      <sheetName val="General_Data1"/>
      <sheetName val="ALPROFILE_발주실적1"/>
      <sheetName val="현장별계약현황('98_10_31)1"/>
      <sheetName val="차체부품_INS_REPORT(갑)1"/>
      <sheetName val="2__주요공지（主要公告）1"/>
      <sheetName val="V-VESSEL_(WITH_DEMISTER)1"/>
      <sheetName val="할증_1"/>
      <sheetName val="중강당_내역1"/>
      <sheetName val="6__안전관리비1"/>
      <sheetName val="수습"/>
      <sheetName val="1-7(재가공내역)"/>
      <sheetName val="맨홀수량산출"/>
      <sheetName val="갑지1"/>
      <sheetName val="IW-LIST"/>
      <sheetName val="4 LINE"/>
      <sheetName val="7 th"/>
      <sheetName val="노무비"/>
      <sheetName val="3-3.빙축열시스템부하"/>
      <sheetName val="BP-이발-RJ TREND"/>
      <sheetName val="총괄내역서"/>
      <sheetName val="노임단가 (2)"/>
      <sheetName val="7.자동제어공사"/>
      <sheetName val="장주검토"/>
      <sheetName val="구동"/>
      <sheetName val="내역(가지)"/>
      <sheetName val="#2_일위대가목록"/>
      <sheetName val="b_balju_cho"/>
      <sheetName val="금호"/>
      <sheetName val="자재단가(1공구)"/>
      <sheetName val="식음료"/>
      <sheetName val="Sheet2"/>
      <sheetName val="주간계획"/>
      <sheetName val="회사정보"/>
      <sheetName val="CVS 목표수립"/>
      <sheetName val="유통점 목표수립"/>
      <sheetName val="할인점 목표수립"/>
      <sheetName val="2-1. 경관조명 내역총괄표"/>
      <sheetName val="주문"/>
      <sheetName val="單價表단가표"/>
      <sheetName val="기구조직"/>
      <sheetName val="화설내"/>
      <sheetName val="APT"/>
      <sheetName val="울산자동제어"/>
      <sheetName val="주안3차A-A"/>
      <sheetName val="calc"/>
      <sheetName val="OFFER "/>
      <sheetName val="기성내역"/>
      <sheetName val="EQUIP LIST"/>
      <sheetName val="원가배부작업시간"/>
      <sheetName val="일위대가(가설)"/>
      <sheetName val="sheet4"/>
      <sheetName val="선급금신청서"/>
      <sheetName val="합천내역"/>
      <sheetName val="입찰보고"/>
      <sheetName val="공사비총괄표"/>
      <sheetName val="5.세운W-A"/>
      <sheetName val="기초일위"/>
      <sheetName val="수량산출서"/>
      <sheetName val="원가data"/>
      <sheetName val="L-type"/>
      <sheetName val="90K폐수"/>
      <sheetName val="90K옥상"/>
      <sheetName val="FULL폐수"/>
      <sheetName val="70K폐수"/>
      <sheetName val="CEMS"/>
      <sheetName val="HFS CEMS"/>
      <sheetName val="PFA TUBING"/>
      <sheetName val="60K폐수"/>
      <sheetName val="DRUM"/>
      <sheetName val="음료실행"/>
      <sheetName val="물가정보"/>
      <sheetName val="정부노임"/>
      <sheetName val="견적대비표"/>
      <sheetName val="연돌일위집계"/>
      <sheetName val="금액내역서"/>
      <sheetName val="PIPE(UG)내역"/>
      <sheetName val="관리비비계상"/>
      <sheetName val="날개벽수량표"/>
      <sheetName val="전체수량집계"/>
      <sheetName val="K2 site Total 내역서"/>
      <sheetName val="INDEX"/>
      <sheetName val="기본단가표"/>
      <sheetName val="구의33고"/>
      <sheetName val=" HIT-&gt;HMC 견적(3900)"/>
      <sheetName val="C1.공사개요"/>
      <sheetName val="집 계 표"/>
      <sheetName val="간접"/>
      <sheetName val="04,10,11"/>
      <sheetName val="지급자재"/>
      <sheetName val="재료비노무비"/>
      <sheetName val="시장"/>
      <sheetName val="캔개발배경"/>
      <sheetName val="일정표"/>
      <sheetName val="자단"/>
      <sheetName val="내역표지"/>
      <sheetName val="6PILE  (돌출)"/>
      <sheetName val="건축설비"/>
      <sheetName val="검토"/>
      <sheetName val="지하층LOAD"/>
      <sheetName val="배수내역"/>
      <sheetName val="교대(A1)"/>
      <sheetName val="lee"/>
      <sheetName val="집계표소트"/>
      <sheetName val="원가_갑지"/>
      <sheetName val="지수"/>
      <sheetName val="증감대비"/>
      <sheetName val="냉천부속동"/>
      <sheetName val="데이타"/>
      <sheetName val="골조시행"/>
      <sheetName val="분석"/>
      <sheetName val="재료할증"/>
      <sheetName val="Sheet5"/>
      <sheetName val="운반"/>
      <sheetName val="DB"/>
      <sheetName val="당진1,2호기전선관설치및접지4차공사내역서-을지"/>
      <sheetName val="미드수량"/>
      <sheetName val="적용비율"/>
      <sheetName val="편입토지조서"/>
      <sheetName val="갑지_(3)2"/>
      <sheetName val="평단가_(2)2"/>
      <sheetName val="평단가_(3)2"/>
      <sheetName val="중강당_내역2"/>
      <sheetName val="실행내역서_2"/>
      <sheetName val="CM_12"/>
      <sheetName val="수량산출서_(2)"/>
      <sheetName val="현장별계약현황('98_10_31)2"/>
      <sheetName val="플랜트_설치"/>
      <sheetName val="unit_42"/>
      <sheetName val="단가표_2"/>
      <sheetName val="간접비_총괄표2"/>
      <sheetName val="JOB_CODE2"/>
      <sheetName val="ALPROFILE_발주실적2"/>
      <sheetName val="General_Data2"/>
      <sheetName val="할증_2"/>
      <sheetName val="34_자재LIST"/>
      <sheetName val="26_자재단가율_및_Sourcing비율_입력"/>
      <sheetName val="V-VESSEL_(WITH_DEMISTER)2"/>
      <sheetName val="허용전류-IEC_DATA"/>
      <sheetName val="IMP_(REACTOR)"/>
      <sheetName val="6__안전관리비2"/>
      <sheetName val="내역서_(2)"/>
      <sheetName val="5_동별횡주관경"/>
      <sheetName val="차체부품_INS_REPORT(갑)2"/>
      <sheetName val="2__주요공지（主要公告）2"/>
      <sheetName val="FRP_PIPING_일위대가"/>
      <sheetName val="5__현장관리비(new)_"/>
      <sheetName val="Xunit_(단위환산)"/>
      <sheetName val="7__현장관리비_"/>
      <sheetName val="SHEET_PILE단가"/>
      <sheetName val="단가_(2)"/>
      <sheetName val="4_LINE"/>
      <sheetName val="7_th"/>
      <sheetName val="3-3_빙축열시스템부하"/>
      <sheetName val="BP-이발-RJ_TREND"/>
      <sheetName val="을지세부(3_설치공사)"/>
      <sheetName val="CVS_목표수립"/>
      <sheetName val="유통점_목표수립"/>
      <sheetName val="할인점_목표수립"/>
      <sheetName val="2-1__경관조명_내역총괄표"/>
      <sheetName val="IMPEADENCE_MAP_취수장"/>
      <sheetName val="노임단가_(2)"/>
      <sheetName val="7_자동제어공사"/>
      <sheetName val="5_세운W-A"/>
      <sheetName val="OFFER_"/>
      <sheetName val="EQUIP_LIST"/>
      <sheetName val="_HIT-&gt;HMC_견적(3900)"/>
      <sheetName val="C1_공사개요"/>
      <sheetName val="집_계_표"/>
      <sheetName val="HFS_CEMS"/>
      <sheetName val="PFA_TUBING"/>
      <sheetName val="6PILE__(돌출)"/>
      <sheetName val="2.대외공문"/>
      <sheetName val="한일양산"/>
      <sheetName val="조달청일위대가정리"/>
      <sheetName val="자재단가산출기초"/>
      <sheetName val="기성금내역서"/>
      <sheetName val="5회토적"/>
      <sheetName val="DHEQSUPT"/>
      <sheetName val=" 갑지"/>
      <sheetName val="N賃率-職"/>
      <sheetName val="K2_site_Total_내역서"/>
      <sheetName val="mau 2 (2)"/>
      <sheetName val="EW07-02"/>
      <sheetName val="CP1-1FL.1"/>
      <sheetName val="CP1"/>
      <sheetName val="CP1 (2)"/>
      <sheetName val="CP1 (3)"/>
      <sheetName val="CP2"/>
      <sheetName val="CP2 (2)"/>
      <sheetName val="EW07-15.2"/>
      <sheetName val="CP2-1FL.JU.MÁY SẤY"/>
      <sheetName val="CP2-1FL.JU CLEAN.EW07-20"/>
      <sheetName val="CP4-NC COATING.MIEN"/>
      <sheetName val="EW07-13"/>
      <sheetName val="EW07-13 (2)"/>
      <sheetName val="EW07-13.3"/>
      <sheetName val="EW07-13.4"/>
      <sheetName val="EW07-13.8"/>
      <sheetName val="EW07-13 (9)"/>
      <sheetName val="EW07-13.12"/>
      <sheetName val="EW07-15"/>
      <sheetName val="EW07-19"/>
      <sheetName val="EW07-19.2"/>
      <sheetName val="EW07-23.CP4"/>
      <sheetName val="CP4-2FL.EW07-48"/>
      <sheetName val="EW07-27 (2)"/>
      <sheetName val="EW07-27(3)"/>
      <sheetName val="EW07-58"/>
      <sheetName val="EW07-58 (2)"/>
      <sheetName val="EW07-58 (3)"/>
      <sheetName val="EW07-58 (4)"/>
      <sheetName val="EW07-58(5)"/>
      <sheetName val="EW07-58 (6)"/>
      <sheetName val="EW07-58(6)"/>
      <sheetName val="EW07-13.10"/>
      <sheetName val="EW07-13.11"/>
      <sheetName val="etc (2)"/>
      <sheetName val="etc"/>
      <sheetName val="etc (2018)"/>
      <sheetName val="etc (3)"/>
      <sheetName val="1"/>
      <sheetName val="EW06-01"/>
      <sheetName val="EW06-03"/>
      <sheetName val="EW06-04"/>
      <sheetName val="EW06-05"/>
      <sheetName val="EW06-06"/>
      <sheetName val="EW06-07"/>
      <sheetName val="EW06-08"/>
      <sheetName val="EW06-09"/>
      <sheetName val="EW06-10"/>
      <sheetName val="CP4-NC COATING.EW06-15"/>
      <sheetName val="EW06-15"/>
      <sheetName val="EW06-15 (2)"/>
      <sheetName val="EW06-15 (3)"/>
      <sheetName val="EW06-15 (4)"/>
      <sheetName val="CP4-NC COATING.EW06-15 (2)"/>
      <sheetName val="EW06-33"/>
      <sheetName val="EW06-36"/>
      <sheetName val="EW06-36.2"/>
      <sheetName val="EW06-37"/>
      <sheetName val="BP (2)"/>
      <sheetName val="EW07-13.2"/>
      <sheetName val="EW07-28"/>
      <sheetName val="EW07-46"/>
      <sheetName val="EW07-57"/>
      <sheetName val="EW07-59"/>
      <sheetName val="EW08-15"/>
      <sheetName val="EW08-17 (2)"/>
      <sheetName val="EW08-20"/>
      <sheetName val="EW08-21"/>
      <sheetName val="EW08-22"/>
      <sheetName val="EW08-25 (2)"/>
      <sheetName val="EW08-27"/>
      <sheetName val="EW08-31"/>
      <sheetName val="EW08-35"/>
      <sheetName val="2019"/>
      <sheetName val="NHẬP KHO"/>
      <sheetName val="EW09-01 (2)"/>
      <sheetName val="EW09-01"/>
      <sheetName val="EW09-03"/>
      <sheetName val="CATEEN1-THAI NGUYEN"/>
      <sheetName val="EW08-13"/>
      <sheetName val="EW08-13.2 (2)"/>
      <sheetName val="EW08-15 (2)"/>
      <sheetName val="EW08-15 (3)"/>
      <sheetName val="EW08-09"/>
      <sheetName val="EW08-09 (2)"/>
      <sheetName val="EW08-10"/>
      <sheetName val="일위단가"/>
      <sheetName val="목차"/>
      <sheetName val="P1(좌,우)"/>
      <sheetName val="wall"/>
      <sheetName val="Front"/>
      <sheetName val="EW08-16"/>
      <sheetName val="EW08-25"/>
      <sheetName val="EW08-13.2"/>
      <sheetName val="EW08-29"/>
      <sheetName val="EW08-31.2"/>
      <sheetName val="EW08-34"/>
      <sheetName val="EW08-34 (2)"/>
      <sheetName val="EW08-34 (4)"/>
      <sheetName val="EW08-34 (5)"/>
      <sheetName val="EW08-34 (6)"/>
      <sheetName val="WL2-CNC"/>
      <sheetName val="CP4-1FL"/>
      <sheetName val="CUB1,2"/>
      <sheetName val="01AC"/>
      <sheetName val="95신규호표"/>
      <sheetName val="DATE"/>
      <sheetName val="상반기손익차2총괄"/>
      <sheetName val="TACE"/>
      <sheetName val="choose"/>
      <sheetName val="수입"/>
      <sheetName val="SUMMARY-BILL4"/>
      <sheetName val="도체종-상수표"/>
      <sheetName val="자재단가일람"/>
      <sheetName val="중기일람"/>
      <sheetName val="공통가설"/>
      <sheetName val="이폴리머공장"/>
      <sheetName val="Benchmark"/>
      <sheetName val="Consumables"/>
      <sheetName val="RCC01"/>
      <sheetName val="Boq"/>
      <sheetName val="내역(원안-대안)"/>
      <sheetName val="포장재료집계표"/>
      <sheetName val="200"/>
      <sheetName val="식재인부"/>
      <sheetName val="자료입력"/>
      <sheetName val="공통가설(기준안)"/>
      <sheetName val="전기공사"/>
      <sheetName val="일반부표"/>
      <sheetName val="6동"/>
      <sheetName val="대비"/>
      <sheetName val="자동제어"/>
      <sheetName val="COVER"/>
      <sheetName val="CONCRETE"/>
      <sheetName val="10-1 1F 模块化(MODULE)"/>
      <sheetName val="10.2F 模块化(MODULE)"/>
      <sheetName val="FORM-0"/>
      <sheetName val="소득세,사회보험율"/>
      <sheetName val="计算书"/>
      <sheetName val="변수"/>
      <sheetName val="구리토평1전기"/>
      <sheetName val="재료집계표2"/>
      <sheetName val="토적집계표"/>
      <sheetName val="부대입찰 내역서"/>
      <sheetName val="부속동"/>
      <sheetName val="설직재-1"/>
      <sheetName val="Sheet17"/>
      <sheetName val="토목단가목록"/>
      <sheetName val="102역사"/>
      <sheetName val="견적내역서"/>
      <sheetName val="1,2,3,4,5단위수량"/>
      <sheetName val="동력부하계산"/>
      <sheetName val="Sheet6"/>
      <sheetName val="견적서"/>
      <sheetName val="기존단가 (2)"/>
      <sheetName val="12호기내역서(건축분)"/>
      <sheetName val="파이프류"/>
      <sheetName val="Hauptdaten"/>
      <sheetName val="배합비(99-05-25)"/>
      <sheetName val="조선용암면"/>
      <sheetName val="갑지_(3)3"/>
      <sheetName val="평단가_(2)3"/>
      <sheetName val="평단가_(3)3"/>
      <sheetName val="중강당_내역3"/>
      <sheetName val="실행내역서_3"/>
      <sheetName val="CM_13"/>
      <sheetName val="수량산출서_(2)1"/>
      <sheetName val="현장별계약현황('98_10_31)3"/>
      <sheetName val="플랜트_설치1"/>
      <sheetName val="unit_43"/>
      <sheetName val="단가표_3"/>
      <sheetName val="간접비_총괄표3"/>
      <sheetName val="JOB_CODE3"/>
      <sheetName val="ALPROFILE_발주실적3"/>
      <sheetName val="General_Data3"/>
      <sheetName val="할증_3"/>
      <sheetName val="34_자재LIST1"/>
      <sheetName val="26_자재단가율_및_Sourcing비율_입력1"/>
      <sheetName val="V-VESSEL_(WITH_DEMISTER)3"/>
      <sheetName val="허용전류-IEC_DATA1"/>
      <sheetName val="IMP_(REACTOR)1"/>
      <sheetName val="6__안전관리비3"/>
      <sheetName val="내역서_(2)1"/>
      <sheetName val="5_동별횡주관경1"/>
      <sheetName val="차체부품_INS_REPORT(갑)3"/>
      <sheetName val="2__주요공지（主要公告）3"/>
      <sheetName val="FRP_PIPING_일위대가1"/>
      <sheetName val="5__현장관리비(new)_1"/>
      <sheetName val="Xunit_(단위환산)1"/>
      <sheetName val="7__현장관리비_1"/>
      <sheetName val="SHEET_PILE단가1"/>
      <sheetName val="단가_(2)1"/>
      <sheetName val="4_LINE1"/>
      <sheetName val="7_th1"/>
      <sheetName val="3-3_빙축열시스템부하1"/>
      <sheetName val="BP-이발-RJ_TREND1"/>
      <sheetName val="을지세부(3_설치공사)1"/>
      <sheetName val="CVS_목표수립1"/>
      <sheetName val="유통점_목표수립1"/>
      <sheetName val="할인점_목표수립1"/>
      <sheetName val="2-1__경관조명_내역총괄표1"/>
      <sheetName val="IMPEADENCE_MAP_취수장1"/>
      <sheetName val="노임단가_(2)1"/>
      <sheetName val="7_자동제어공사1"/>
      <sheetName val="5_세운W-A1"/>
      <sheetName val="OFFER_1"/>
      <sheetName val="EQUIP_LIST1"/>
      <sheetName val="_HIT-&gt;HMC_견적(3900)1"/>
      <sheetName val="C1_공사개요1"/>
      <sheetName val="집_계_표1"/>
      <sheetName val="HFS_CEMS1"/>
      <sheetName val="PFA_TUBING1"/>
      <sheetName val="6PILE__(돌출)1"/>
      <sheetName val="2_대외공문"/>
      <sheetName val="갑지_(3)4"/>
      <sheetName val="평단가_(2)4"/>
      <sheetName val="평단가_(3)4"/>
      <sheetName val="중강당_내역4"/>
      <sheetName val="실행내역서_4"/>
      <sheetName val="CM_14"/>
      <sheetName val="수량산출서_(2)2"/>
      <sheetName val="현장별계약현황('98_10_31)4"/>
      <sheetName val="플랜트_설치2"/>
      <sheetName val="unit_44"/>
      <sheetName val="단가표_4"/>
      <sheetName val="간접비_총괄표4"/>
      <sheetName val="JOB_CODE4"/>
      <sheetName val="ALPROFILE_발주실적4"/>
      <sheetName val="General_Data4"/>
      <sheetName val="할증_4"/>
      <sheetName val="34_자재LIST2"/>
      <sheetName val="26_자재단가율_및_Sourcing비율_입력2"/>
      <sheetName val="V-VESSEL_(WITH_DEMISTER)4"/>
      <sheetName val="허용전류-IEC_DATA2"/>
      <sheetName val="IMP_(REACTOR)2"/>
      <sheetName val="6__안전관리비4"/>
      <sheetName val="내역서_(2)2"/>
      <sheetName val="5_동별횡주관경2"/>
      <sheetName val="차체부품_INS_REPORT(갑)4"/>
      <sheetName val="2__주요공지（主要公告）4"/>
      <sheetName val="FRP_PIPING_일위대가2"/>
      <sheetName val="5__현장관리비(new)_2"/>
      <sheetName val="Xunit_(단위환산)2"/>
      <sheetName val="7__현장관리비_2"/>
      <sheetName val="SHEET_PILE단가2"/>
      <sheetName val="단가_(2)2"/>
      <sheetName val="4_LINE2"/>
      <sheetName val="7_th2"/>
      <sheetName val="3-3_빙축열시스템부하2"/>
      <sheetName val="BP-이발-RJ_TREND2"/>
      <sheetName val="을지세부(3_설치공사)2"/>
      <sheetName val="CVS_목표수립2"/>
      <sheetName val="유통점_목표수립2"/>
      <sheetName val="할인점_목표수립2"/>
      <sheetName val="2-1__경관조명_내역총괄표2"/>
      <sheetName val="IMPEADENCE_MAP_취수장2"/>
      <sheetName val="노임단가_(2)2"/>
      <sheetName val="7_자동제어공사2"/>
      <sheetName val="5_세운W-A2"/>
      <sheetName val="OFFER_2"/>
      <sheetName val="EQUIP_LIST2"/>
      <sheetName val="_HIT-&gt;HMC_견적(3900)2"/>
      <sheetName val="C1_공사개요2"/>
      <sheetName val="집_계_표2"/>
      <sheetName val="HFS_CEMS2"/>
      <sheetName val="PFA_TUBING2"/>
      <sheetName val="6PILE__(돌출)2"/>
      <sheetName val="2_대외공문1"/>
      <sheetName val="현장관리비참조"/>
      <sheetName val="F_D SEC. PROP"/>
      <sheetName val="4.전기"/>
      <sheetName val="보도경계블럭"/>
      <sheetName val="전공코드"/>
      <sheetName val="02년채용시스템자료"/>
      <sheetName val="공사금액 내역 (1)"/>
      <sheetName val="97 사업추정(WEKI)"/>
      <sheetName val="costing_CV"/>
      <sheetName val="125x125"/>
      <sheetName val="SUMMARY"/>
      <sheetName val="인천제철"/>
      <sheetName val="5_BANG I"/>
      <sheetName val="자재근거"/>
      <sheetName val="중기근거"/>
      <sheetName val="산출내역서집계표"/>
      <sheetName val="도급"/>
      <sheetName val="단가비교표"/>
      <sheetName val="토사절취"/>
      <sheetName val="수리결과"/>
      <sheetName val="일위산출근거"/>
      <sheetName val="증감내역서"/>
      <sheetName val="직노"/>
      <sheetName val="배수공"/>
      <sheetName val="mau_2_(2)"/>
      <sheetName val="CP1-1FL_1"/>
      <sheetName val="CP1_(2)"/>
      <sheetName val="CP1_(3)"/>
      <sheetName val="CP2_(2)"/>
      <sheetName val="EW07-15_2"/>
      <sheetName val="CP2-1FL_JU_MÁY_SẤY"/>
      <sheetName val="CP2-1FL_JU_CLEAN_EW07-20"/>
      <sheetName val="CP4-NC_COATING_MIEN"/>
      <sheetName val="EW07-13_(2)"/>
      <sheetName val="EW07-13_3"/>
      <sheetName val="EW07-13_4"/>
      <sheetName val="EW07-13_8"/>
      <sheetName val="EW07-13_(9)"/>
      <sheetName val="EW07-13_12"/>
      <sheetName val="EW07-19_2"/>
      <sheetName val="EW07-23_CP4"/>
      <sheetName val="CP4-2FL_EW07-48"/>
      <sheetName val="EW07-27_(2)"/>
      <sheetName val="EW07-58_(2)"/>
      <sheetName val="EW07-58_(3)"/>
      <sheetName val="EW07-58_(4)"/>
      <sheetName val="EW07-58_(6)"/>
      <sheetName val="EW07-13_10"/>
      <sheetName val="EW07-13_11"/>
      <sheetName val="etc_(2)"/>
      <sheetName val="etc_(2018)"/>
      <sheetName val="etc_(3)"/>
      <sheetName val="CP4-NC_COATING_EW06-15"/>
      <sheetName val="EW06-15_(2)"/>
      <sheetName val="EW06-15_(3)"/>
      <sheetName val="EW06-15_(4)"/>
      <sheetName val="CP4-NC_COATING_EW06-15_(2)"/>
      <sheetName val="EW06-36_2"/>
      <sheetName val="BP_(2)"/>
      <sheetName val="EW07-13_2"/>
      <sheetName val="EW08-17_(2)"/>
      <sheetName val="EW08-25_(2)"/>
      <sheetName val="NHẬP_KHO"/>
      <sheetName val="EW09-01_(2)"/>
      <sheetName val="CATEEN1-THAI_NGUYEN"/>
      <sheetName val="EW08-13_2_(2)"/>
      <sheetName val="EW08-15_(2)"/>
      <sheetName val="EW08-15_(3)"/>
      <sheetName val="EW08-09_(2)"/>
      <sheetName val="EW08-13_2"/>
      <sheetName val="EW08-31_2"/>
      <sheetName val="EW08-34_(2)"/>
      <sheetName val="EW08-34_(4)"/>
      <sheetName val="EW08-34_(5)"/>
      <sheetName val="EW08-34_(6)"/>
      <sheetName val="집수정(600-700)"/>
      <sheetName val="기계경비시간당손료목록"/>
      <sheetName val="8.PILE  (돌출)"/>
      <sheetName val="Materials"/>
      <sheetName val="산출근거#2-3"/>
      <sheetName val="단중표"/>
      <sheetName val="변전실재분리"/>
      <sheetName val=""/>
      <sheetName val="개시대사 (2)"/>
      <sheetName val="個案9411"/>
      <sheetName val="원가총괄"/>
      <sheetName val="조명일위"/>
      <sheetName val="단위수량"/>
      <sheetName val="금융"/>
      <sheetName val="1.1 Project Data"/>
      <sheetName val="을"/>
      <sheetName val="A-4"/>
      <sheetName val="자재조사"/>
      <sheetName val="콘크리트타설집계표"/>
      <sheetName val="기본단가"/>
      <sheetName val="일위대가1"/>
      <sheetName val="mau_2_(2)1"/>
      <sheetName val="CP1-1FL_11"/>
      <sheetName val="CP1_(2)1"/>
      <sheetName val="CP1_(3)1"/>
      <sheetName val="CP2_(2)1"/>
      <sheetName val="EW07-15_21"/>
      <sheetName val="CP2-1FL_JU_MÁY_SẤY1"/>
      <sheetName val="CP2-1FL_JU_CLEAN_EW07-201"/>
      <sheetName val="CP4-NC_COATING_MIEN1"/>
      <sheetName val="EW07-13_(2)1"/>
      <sheetName val="EW07-13_31"/>
      <sheetName val="EW07-13_41"/>
      <sheetName val="EW07-13_81"/>
      <sheetName val="EW07-13_(9)1"/>
      <sheetName val="EW07-13_121"/>
      <sheetName val="EW07-19_21"/>
      <sheetName val="EW07-23_CP41"/>
      <sheetName val="CP4-2FL_EW07-481"/>
      <sheetName val="EW07-27_(2)1"/>
      <sheetName val="EW07-58_(2)1"/>
      <sheetName val="EW07-58_(3)1"/>
      <sheetName val="EW07-58_(4)1"/>
      <sheetName val="EW07-58_(6)1"/>
      <sheetName val="EW07-13_101"/>
      <sheetName val="EW07-13_111"/>
      <sheetName val="etc_(2)1"/>
      <sheetName val="etc_(2018)1"/>
      <sheetName val="etc_(3)1"/>
      <sheetName val="CP4-NC_COATING_EW06-151"/>
      <sheetName val="EW06-15_(2)1"/>
      <sheetName val="EW06-15_(3)1"/>
      <sheetName val="EW06-15_(4)1"/>
      <sheetName val="CP4-NC_COATING_EW06-15_(2)1"/>
      <sheetName val="EW06-36_21"/>
      <sheetName val="BP_(2)1"/>
      <sheetName val="EW07-13_21"/>
      <sheetName val="EW08-17_(2)1"/>
      <sheetName val="EW08-25_(2)1"/>
      <sheetName val="NHẬP_KHO1"/>
      <sheetName val="EW09-01_(2)1"/>
      <sheetName val="CATEEN1-THAI_NGUYEN1"/>
      <sheetName val="EW08-13_2_(2)1"/>
      <sheetName val="EW08-15_(2)1"/>
      <sheetName val="EW08-15_(3)1"/>
      <sheetName val="EW08-09_(2)1"/>
      <sheetName val="EW08-13_21"/>
      <sheetName val="EW08-31_21"/>
      <sheetName val="EW08-34_(2)1"/>
      <sheetName val="EW08-34_(4)1"/>
      <sheetName val="EW08-34_(5)1"/>
      <sheetName val="EW08-34_(6)1"/>
      <sheetName val="K2_site_Total_내역서1"/>
      <sheetName val="5_BANG_I"/>
      <sheetName val="_갑지"/>
      <sheetName val="10-1_1F_模块化(MODULE)"/>
      <sheetName val="10_2F_模块化(MODULE)"/>
      <sheetName val="MOTOR"/>
      <sheetName val=" 갑  지 "/>
      <sheetName val="4.TANK Farm"/>
      <sheetName val="정부노임단가"/>
      <sheetName val="계약"/>
      <sheetName val="관급"/>
      <sheetName val="공사list"/>
      <sheetName val="을지(기계내역)"/>
      <sheetName val="하자 Check"/>
      <sheetName val="그레이더"/>
      <sheetName val="ELEC"/>
      <sheetName val="총괄"/>
      <sheetName val="Baby일위대가"/>
      <sheetName val="2. PUMP_견적"/>
      <sheetName val="전기자료"/>
      <sheetName val="스케즐"/>
      <sheetName val="사업부배부A"/>
      <sheetName val="Formula"/>
      <sheetName val="10현장조직"/>
      <sheetName val="세금자료"/>
      <sheetName val="Sheet10"/>
      <sheetName val="EW08-"/>
      <sheetName val="EW08-_x0000_眡"/>
      <sheetName val="EW08-_x0000_桅"/>
      <sheetName val="EW08-_x0000_"/>
      <sheetName val="부재예실1월"/>
      <sheetName val="목록"/>
      <sheetName val="Quantity"/>
      <sheetName val="배수문"/>
      <sheetName val="저"/>
      <sheetName val="주식"/>
      <sheetName val="매립"/>
      <sheetName val="원내역"/>
      <sheetName val="매출"/>
      <sheetName val="관리1"/>
      <sheetName val="⑤항목별2"/>
      <sheetName val="도급양식"/>
      <sheetName val="Sheet13"/>
      <sheetName val="Sheet15"/>
      <sheetName val="주간남10대순위1"/>
      <sheetName val="주간여30대순위1"/>
      <sheetName val="외자배분"/>
      <sheetName val="외자내역"/>
      <sheetName val="가격산출기초"/>
      <sheetName val="일위대가(계측기설치)"/>
      <sheetName val="확인서"/>
      <sheetName val="수량 및 수질"/>
      <sheetName val="용량계산(2006)"/>
      <sheetName val="구성비"/>
      <sheetName val="단면치수"/>
      <sheetName val="TB-내역서"/>
      <sheetName val="입찰견적보고서"/>
      <sheetName val="데이터"/>
      <sheetName val="비주거용"/>
      <sheetName val="DI-ESTI"/>
      <sheetName val="tu"/>
      <sheetName val="예산서"/>
      <sheetName val="XZLC004_PART2"/>
      <sheetName val="고재처리산출"/>
      <sheetName val="관급자재내역서"/>
      <sheetName val="단가산출조사서"/>
      <sheetName val="기계시공(등주)"/>
      <sheetName val="공량 산출근거"/>
      <sheetName val="보안등 기초산출"/>
      <sheetName val="지급어음(일별)"/>
      <sheetName val="건설성적"/>
      <sheetName val="MAIN GATE HOUSE"/>
      <sheetName val="TH kinh phi"/>
      <sheetName val="KLDT DIEN"/>
      <sheetName val="Dinh muc CP KTCB khac"/>
      <sheetName val="INPUT"/>
      <sheetName val="4)유동표"/>
      <sheetName val="PTdam"/>
      <sheetName val="TTDZ22"/>
      <sheetName val="XL4Poppy"/>
      <sheetName val="유림골조"/>
      <sheetName val="equip"/>
      <sheetName val="GRAND SUM"/>
      <sheetName val="VC2 8.98"/>
      <sheetName val="Vari by Vendor"/>
      <sheetName val="UC"/>
      <sheetName val="도기류"/>
      <sheetName val="LEGEND"/>
      <sheetName val="Detail"/>
      <sheetName val="Legal Risk Analysis"/>
      <sheetName val="환산표"/>
      <sheetName val="내역(100%)"/>
      <sheetName val="성서방향-교대(A2)"/>
      <sheetName val="예산작성기준(전기)"/>
      <sheetName val="Tension"/>
      <sheetName val="BREAKDOWN(철거설치)"/>
      <sheetName val="4차원가계산서"/>
      <sheetName val="앉음벽 (2)"/>
      <sheetName val="96노임기준"/>
      <sheetName val="부표"/>
      <sheetName val="장비종합부표"/>
      <sheetName val="Civilwks.Deriv"/>
      <sheetName val="PH 5"/>
      <sheetName val="WORKER"/>
      <sheetName val="breakdown"/>
      <sheetName val="입찰"/>
      <sheetName val="현경"/>
      <sheetName val="비품"/>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주요물량"/>
      <sheetName val="자격 땡겨오기"/>
      <sheetName val="작성방법"/>
      <sheetName val="tra-vat-lieu"/>
      <sheetName val="안전장치"/>
      <sheetName val="물량표"/>
      <sheetName val="표준건축비"/>
      <sheetName val="단가집"/>
      <sheetName val="소방사항"/>
      <sheetName val="기계실냉난방"/>
      <sheetName val="자재"/>
      <sheetName val="8월차잔"/>
      <sheetName val="BIDDING-SUM"/>
      <sheetName val="1_1_Project_Data"/>
      <sheetName val="건축집계"/>
      <sheetName val="노무비 근거"/>
      <sheetName val="설계명세"/>
      <sheetName val="산근"/>
      <sheetName val="Perm. Test"/>
      <sheetName val="구조물공"/>
      <sheetName val="식생블럭단위수량"/>
      <sheetName val="22일위"/>
      <sheetName val="골재산출"/>
      <sheetName val="guard(mac)"/>
      <sheetName val="10. 직접비"/>
      <sheetName val="cal"/>
      <sheetName val="Z"/>
      <sheetName val="Cash2"/>
      <sheetName val="공사비 내역 (가)"/>
      <sheetName val="1999-2000 MONTHLY CASHFLOW"/>
      <sheetName val="性能取り纏め"/>
      <sheetName val="Wts"/>
      <sheetName val="BTRP-230kV.wts"/>
      <sheetName val="Summ"/>
      <sheetName val="PR-BF"/>
      <sheetName val="CP_TU_AD"/>
      <sheetName val="설계명세서"/>
      <sheetName val="일반공사"/>
      <sheetName val="내   역"/>
      <sheetName val="GAE8'97"/>
      <sheetName val="5사남"/>
      <sheetName val="입력화면 1"/>
      <sheetName val="인부신상자료"/>
      <sheetName val="0324 금 통합"/>
      <sheetName val="0329 수 통합"/>
      <sheetName val="수액원료4"/>
      <sheetName val="도장비"/>
      <sheetName val="부대입찰_내역서"/>
      <sheetName val="기존단가_(2)"/>
      <sheetName val="공사금액_내역_(1)"/>
      <sheetName val="97_사업추정(WEKI)"/>
      <sheetName val="공사대장"/>
      <sheetName val="측구터파기공수량집계"/>
      <sheetName val="배수공 시멘트 및 골재량 산출"/>
      <sheetName val="CALCULATION"/>
      <sheetName val="투자효율분석"/>
      <sheetName val="1공구원가계산서"/>
      <sheetName val="일위(시설)"/>
      <sheetName val="기초데이타"/>
      <sheetName val="EW08-3_x0000_"/>
      <sheetName val="덕전리"/>
      <sheetName val="WORK"/>
      <sheetName val="설계산출표지"/>
      <sheetName val="2.1  노무비 평균단가산출"/>
      <sheetName val="_______1______________________2"/>
      <sheetName val="잔존년수"/>
      <sheetName val="동업계매출속보"/>
      <sheetName val="간접경상비"/>
      <sheetName val="유림총괄"/>
      <sheetName val="접지수량"/>
      <sheetName val="기계경비일람"/>
      <sheetName val="설계예산내역서(수정내역)"/>
      <sheetName val="신림자금"/>
      <sheetName val="단가대비표(SYS)"/>
      <sheetName val="매입"/>
      <sheetName val="Nakit G-Ç"/>
      <sheetName val="CATEGORY"/>
      <sheetName val="1.변압기용량"/>
      <sheetName val="95하U$가격"/>
      <sheetName val="20년 Infra（HVAC）"/>
      <sheetName val="LF자재단가"/>
      <sheetName val="OD5000"/>
      <sheetName val="공종별예산조서"/>
      <sheetName val="내역서(기성청구)"/>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refreshError="1"/>
      <sheetData sheetId="276" refreshError="1"/>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sheetData sheetId="378" refreshError="1"/>
      <sheetData sheetId="379" refreshError="1"/>
      <sheetData sheetId="380" refreshError="1"/>
      <sheetData sheetId="381" refreshError="1"/>
      <sheetData sheetId="382"/>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refreshError="1"/>
      <sheetData sheetId="486"/>
      <sheetData sheetId="487" refreshError="1"/>
      <sheetData sheetId="488" refreshError="1"/>
      <sheetData sheetId="489"/>
      <sheetData sheetId="490"/>
      <sheetData sheetId="491"/>
      <sheetData sheetId="492"/>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refreshError="1"/>
      <sheetData sheetId="573" refreshError="1"/>
      <sheetData sheetId="574" refreshError="1"/>
      <sheetData sheetId="575" refreshError="1"/>
      <sheetData sheetId="576" refreshError="1"/>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refreshError="1"/>
      <sheetData sheetId="1052" refreshError="1"/>
      <sheetData sheetId="1053" refreshError="1"/>
      <sheetData sheetId="1054" refreshError="1"/>
      <sheetData sheetId="1055" refreshError="1"/>
      <sheetData sheetId="1056" refreshError="1"/>
      <sheetData sheetId="1057"/>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sheetData sheetId="1092"/>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I一般比"/>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A製總"/>
      <sheetName val="A4-結果 "/>
      <sheetName val="IS"/>
      <sheetName val="J間材"/>
      <sheetName val="J輸入計"/>
      <sheetName val="J輸入率1"/>
      <sheetName val="설직재-1"/>
      <sheetName val="약품공급2"/>
      <sheetName val="내역"/>
      <sheetName val="직재"/>
      <sheetName val="기본일위"/>
      <sheetName val="직노"/>
      <sheetName val="sheet1"/>
      <sheetName val="내역서2안"/>
      <sheetName val="일위대가"/>
      <sheetName val="일위목록"/>
      <sheetName val="요율"/>
      <sheetName val="기본단가표"/>
      <sheetName val="N賃率_職"/>
      <sheetName val="내역서"/>
      <sheetName val="2000년1차"/>
      <sheetName val="2000전체분"/>
      <sheetName val="시약"/>
      <sheetName val="재료비"/>
      <sheetName val="접지수량"/>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인건-측정"/>
      <sheetName val="옥외외등집계표"/>
      <sheetName val="자재테이블"/>
      <sheetName val="#REF"/>
      <sheetName val="건축내역"/>
      <sheetName val="노임"/>
      <sheetName val="자재"/>
      <sheetName val="통신대가"/>
      <sheetName val="노임단가 (2)"/>
      <sheetName val="원가계산서구조조정"/>
      <sheetName val="대포2교접속"/>
      <sheetName val="천방교접속"/>
      <sheetName val="교각계산"/>
      <sheetName val="20관리비율"/>
      <sheetName val="DB"/>
      <sheetName val="제노임"/>
      <sheetName val="투자-국내2"/>
      <sheetName val="전기2005"/>
      <sheetName val="통신2005"/>
      <sheetName val="공사원가계산서"/>
      <sheetName val="공사내역"/>
      <sheetName val="work-form"/>
      <sheetName val="ELEC"/>
      <sheetName val="자재단가표"/>
      <sheetName val="정류기"/>
      <sheetName val="산출(2)"/>
      <sheetName val="전체제잡비"/>
      <sheetName val="봉양~조차장간고하개명(신설)"/>
      <sheetName val="신호등일위대가"/>
      <sheetName val=" HIT-&gt;HMC 견적(3900)"/>
      <sheetName val="SHEET PILE단가"/>
      <sheetName val="노무비"/>
      <sheetName val="견적서"/>
      <sheetName val="자재단가"/>
      <sheetName val="ABUT수량-A1"/>
      <sheetName val="A 견적"/>
      <sheetName val="제작기술지원센터"/>
      <sheetName val="기계실냉난방"/>
      <sheetName val="Resource2"/>
      <sheetName val="급,배기팬"/>
      <sheetName val="경산"/>
      <sheetName val="단가 및 재료비"/>
      <sheetName val="교통대책내역"/>
      <sheetName val="노단"/>
      <sheetName val="내   역"/>
      <sheetName val="금액내역서"/>
      <sheetName val="원가총괄"/>
      <sheetName val="견적"/>
      <sheetName val="COST"/>
      <sheetName val="일위"/>
      <sheetName val="일위대가목록"/>
      <sheetName val="잡철물"/>
      <sheetName val="노임변동률"/>
      <sheetName val="자재단가비교표"/>
      <sheetName val="영1"/>
      <sheetName val="직접경비호표"/>
      <sheetName val="DATA"/>
      <sheetName val="#2_일위대가목록"/>
      <sheetName val="재료비집계"/>
      <sheetName val="제직재"/>
      <sheetName val="기준"/>
      <sheetName val="전기일위목록"/>
      <sheetName val="교각1"/>
      <sheetName val="13LPMCC"/>
      <sheetName val="센터"/>
      <sheetName val="#3_일위대가목록"/>
      <sheetName val="공정증감대ㅈ표"/>
      <sheetName val="Price List"/>
      <sheetName val="관급"/>
      <sheetName val="b_balju"/>
      <sheetName val="수량총괄"/>
      <sheetName val="빌딩 안내"/>
      <sheetName val="실행내역서 "/>
      <sheetName val="총괄내역서"/>
      <sheetName val="99-0002"/>
      <sheetName val="코드일람표2001년10월"/>
      <sheetName val="미드수량"/>
      <sheetName val="제조노임"/>
      <sheetName val="2F 회의실견적(5_14 일대)"/>
      <sheetName val="사무기기단가표"/>
      <sheetName val="직접경비총괄 총괄"/>
      <sheetName val="내역서 (을)"/>
      <sheetName val="재료"/>
      <sheetName val="현금예금"/>
      <sheetName val="총괄표"/>
      <sheetName val="정산자료"/>
      <sheetName val="본부"/>
      <sheetName val="전주"/>
      <sheetName val="광주"/>
      <sheetName val="순천"/>
      <sheetName val="남원"/>
      <sheetName val="목포"/>
      <sheetName val="군산"/>
      <sheetName val="표지"/>
      <sheetName val="공사비예산서"/>
      <sheetName val="9GNG운반"/>
      <sheetName val="EP0618"/>
      <sheetName val="세부내역서"/>
      <sheetName val="목표세부명세"/>
      <sheetName val="통신물량"/>
      <sheetName val="공사설계"/>
      <sheetName val="준검 내역서"/>
      <sheetName val="노임단가"/>
      <sheetName val="산출근거"/>
      <sheetName val="A4-結果_"/>
      <sheetName val="노임단가_(2)"/>
      <sheetName val="내___역"/>
      <sheetName val="일위대가56-1_"/>
      <sheetName val="일위대가71-1_"/>
      <sheetName val="일위대가74-1_"/>
      <sheetName val="일위대가76-1_"/>
      <sheetName val="일위대가77-1_"/>
      <sheetName val="일위대가78-1_"/>
      <sheetName val="제조경비누계"/>
      <sheetName val="토사(PE)"/>
      <sheetName val="약품설비"/>
      <sheetName val="A4-結果_1"/>
      <sheetName val="노임단가_(2)1"/>
      <sheetName val="내___역1"/>
      <sheetName val="일위대가56-1_1"/>
      <sheetName val="일위대가71-1_1"/>
      <sheetName val="일위대가74-1_1"/>
      <sheetName val="일위대가76-1_1"/>
      <sheetName val="일위대가77-1_1"/>
      <sheetName val="일위대가78-1_1"/>
      <sheetName val="_HIT-&gt;HMC_견적(3900)"/>
      <sheetName val="SHEET_PILE단가"/>
      <sheetName val="BH_1 _2_"/>
      <sheetName val="설계내역서"/>
      <sheetName val="단가산출"/>
      <sheetName val="투찰(하수)"/>
      <sheetName val="갑지"/>
      <sheetName val="한일양산"/>
      <sheetName val="8설7발"/>
      <sheetName val="중강당 내역"/>
      <sheetName val="설비2차"/>
      <sheetName val="내역서1"/>
      <sheetName val="설계서(본관)"/>
      <sheetName val="단가대비표"/>
      <sheetName val="4.전기"/>
      <sheetName val="수량산출서"/>
      <sheetName val="전기내역서(총계)"/>
      <sheetName val="현금"/>
      <sheetName val="품셈"/>
      <sheetName val="집계표"/>
      <sheetName val="현장조사"/>
      <sheetName val="외화환산(2분기)"/>
      <sheetName val="수우미양가(Vlookup)"/>
      <sheetName val="견적조건"/>
      <sheetName val=" 옥외 통신 공사 간선 집계표"/>
      <sheetName val="학교별우선순위"/>
      <sheetName val="동방설계서"/>
      <sheetName val="전동기"/>
      <sheetName val="일위집계(기존)"/>
      <sheetName val="실행철강하도"/>
      <sheetName val="일위산출"/>
      <sheetName val="여과지동"/>
      <sheetName val="기초자료"/>
      <sheetName val="설계서"/>
      <sheetName val="부하LOAD"/>
      <sheetName val="이형관"/>
      <sheetName val="율촌법률사무소2내역"/>
      <sheetName val="원가계산서"/>
      <sheetName val="전기자료"/>
      <sheetName val="1.설계기준"/>
      <sheetName val="A자재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젼적표지"/>
      <sheetName val="견적서"/>
      <sheetName val="견적세부내역"/>
      <sheetName val="원가분석"/>
      <sheetName val="손익분석"/>
      <sheetName val="단가 "/>
      <sheetName val="일위대가 (PM)"/>
      <sheetName val="노임"/>
      <sheetName val="단가산출"/>
      <sheetName val="직노"/>
      <sheetName val="일위"/>
      <sheetName val="내역"/>
      <sheetName val="설계서"/>
      <sheetName val="102역사"/>
      <sheetName val="내역서1"/>
      <sheetName val="단가비교표_공통1"/>
      <sheetName val="과세내역(세부)"/>
      <sheetName val="단중표"/>
      <sheetName val="조명율표"/>
      <sheetName val="건축내역"/>
      <sheetName val="b_balju_cho"/>
      <sheetName val="B"/>
      <sheetName val="단가조사서"/>
      <sheetName val="N賃率-職"/>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적용토목"/>
      <sheetName val="기본일위"/>
      <sheetName val="J直材4"/>
      <sheetName val="6PILE  (돌출)"/>
      <sheetName val="I一般比"/>
      <sheetName val="현장"/>
      <sheetName val="식재인부"/>
      <sheetName val="재료"/>
      <sheetName val="N賃率-職"/>
      <sheetName val="내역"/>
      <sheetName val="#REF"/>
      <sheetName val="설계서"/>
      <sheetName val="asd"/>
      <sheetName val="건축내역"/>
      <sheetName val="예산M11A"/>
      <sheetName val="101동"/>
      <sheetName val="2000년1차"/>
      <sheetName val="2000전체분"/>
      <sheetName val="MAIN_TABLE"/>
      <sheetName val="교통대책내역"/>
      <sheetName val="백암비스타내역"/>
      <sheetName val="골재산출"/>
      <sheetName val="출자한도"/>
      <sheetName val="KKK"/>
      <sheetName val="영창26"/>
      <sheetName val="기본단가표"/>
      <sheetName val="단가조사"/>
      <sheetName val="기초내역서"/>
      <sheetName val="수량산출"/>
      <sheetName val="대가목록표"/>
      <sheetName val="공사비총괄표"/>
      <sheetName val="기초자료"/>
      <sheetName val="3BL공동구 수량"/>
      <sheetName val="본공사"/>
      <sheetName val="설직재-1"/>
      <sheetName val="요율"/>
      <sheetName val="갑지"/>
      <sheetName val="실행"/>
      <sheetName val="갑지(추정)"/>
      <sheetName val="경산"/>
      <sheetName val="일대-1"/>
      <sheetName val="공사개요(서광주)"/>
      <sheetName val="5공철탑검토표"/>
      <sheetName val="4공철탑검토"/>
      <sheetName val="CTEMCOST"/>
      <sheetName val="산근"/>
      <sheetName val="금액내역서"/>
      <sheetName val="산출근거"/>
      <sheetName val="단가산출"/>
      <sheetName val="지하"/>
      <sheetName val="대공종"/>
      <sheetName val="물가자료"/>
      <sheetName val="AIR SHOWER(3인용)"/>
      <sheetName val="자료"/>
      <sheetName val="총괄표"/>
      <sheetName val="차수공개요"/>
      <sheetName val="조명율표"/>
      <sheetName val="본체"/>
      <sheetName val="철탑공사"/>
      <sheetName val="예산"/>
      <sheetName val="Customer Databas"/>
      <sheetName val="스포회원매출"/>
      <sheetName val="노임"/>
      <sheetName val="산출내역서"/>
      <sheetName val="교각별철근수량집계표"/>
      <sheetName val="당초"/>
      <sheetName val="위생설비"/>
      <sheetName val="RE9604"/>
      <sheetName val="NYS"/>
      <sheetName val="단중표"/>
      <sheetName val="지질조사"/>
      <sheetName val="코드표"/>
      <sheetName val="토공(우물통,기타) "/>
      <sheetName val="노임,재료비"/>
      <sheetName val="LF자재단가"/>
      <sheetName val="자재단가"/>
      <sheetName val="102역사"/>
      <sheetName val="수주추정"/>
      <sheetName val="재료비노무비"/>
      <sheetName val="Sheet5"/>
      <sheetName val="목록"/>
      <sheetName val="일위대가목차"/>
      <sheetName val="입상내역"/>
      <sheetName val="원가계산서"/>
      <sheetName val="토공 total"/>
      <sheetName val="조명시설"/>
      <sheetName val="식생블럭단위수량"/>
      <sheetName val="내역(원안-대안)"/>
      <sheetName val="중기"/>
      <sheetName val="CIVIL4"/>
      <sheetName val="96정변2"/>
      <sheetName val="조경일람"/>
      <sheetName val="사다리"/>
      <sheetName val="일위대가1"/>
      <sheetName val="데리네이타현황"/>
      <sheetName val="DATE"/>
      <sheetName val="기계경비(시간당)"/>
      <sheetName val="특외대"/>
      <sheetName val="일위(철거)"/>
      <sheetName val=" HIT-&gt;HMC 견적(3900)"/>
      <sheetName val="철거산출근거"/>
      <sheetName val="도급기성"/>
      <sheetName val="설비단가표"/>
      <sheetName val="견적"/>
      <sheetName val="원가 (2)"/>
      <sheetName val="공정율"/>
      <sheetName val="pldt"/>
      <sheetName val="건집"/>
      <sheetName val="건축"/>
      <sheetName val="기설집"/>
      <sheetName val="설집"/>
      <sheetName val="아파트건축"/>
      <sheetName val="교수설계"/>
      <sheetName val="Sheet6"/>
      <sheetName val="연부97-1"/>
      <sheetName val="조건표"/>
      <sheetName val="자갈,시멘트,모래산출"/>
      <sheetName val="데이타"/>
      <sheetName val="DATA"/>
      <sheetName val="오수공수량집계표"/>
      <sheetName val="LEGEND"/>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48전력선로일위"/>
      <sheetName val="단가표"/>
      <sheetName val="내역서(기성청구)"/>
      <sheetName val="계약서"/>
      <sheetName val="노무,재료"/>
      <sheetName val="공사직종별노임"/>
      <sheetName val="기술부대조건"/>
      <sheetName val="시설물기초"/>
      <sheetName val=" 냉각수펌프"/>
      <sheetName val="AHU집계"/>
      <sheetName val="1.설계조건"/>
      <sheetName val="ELEC"/>
      <sheetName val="9GNG운반"/>
      <sheetName val="입찰안"/>
      <sheetName val="내역서2안"/>
      <sheetName val="전기일위목록"/>
      <sheetName val="6호기"/>
      <sheetName val="금액집계"/>
      <sheetName val="율촌법률사무소2내역"/>
      <sheetName val="공통가설공사"/>
      <sheetName val="노무비"/>
      <sheetName val="공사개요"/>
      <sheetName val="Baby일위대가"/>
      <sheetName val="을지"/>
      <sheetName val="단"/>
      <sheetName val="대치판정"/>
      <sheetName val="원가서"/>
      <sheetName val="주beam"/>
      <sheetName val="견적서"/>
      <sheetName val="시멘트"/>
      <sheetName val="상가분양"/>
      <sheetName val="표지"/>
      <sheetName val="부대공Ⅱ"/>
      <sheetName val="물량입력"/>
      <sheetName val="물량표"/>
      <sheetName val="내역서(중수)"/>
      <sheetName val="200"/>
      <sheetName val="민감도"/>
      <sheetName val="당진1,2호기전선관설치및접지4차공사내역서-을지"/>
      <sheetName val="본체철근표"/>
      <sheetName val="guard(mac)"/>
      <sheetName val="토공"/>
      <sheetName val="공사착공계"/>
      <sheetName val="공통가설"/>
      <sheetName val="도급견적가"/>
      <sheetName val="배수내역"/>
      <sheetName val="기흥하도용"/>
      <sheetName val="001"/>
      <sheetName val="단위내역서"/>
      <sheetName val="저"/>
      <sheetName val="제작비추산총괄표"/>
      <sheetName val="갑"/>
      <sheetName val="설_(3)"/>
      <sheetName val="설_(2)"/>
      <sheetName val="3BL공동구_수량"/>
      <sheetName val="일위"/>
      <sheetName val="간접1"/>
      <sheetName val="장비가동"/>
      <sheetName val="터파기및재료"/>
      <sheetName val="카메라"/>
      <sheetName val="유림콘도"/>
      <sheetName val="첨부1"/>
      <sheetName val="공조기휀"/>
      <sheetName val="N賃率_職"/>
      <sheetName val="역공종"/>
      <sheetName val="CAT_5"/>
      <sheetName val="단가비교표_공통1"/>
      <sheetName val="실행-집행"/>
      <sheetName val="노 무 비"/>
      <sheetName val="노임200103"/>
      <sheetName val="내역관리1"/>
      <sheetName val="총수량집계표"/>
      <sheetName val="하도급원가계산총괄표(식재)"/>
      <sheetName val="별표"/>
      <sheetName val="AIR_SHOWER(3인용)"/>
      <sheetName val="Customer_Databas"/>
      <sheetName val="토공(우물통,기타)_"/>
      <sheetName val="원가_(2)"/>
      <sheetName val="_HIT-&gt;HMC_견적(3900)"/>
      <sheetName val="내역서 "/>
      <sheetName val="직접공사비"/>
      <sheetName val="청주(철골발주의뢰서)"/>
      <sheetName val="반포2차"/>
      <sheetName val="sub"/>
      <sheetName val="전기"/>
      <sheetName val="인적사항"/>
      <sheetName val="기초목록"/>
      <sheetName val="단가(자재)"/>
      <sheetName val="부하자료"/>
      <sheetName val="찍기"/>
      <sheetName val="특별땅고르기"/>
      <sheetName val="단위단가"/>
      <sheetName val="연결관암거"/>
      <sheetName val="소비자가"/>
      <sheetName val="일위대가목록"/>
      <sheetName val="일위_파일"/>
      <sheetName val="일위(PANEL)"/>
      <sheetName val="효성CB 1P기초"/>
      <sheetName val="계수시트"/>
      <sheetName val="램머"/>
      <sheetName val="경영상태"/>
      <sheetName val="노무비 근거"/>
      <sheetName val="E총15"/>
      <sheetName val="약품공급2"/>
      <sheetName val="내역(설계)"/>
      <sheetName val="INPUT"/>
      <sheetName val="제-노임"/>
      <sheetName val="제직재"/>
      <sheetName val="산출-설비"/>
      <sheetName val="갑지1"/>
      <sheetName val="전선 및 전선관"/>
      <sheetName val="백룡교차로"/>
      <sheetName val="산정교차로"/>
      <sheetName val="신영교차로"/>
      <sheetName val="별표 "/>
      <sheetName val="3.2제조설비"/>
      <sheetName val="적용건축"/>
      <sheetName val="Inst."/>
      <sheetName val="01상노임"/>
      <sheetName val="입력변수"/>
      <sheetName val="기계공사비집계(원안)"/>
      <sheetName val="2000년 공정표"/>
      <sheetName val="설계조건"/>
      <sheetName val="통합집계표"/>
      <sheetName val="국내"/>
      <sheetName val="내역서 제출"/>
      <sheetName val="3본사"/>
      <sheetName val="단가일람"/>
      <sheetName val="토공집계표"/>
      <sheetName val="유기공정"/>
      <sheetName val="현장관리비참조"/>
      <sheetName val="내역표지"/>
      <sheetName val="부대"/>
      <sheetName val="일위CODE"/>
      <sheetName val="gyun"/>
      <sheetName val="처리단락"/>
      <sheetName val="건축부하"/>
      <sheetName val="약전닥트"/>
      <sheetName val="일지-H"/>
      <sheetName val="김포IO"/>
      <sheetName val="LD"/>
      <sheetName val="FA설치명세"/>
      <sheetName val="철근중량"/>
      <sheetName val="자재단가비교표"/>
      <sheetName val="토공_total"/>
      <sheetName val="노(97_1,97_9,98_1)"/>
      <sheetName val="6PILE__(돌출)"/>
      <sheetName val="적용단위길이"/>
      <sheetName val="피벗테이블데이터분석"/>
      <sheetName val="기타 정보통신공사"/>
      <sheetName val="연습"/>
      <sheetName val="봉방동근생"/>
      <sheetName val="설계"/>
      <sheetName val="산출0"/>
      <sheetName val="기초자료입력"/>
      <sheetName val="일위목록"/>
      <sheetName val="Sheet7(ㅅ)"/>
      <sheetName val="노무비단가"/>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단재적표"/>
      <sheetName val="견적(100%)"/>
      <sheetName val="가설공사"/>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일반전기C"/>
      <sheetName val="구리토평1전기"/>
      <sheetName val="C.전기공사"/>
      <sheetName val="JUCKEYK"/>
      <sheetName val="건축원가"/>
      <sheetName val="#3_일위대가목록"/>
      <sheetName val="지점장"/>
      <sheetName val="J-EQ"/>
      <sheetName val="2공구산출내역"/>
      <sheetName val="하이테콤직원"/>
      <sheetName val="을"/>
      <sheetName val="접지수량"/>
      <sheetName val="내역서1"/>
      <sheetName val="기초일위"/>
      <sheetName val="1공구산출내역서"/>
      <sheetName val="ITEM"/>
      <sheetName val="원본"/>
      <sheetName val="암거단위"/>
      <sheetName val="단가대비표 (3)"/>
      <sheetName val="손익분석"/>
      <sheetName val="원가총괄"/>
      <sheetName val="수량산출(생반)"/>
      <sheetName val="청곡지선입력"/>
      <sheetName val="COST"/>
      <sheetName val="부대내역"/>
      <sheetName val="세골재  T2 변경 현황"/>
      <sheetName val="직재"/>
      <sheetName val="갑지.을지"/>
      <sheetName val="실행철강하도"/>
      <sheetName val="BID"/>
      <sheetName val="일위대가(1)"/>
      <sheetName val="재집"/>
      <sheetName val="Sheet1 (2)"/>
      <sheetName val="조명율"/>
      <sheetName val="총괄내역"/>
      <sheetName val="(1)본선수량집계"/>
      <sheetName val="Macro1"/>
      <sheetName val="1000 DB구축 부표"/>
      <sheetName val="CT "/>
      <sheetName val="발신정보"/>
      <sheetName val="기초대가"/>
      <sheetName val="조도계산서 (도서)"/>
      <sheetName val="명세서"/>
      <sheetName val="맨홀수량산출"/>
      <sheetName val="개요"/>
      <sheetName val="노임단가(08.01)"/>
      <sheetName val="현장관리비"/>
      <sheetName val="유림골조"/>
      <sheetName val="세부내역서(전기)"/>
      <sheetName val="품셈"/>
      <sheetName val="변경내역(전체)"/>
      <sheetName val="참조자료"/>
      <sheetName val="날개벽수량표"/>
      <sheetName val="신우"/>
      <sheetName val="전기내역"/>
      <sheetName val="자재표"/>
      <sheetName val="98지급계획"/>
      <sheetName val="20관리비율"/>
      <sheetName val="내역서중"/>
      <sheetName val="교각계산"/>
      <sheetName val="직접노무"/>
      <sheetName val="직접재료"/>
      <sheetName val="1안"/>
      <sheetName val="표  지"/>
      <sheetName val="그림"/>
      <sheetName val="그림2"/>
      <sheetName val="분전반"/>
      <sheetName val="내역서적용수량"/>
      <sheetName val="가도공"/>
      <sheetName val="간접비계산"/>
      <sheetName val="유림총괄"/>
      <sheetName val="예가표"/>
      <sheetName val="작성"/>
      <sheetName val="출력은 금물"/>
      <sheetName val="일위대가(건축)"/>
      <sheetName val="간접비"/>
      <sheetName val="청도공장"/>
      <sheetName val="철콘"/>
      <sheetName val="계측기"/>
      <sheetName val="단가 "/>
      <sheetName val="COVER"/>
      <sheetName val="ESCO개보수공사"/>
      <sheetName val="자료입력"/>
      <sheetName val="교각1"/>
      <sheetName val="빌딩 안내"/>
      <sheetName val="전체"/>
      <sheetName val="화재 탐지 설비"/>
      <sheetName val="PIPING"/>
      <sheetName val="DATA테이블1 (2)"/>
      <sheetName val="건축기계설비표선정수장"/>
      <sheetName val="DB"/>
      <sheetName val="공연,전시"/>
      <sheetName val="A 견적"/>
      <sheetName val="s.v"/>
      <sheetName val="공사입찰정보입력"/>
      <sheetName val="국내조달(통합-1)"/>
      <sheetName val="보증수수료산출"/>
      <sheetName val="수량총괄"/>
      <sheetName val="도담구내 개소별 명세"/>
      <sheetName val="내역전기"/>
      <sheetName val="정거장 설계조건"/>
      <sheetName val="구의33고"/>
      <sheetName val="구성1"/>
      <sheetName val="구성2"/>
      <sheetName val="구성3"/>
      <sheetName val="구성4"/>
      <sheetName val="16-1"/>
      <sheetName val="집수정토공"/>
      <sheetName val="설계명세서"/>
      <sheetName val="남양시작동자105노65기1.3화1.2"/>
      <sheetName val="2000.05"/>
      <sheetName val="국도접속 차도부수량"/>
      <sheetName val="조명일위"/>
      <sheetName val="참고"/>
      <sheetName val="제경비율"/>
      <sheetName val="기본가정"/>
      <sheetName val="Sheet4"/>
      <sheetName val="인공산출"/>
      <sheetName val="철근량"/>
      <sheetName val="본서하반기"/>
      <sheetName val="하반기(지구대)"/>
      <sheetName val="ABUT수량-A1"/>
      <sheetName val="바닥판"/>
      <sheetName val="입력DATA"/>
      <sheetName val="지급자재"/>
      <sheetName val="터널조도"/>
      <sheetName val="실행대비"/>
      <sheetName val="기초분물량표"/>
      <sheetName val="일위총괄표"/>
      <sheetName val="화의-현금흐름"/>
      <sheetName val="일위(시설)"/>
      <sheetName val="BSD (2)"/>
      <sheetName val="영외수지"/>
      <sheetName val="문학간접"/>
      <sheetName val="직접시공계획서"/>
      <sheetName val="오동"/>
      <sheetName val="대조"/>
      <sheetName val="나한"/>
      <sheetName val="건설기계사용료목록"/>
      <sheetName val="단가조사서"/>
      <sheetName val="단가대비표"/>
      <sheetName val="공사추진현황"/>
      <sheetName val="사전공사"/>
      <sheetName val="말뚝지지력산정"/>
      <sheetName val="일위-1"/>
      <sheetName val="도급자재"/>
      <sheetName val="공문"/>
      <sheetName val="전기2005"/>
      <sheetName val="통신2005"/>
      <sheetName val="단조-노임"/>
      <sheetName val="세부내역"/>
      <sheetName val="2.노임및손료"/>
      <sheetName val="시중노임"/>
      <sheetName val="Uint보온"/>
      <sheetName val="1Month+Sheet2!"/>
      <sheetName val="석축산출서"/>
      <sheetName val="unitpric"/>
      <sheetName val="골조"/>
      <sheetName val="품셈TABLE"/>
      <sheetName val="총공사내역서"/>
      <sheetName val="99년하반기"/>
      <sheetName val="기계경비시간당손료목록"/>
      <sheetName val="공정코드"/>
      <sheetName val="연결원본-절대지우지말것"/>
      <sheetName val="수량산출서"/>
      <sheetName val="백호우계수"/>
      <sheetName val="패널"/>
      <sheetName val="총괄집계표"/>
      <sheetName val="간접(90)"/>
      <sheetName val="품셈총괄"/>
      <sheetName val="표층포설및다짐"/>
      <sheetName val="투찰가"/>
      <sheetName val="수목표준대가"/>
      <sheetName val="Total"/>
      <sheetName val="예산총괄"/>
      <sheetName val="옥외계측"/>
      <sheetName val="CODE"/>
      <sheetName val="인공"/>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중기일위대가"/>
      <sheetName val="0Title"/>
      <sheetName val="추가예산"/>
      <sheetName val="물가시세"/>
      <sheetName val="부하"/>
      <sheetName val="ATM기초철가"/>
      <sheetName val="지입자재집계표"/>
      <sheetName val="준공내역"/>
      <sheetName val="철근집계"/>
      <sheetName val="COPING"/>
      <sheetName val="금융비용"/>
      <sheetName val="콘크리트"/>
      <sheetName val="1차 내역서"/>
      <sheetName val="도급내역서(재노경)"/>
      <sheetName val="와동수량"/>
      <sheetName val="특별교실"/>
      <sheetName val="주요기준"/>
      <sheetName val="전체제잡비"/>
      <sheetName val="포승중환경개선공사(변경)"/>
      <sheetName val="견적업체"/>
      <sheetName val="MOTOR"/>
      <sheetName val="교사기준면적(초등)"/>
      <sheetName val="Y-WORK"/>
      <sheetName val="일위대가 "/>
      <sheetName val="단가비교"/>
      <sheetName val="하중계산"/>
      <sheetName val="안정성검토"/>
      <sheetName val="설계기준"/>
      <sheetName val="b_balju"/>
      <sheetName val="직공비"/>
      <sheetName val="ELECTRIC"/>
      <sheetName val="입력"/>
      <sheetName val="&lt;--"/>
      <sheetName val="양식_자재단가조사표"/>
      <sheetName val="정부노임단가"/>
      <sheetName val="내역서(삼호)"/>
      <sheetName val="1구간BOQ"/>
      <sheetName val="일위대가(출입)"/>
      <sheetName val="EJ"/>
      <sheetName val="대,유,램"/>
      <sheetName val="기안1"/>
      <sheetName val="주안3차A-A"/>
      <sheetName val="간접경상비"/>
      <sheetName val="Cost bd-&quot;A&quot;"/>
      <sheetName val="Summary Sheets"/>
      <sheetName val="기초입력"/>
      <sheetName val="원가계산서(변경)"/>
      <sheetName val="합의경상"/>
      <sheetName val="2.대외공문"/>
      <sheetName val="직원현황"/>
      <sheetName val="앉음벽 (2)"/>
      <sheetName val=" 토목 처리장도급내역서 "/>
      <sheetName val="부대공"/>
      <sheetName val="포장공"/>
      <sheetName val="BF12-R0"/>
      <sheetName val="4.고용보험"/>
      <sheetName val="휴가비,급량비"/>
      <sheetName val="예산명세서"/>
      <sheetName val="시운전연료비"/>
      <sheetName val="각종양식"/>
      <sheetName val="단가 및 재료비"/>
      <sheetName val="실행(1)"/>
      <sheetName val="가락화장을지"/>
      <sheetName val="工관리비율"/>
      <sheetName val="工완성공사율"/>
      <sheetName val="노무단가산정"/>
      <sheetName val="집"/>
      <sheetName val="간선계산"/>
      <sheetName val="계화배수"/>
      <sheetName val="현장경비"/>
      <sheetName val="예비용"/>
      <sheetName val="7.환경"/>
      <sheetName val="노임(1차)"/>
      <sheetName val="모래기초"/>
      <sheetName val="일 위 목 록 표"/>
      <sheetName val="상수도토공집계표"/>
      <sheetName val="값"/>
      <sheetName val="항목등록"/>
      <sheetName val="포장복구집계"/>
      <sheetName val="위치조서"/>
      <sheetName val="본사업"/>
      <sheetName val="퍼스트"/>
      <sheetName val="5.동별횡주관경"/>
      <sheetName val="토목"/>
      <sheetName val="상행-교대(A1-A2)"/>
      <sheetName val="제잡비"/>
      <sheetName val="물집"/>
      <sheetName val="폐토수익화 "/>
      <sheetName val="원료"/>
      <sheetName val="Data&amp;Result"/>
      <sheetName val="99총공사내역서"/>
      <sheetName val="SHEET PILE단가"/>
      <sheetName val="사유서제출현황-2"/>
      <sheetName val="투찰내역"/>
      <sheetName val="국별인원"/>
      <sheetName val="식재일위대가"/>
      <sheetName val="일위대가(4층원격)"/>
      <sheetName val="도급내역"/>
      <sheetName val="공량(1월22일)"/>
      <sheetName val="도급내역서"/>
      <sheetName val="부분별수량산출(조합기초)"/>
      <sheetName val="단위중량"/>
      <sheetName val="기자재비"/>
      <sheetName val="출력은_금물"/>
      <sheetName val="단가_"/>
      <sheetName val="일반공사"/>
      <sheetName val="외주비"/>
      <sheetName val="sst,stl창호"/>
      <sheetName val="구천"/>
      <sheetName val="토사(PE)"/>
      <sheetName val="AHU-01"/>
      <sheetName val="FAX"/>
      <sheetName val="차수"/>
      <sheetName val="포승중환경개선공사_변경_"/>
      <sheetName val="1.토공집계표"/>
      <sheetName val="접속단위"/>
      <sheetName val="전기설계변경"/>
      <sheetName val="건축공사"/>
      <sheetName val="신규 수주분(사용자 정의)"/>
      <sheetName val="동해title"/>
      <sheetName val="진흥지역조서(구역밖)"/>
      <sheetName val="직원자료입력"/>
      <sheetName val="건설성적"/>
      <sheetName val="자재일람"/>
      <sheetName val="ES조서출력하기"/>
      <sheetName val="수토공단위당"/>
      <sheetName val="COL"/>
      <sheetName val="인건-측정"/>
      <sheetName val="쌍송교"/>
      <sheetName val="전기일위대가"/>
      <sheetName val="수공기"/>
      <sheetName val="조건표 (2)"/>
      <sheetName val="우수공집계"/>
      <sheetName val="호표"/>
      <sheetName val="기성내역"/>
      <sheetName val="공기압축기실"/>
      <sheetName val="집수A"/>
      <sheetName val="95년12월말"/>
      <sheetName val="철콘산출"/>
      <sheetName val="준공정산"/>
      <sheetName val="인부노임"/>
      <sheetName val="담장산출"/>
      <sheetName val="간접"/>
      <sheetName val="투찰(하수)"/>
      <sheetName val="B-data"/>
      <sheetName val="천방교접속"/>
      <sheetName val="대포2교접속"/>
      <sheetName val="ETC"/>
      <sheetName val="1-1"/>
      <sheetName val="대목"/>
      <sheetName val="Sheet15"/>
      <sheetName val="Base"/>
      <sheetName val="전국현황"/>
      <sheetName val="소방"/>
      <sheetName val="직원관리자료"/>
      <sheetName val="3.자재비(총괄)"/>
      <sheetName val="환율change"/>
      <sheetName val="자재테이블"/>
      <sheetName val="전동기"/>
      <sheetName val="세부내역서"/>
      <sheetName val="조정율"/>
      <sheetName val="97년 추정"/>
      <sheetName val="개별직종노임단가(2003.9)"/>
      <sheetName val="실행내역 (2)"/>
      <sheetName val="개별직종노임단가(2002.5)"/>
      <sheetName val="중기사용료산출근거"/>
      <sheetName val="기본항목 입력"/>
      <sheetName val="조사집계표(1)_솎아베기"/>
      <sheetName val="조사집계표(2)_솎아베기"/>
      <sheetName val="필지별내역서"/>
      <sheetName val="조사집계표(3)_솎아베기"/>
      <sheetName val="주요항목별"/>
      <sheetName val="주차구획선수량"/>
      <sheetName val="재료할증"/>
      <sheetName val="단위수량산출"/>
      <sheetName val="낙찰표"/>
      <sheetName val="관개"/>
      <sheetName val="도로일위대가표"/>
      <sheetName val="총괄표 "/>
      <sheetName val="공내역"/>
      <sheetName val="참조 (2)"/>
      <sheetName val="설계예산서"/>
      <sheetName val="폐기물"/>
      <sheetName val="샌딩 에폭시 도장"/>
      <sheetName val="일반문틀 설치"/>
      <sheetName val="스텐문틀설치"/>
      <sheetName val="흙쌓기도수로설치현황"/>
      <sheetName val="BOX단위철근"/>
      <sheetName val="암거 제원표-1단계"/>
      <sheetName val="하수처리장"/>
      <sheetName val="ilch"/>
      <sheetName val="수원공사비"/>
      <sheetName val="자재대"/>
      <sheetName val="XL4Poppy"/>
      <sheetName val="이름"/>
      <sheetName val="DATA 입력부"/>
      <sheetName val="배수통관(좌)"/>
      <sheetName val="교대(A1-A2)"/>
      <sheetName val="시점교대"/>
      <sheetName val="48평형"/>
      <sheetName val="62평형"/>
      <sheetName val="미장&amp;수장공사"/>
      <sheetName val="청곡지거입력"/>
      <sheetName val="청곡지선토공총"/>
      <sheetName val="토공총"/>
      <sheetName val="슬래브(유곡)"/>
      <sheetName val="설계예시"/>
      <sheetName val="wall"/>
      <sheetName val="Front"/>
      <sheetName val="업체별기성내역"/>
      <sheetName val="조달단가"/>
      <sheetName val="기안문"/>
      <sheetName val="이형관중량"/>
      <sheetName val="원가계산서구조조정"/>
      <sheetName val="B부대공"/>
      <sheetName val="지하시설물작성"/>
      <sheetName val="통합"/>
      <sheetName val="옹벽"/>
      <sheetName val="실행기초"/>
      <sheetName val="변경내역"/>
      <sheetName val="1,2공구원가계산서"/>
      <sheetName val="4.2유효폭의 계산"/>
      <sheetName val="96"/>
      <sheetName val="투찰"/>
      <sheetName val="P-1"/>
      <sheetName val="2F 회의실견적(5_14 일대)"/>
      <sheetName val="기성내역서표지"/>
      <sheetName val="손익"/>
      <sheetName val="상반기손익차2총괄"/>
      <sheetName val="기계설비표선정수장"/>
      <sheetName val="내역서01"/>
      <sheetName val="직접경비호표"/>
      <sheetName val="기초일위대가"/>
      <sheetName val="산출기초"/>
      <sheetName val="사업부배부A"/>
      <sheetName val="현장관리비 산출내역"/>
      <sheetName val="어룡"/>
      <sheetName val="부자재 적용비율"/>
      <sheetName val="예정공정표"/>
      <sheetName val="1월"/>
      <sheetName val="중질쓰레기"/>
      <sheetName val="압축공기소요량"/>
      <sheetName val="보일러물질수지"/>
      <sheetName val="noyim"/>
      <sheetName val="7급줄떼"/>
      <sheetName val="지점별강우량"/>
      <sheetName val="공사 Scope 표지"/>
      <sheetName val="공사 Scope"/>
      <sheetName val="원가표"/>
      <sheetName val="내역-1"/>
      <sheetName val="내역-2"/>
      <sheetName val="일위2"/>
      <sheetName val="일위3"/>
      <sheetName val="몸체(460×600)"/>
      <sheetName val="560×550"/>
      <sheetName val="590×630"/>
      <sheetName val="502(760×600)"/>
      <sheetName val="840×700"/>
      <sheetName val="860×600"/>
      <sheetName val="870×770"/>
      <sheetName val="910×600"/>
      <sheetName val="937×610"/>
      <sheetName val="960×600"/>
      <sheetName val="980×640"/>
      <sheetName val="1000×610"/>
      <sheetName val="1080×770"/>
      <sheetName val="1130×600"/>
      <sheetName val="1200×600"/>
      <sheetName val="503(1230×510)"/>
      <sheetName val="1310×800"/>
      <sheetName val="1360×700"/>
      <sheetName val="1380×670"/>
      <sheetName val="1400×830"/>
      <sheetName val="1450×505"/>
      <sheetName val="1470×700"/>
      <sheetName val="1500×613"/>
      <sheetName val="1500×720"/>
      <sheetName val="1550×770"/>
      <sheetName val="1600×700"/>
      <sheetName val="1650×650"/>
      <sheetName val="1650×800"/>
      <sheetName val="1780×500"/>
      <sheetName val="2190×505"/>
      <sheetName val="504(2700×650)"/>
      <sheetName val="505(840×700)"/>
      <sheetName val="840×840"/>
      <sheetName val="848×613"/>
      <sheetName val="1060×700"/>
      <sheetName val="1080×670"/>
      <sheetName val="1110×722"/>
      <sheetName val="1160×650"/>
      <sheetName val="1160×680"/>
      <sheetName val="1160×730"/>
      <sheetName val="506(1210×730)"/>
      <sheetName val="1310×700"/>
      <sheetName val="1310×790"/>
      <sheetName val="1480×560"/>
      <sheetName val="511(1080×770)"/>
      <sheetName val="512(1360×700)"/>
      <sheetName val="512(1380×670)"/>
      <sheetName val="512(1500×720)"/>
      <sheetName val="512(1650×800)"/>
      <sheetName val="임율산출표"/>
      <sheetName val="간접노무비율"/>
      <sheetName val="직간접노무비집계"/>
      <sheetName val="부문별직접노무발생"/>
      <sheetName val="부분별간접노무집계"/>
      <sheetName val="부분별공통비배부액"/>
      <sheetName val="부분별간접노무발생"/>
      <sheetName val="발생노무집계"/>
      <sheetName val="직접노무비발생"/>
      <sheetName val="간접노무비발생"/>
      <sheetName val="경비집계"/>
      <sheetName val="경비계산"/>
      <sheetName val="경비배부율"/>
      <sheetName val="경비조정"/>
      <sheetName val="가구부문경비집계"/>
      <sheetName val="가구부문부서별배부액"/>
      <sheetName val="경비배부액집계"/>
      <sheetName val="공통비배부액"/>
      <sheetName val="배부율산출"/>
      <sheetName val="월별경비집계"/>
      <sheetName val="월별경비내역"/>
      <sheetName val="작업시간명세표"/>
      <sheetName val="일반관리비비율산출표"/>
      <sheetName val="일반관리및이윤율"/>
      <sheetName val="손익계산서"/>
      <sheetName val="제조원가명세서"/>
      <sheetName val="노무비집계"/>
      <sheetName val="직접노무비"/>
      <sheetName val="노무공수산출(460×600)"/>
      <sheetName val="적용원단위공수"/>
      <sheetName val="단위당노무공수"/>
      <sheetName val="실적원재료공수"/>
      <sheetName val="실적작업공수"/>
      <sheetName val="난이도가중치"/>
      <sheetName val="실적재품수량산출"/>
      <sheetName val="거울판"/>
      <sheetName val="키큰장"/>
      <sheetName val="서랍통"/>
      <sheetName val="천판류"/>
      <sheetName val="기타"/>
      <sheetName val="포장"/>
      <sheetName val="1∼37"/>
      <sheetName val="38∼94"/>
      <sheetName val="95∼126"/>
      <sheetName val="127∼154"/>
      <sheetName val="155∼205"/>
      <sheetName val="206∼255"/>
      <sheetName val="256∼281"/>
      <sheetName val="추가분"/>
      <sheetName val="뒷선반"/>
      <sheetName val="장식판"/>
      <sheetName val="상판(HPM)"/>
      <sheetName val="상판(인조)"/>
      <sheetName val="포장(1)"/>
      <sheetName val="포장(2)"/>
      <sheetName val="포장(3)"/>
      <sheetName val="포장(4)"/>
      <sheetName val="코킹"/>
      <sheetName val="상판,뒷선반길이"/>
      <sheetName val="간재"/>
      <sheetName val="간노"/>
      <sheetName val="임금"/>
      <sheetName val="임금2"/>
      <sheetName val="경비 (2)"/>
      <sheetName val="경조"/>
      <sheetName val="일반 (2)"/>
      <sheetName val="일반율"/>
      <sheetName val="이윤 (2)"/>
      <sheetName val="이윤율"/>
      <sheetName val="제조"/>
      <sheetName val="손익2"/>
      <sheetName val="제조2"/>
      <sheetName val="기업"/>
      <sheetName val="제조노임"/>
      <sheetName val="기계공사"/>
      <sheetName val="시약"/>
      <sheetName val="17F MOCKUP B-1,B-2"/>
      <sheetName val="공통(20-91)"/>
      <sheetName val="기계내역"/>
      <sheetName val="설-원가"/>
      <sheetName val="설치자재"/>
      <sheetName val="단중"/>
      <sheetName val="#2_일위대가목록"/>
      <sheetName val="WORK"/>
      <sheetName val="제출내역 (3)"/>
      <sheetName val="WING3"/>
      <sheetName val="Sheet38"/>
      <sheetName val="부속동"/>
      <sheetName val="골조시행"/>
      <sheetName val="샘플표지"/>
      <sheetName val="대보~세기"/>
      <sheetName val="대운반(철재)"/>
      <sheetName val="수지예산"/>
      <sheetName val="흥양2교토공집계표"/>
      <sheetName val="특수기호강도거푸집"/>
      <sheetName val="종배수관면벽신"/>
      <sheetName val="종배수관(신)"/>
      <sheetName val="전담운영PM"/>
      <sheetName val="원내역"/>
      <sheetName val="BOQ(전체)"/>
      <sheetName val="tggwan(mac)"/>
      <sheetName val="예산총괄표"/>
      <sheetName val="인건비"/>
      <sheetName val="주소"/>
      <sheetName val="토목내역서 (도급단가)"/>
      <sheetName val="기둥(원형)"/>
      <sheetName val="기초공"/>
      <sheetName val="공주-교대(A1)"/>
      <sheetName val="일위대가내역"/>
      <sheetName val="C3"/>
      <sheetName val="납부서"/>
      <sheetName val="가로등내역서"/>
      <sheetName val="공사미수"/>
      <sheetName val="Mc1"/>
      <sheetName val="내역(100%)"/>
      <sheetName val="사업수지"/>
      <sheetName val="표지1"/>
      <sheetName val="산출근거(단청공사)"/>
      <sheetName val="WEIGHT LIST"/>
      <sheetName val="POL6차-PIPING"/>
      <sheetName val="물량"/>
      <sheetName val="산#2-1 (2)"/>
      <sheetName val="산#3-1"/>
      <sheetName val="공량산출서"/>
      <sheetName val="대로근거"/>
      <sheetName val="관로토공"/>
      <sheetName val="우수관"/>
      <sheetName val="TANK견적대지"/>
      <sheetName val="일위단가"/>
      <sheetName val="건축2"/>
      <sheetName val="1구간FRP수량산출"/>
      <sheetName val="단면가정"/>
      <sheetName val="부재력정리"/>
      <sheetName val="경비"/>
      <sheetName val="품목"/>
      <sheetName val="적용률"/>
      <sheetName val="도급"/>
      <sheetName val="인수공규격"/>
      <sheetName val="플랜트 설치"/>
      <sheetName val="전기내역서(총계)"/>
      <sheetName val="북방3터널"/>
      <sheetName val="정산내역서"/>
      <sheetName val="면적표"/>
      <sheetName val="관리보고"/>
      <sheetName val="토공A1"/>
      <sheetName val="결재갑지"/>
      <sheetName val="유입맨홀산출"/>
      <sheetName val="준검 내역서"/>
      <sheetName val="선급비용"/>
      <sheetName val="인사자료총집계"/>
      <sheetName val="원가계산 (2)"/>
      <sheetName val="70%"/>
      <sheetName val="배수공"/>
      <sheetName val="건축기성"/>
      <sheetName val="일위목록-기"/>
      <sheetName val="단가산출2"/>
      <sheetName val="청곡간선입력"/>
      <sheetName val="팀업무"/>
      <sheetName val="LIST"/>
      <sheetName val="파일의이용"/>
      <sheetName val="산출근거1"/>
      <sheetName val="하조서"/>
      <sheetName val="GRACE"/>
      <sheetName val="공동구수량"/>
      <sheetName val="단가대비"/>
      <sheetName val="산출"/>
      <sheetName val="설_(3)2"/>
      <sheetName val="설_(2)2"/>
      <sheetName val="3BL공동구_수량2"/>
      <sheetName val="Customer_Databas1"/>
      <sheetName val="토공(우물통,기타)_1"/>
      <sheetName val="_HIT-&gt;HMC_견적(3900)1"/>
      <sheetName val="AIR_SHOWER(3인용)1"/>
      <sheetName val="노(97_1,97_9,98_1)1"/>
      <sheetName val="6PILE__(돌출)1"/>
      <sheetName val="토공_total1"/>
      <sheetName val="원가_(2)1"/>
      <sheetName val="내역서_제출1"/>
      <sheetName val="2000년_공정표1"/>
      <sheetName val="1_설계조건1"/>
      <sheetName val="세골재__T2_변경_현황"/>
      <sheetName val="_냉각수펌프1"/>
      <sheetName val="갑지_을지"/>
      <sheetName val="기타_정보통신공사"/>
      <sheetName val="정거장_설계조건"/>
      <sheetName val="노무비_근거1"/>
      <sheetName val="효성CB_1P기초1"/>
      <sheetName val="내역서_"/>
      <sheetName val="전선_및_전선관1"/>
      <sheetName val="노_무_비"/>
      <sheetName val="2000_05"/>
      <sheetName val="Inst_"/>
      <sheetName val="별표_"/>
      <sheetName val="일위대가56-1_"/>
      <sheetName val="일위대가71-1_"/>
      <sheetName val="일위대가74-1_"/>
      <sheetName val="일위대가76-1_"/>
      <sheetName val="일위대가77-1_"/>
      <sheetName val="일위대가78-1_"/>
      <sheetName val="노임단가(08_01)"/>
      <sheetName val="3_2제조설비"/>
      <sheetName val="남양시작동자105노65기1_3화1_2"/>
      <sheetName val="출력은_금물1"/>
      <sheetName val="C_전기공사"/>
      <sheetName val="국도접속_차도부수량"/>
      <sheetName val="빌딩_안내"/>
      <sheetName val="화재_탐지_설비"/>
      <sheetName val="단가대비표_(3)"/>
      <sheetName val="BSD_(2)"/>
      <sheetName val="Sheet1_(2)"/>
      <sheetName val="단가_1"/>
      <sheetName val="A_견적"/>
      <sheetName val="s_v"/>
      <sheetName val="DATA테이블1_(2)"/>
      <sheetName val="1000_DB구축_부표"/>
      <sheetName val="CT_"/>
      <sheetName val="조도계산서_(도서)"/>
      <sheetName val="1차_내역서"/>
      <sheetName val="일위대가_"/>
      <sheetName val="표__지"/>
      <sheetName val="97년_추정"/>
      <sheetName val="SHEET_PILE단가"/>
      <sheetName val="도담구내_개소별_명세"/>
      <sheetName val="3_자재비(총괄)"/>
      <sheetName val="준검_내역서"/>
      <sheetName val="5_동별횡주관경"/>
      <sheetName val="1_토공집계표"/>
      <sheetName val="플랜트_설치"/>
      <sheetName val="Cost_bd-&quot;A&quot;"/>
      <sheetName val="Summary_Sheets"/>
      <sheetName val="2_대외공문"/>
      <sheetName val="앉음벽_(2)"/>
      <sheetName val="_토목_처리장도급내역서_"/>
      <sheetName val="4_고용보험"/>
      <sheetName val="2F_회의실견적(5_14_일대)"/>
      <sheetName val="신규_수주분(사용자_정의)"/>
      <sheetName val="현장관리비_산출내역"/>
      <sheetName val="원가계산_(2)"/>
      <sheetName val="토목내역서_(도급단가)"/>
      <sheetName val="1"/>
      <sheetName val="개거재료산출"/>
      <sheetName val="견적내역서"/>
      <sheetName val="견적조건"/>
      <sheetName val="설계명세"/>
      <sheetName val="CL분석결과"/>
      <sheetName val="기존단가 (2)"/>
      <sheetName val="형틀공사"/>
      <sheetName val="일위(집)"/>
      <sheetName val="노임이"/>
      <sheetName val="일위대가(계측기설치)"/>
      <sheetName val="f산출"/>
      <sheetName val="자재단가리스트"/>
      <sheetName val="관로공정"/>
      <sheetName val="작업일보"/>
      <sheetName val="01"/>
      <sheetName val="수배전반"/>
      <sheetName val="총내역서"/>
      <sheetName val="예산서"/>
      <sheetName val="사급자재(1단계)"/>
      <sheetName val="기초입력 DATA"/>
      <sheetName val="간지"/>
      <sheetName val="견적단가"/>
      <sheetName val="기초작업"/>
      <sheetName val="부대집계"/>
      <sheetName val="전신환매도율"/>
      <sheetName val="일위대가목록 "/>
      <sheetName val="상세도(80)"/>
      <sheetName val="평3"/>
      <sheetName val="수안보-MBR1"/>
      <sheetName val="원형1호맨홀토공수량"/>
      <sheetName val="BOX수량"/>
      <sheetName val="A1"/>
      <sheetName val="전기단가조사서"/>
      <sheetName val="다이꾸"/>
      <sheetName val="남평내역"/>
      <sheetName val="재료집계표"/>
      <sheetName val="PARAMETER"/>
      <sheetName val="10월"/>
      <sheetName val="기초"/>
      <sheetName val="부경"/>
      <sheetName val="전기외주내역"/>
      <sheetName val="database"/>
      <sheetName val="전계가"/>
      <sheetName val="평가데이터"/>
      <sheetName val="S1,3"/>
      <sheetName val="P.M 별"/>
      <sheetName val="일용노임단가"/>
      <sheetName val="MAT"/>
      <sheetName val="약품설비"/>
      <sheetName val="대비"/>
      <sheetName val="산출내력"/>
      <sheetName val="남양구조시험동"/>
      <sheetName val="신표지1"/>
      <sheetName val="P-산#1-1(WOWA1)"/>
      <sheetName val="단중표-ST"/>
      <sheetName val="남양내역"/>
      <sheetName val="경비2내역"/>
      <sheetName val="B2BERP"/>
      <sheetName val="간접비 총괄표"/>
      <sheetName val="담보"/>
      <sheetName val="220 (2)"/>
      <sheetName val="설계내역2"/>
      <sheetName val="점수계산1-2"/>
      <sheetName val="PROJECT BRIEF(EX.NEW)"/>
      <sheetName val="기준표"/>
      <sheetName val="차압계산"/>
      <sheetName val="본사"/>
      <sheetName val="공장"/>
      <sheetName val="산출기초(기계터파기)3열"/>
      <sheetName val="전송망집계"/>
      <sheetName val="철거수량(전송)"/>
      <sheetName val="노임단가 (2)"/>
      <sheetName val="을-ATYPE"/>
      <sheetName val="TABLE"/>
      <sheetName val="RAHMEN"/>
      <sheetName val="AV시스템"/>
      <sheetName val="민속촌메뉴"/>
      <sheetName val="2F 회의실견적_5_14 일대_"/>
      <sheetName val="97"/>
      <sheetName val="식재가격"/>
      <sheetName val="식재총괄"/>
      <sheetName val="매출채권"/>
      <sheetName val="B부대0"/>
      <sheetName val="말뚝지/_x0000__x0013_"/>
      <sheetName val="산출금액내역"/>
      <sheetName val="용역비내역-진짜"/>
      <sheetName val="관급단가"/>
      <sheetName val="공사비산출서"/>
      <sheetName val="한강운반비"/>
      <sheetName val="단가 (2)"/>
      <sheetName val="NO.1-NO12(설계예산서)"/>
      <sheetName val="2.고용보험료산출근거"/>
      <sheetName val="ÀÏÀ§(PANEL)"/>
      <sheetName val="전통건설"/>
      <sheetName val="유수전환공사"/>
      <sheetName val="공종목록표"/>
      <sheetName val="프랜트면허"/>
      <sheetName val="설계내역서"/>
      <sheetName val="기본자료"/>
      <sheetName val="노무비 "/>
      <sheetName val="부안변전"/>
      <sheetName val="기초목"/>
      <sheetName val="현장관리비데이타"/>
      <sheetName val="기술조건"/>
      <sheetName val="제노임"/>
      <sheetName val="연환"/>
      <sheetName val="[KKK.XLS][KKK.XLS]말뚝지/_x0000__x0013_"/>
      <sheetName val="일위대가(4_x0005__x0000__x0000_"/>
      <sheetName val="일위대가(4층원격礊"/>
      <sheetName val="일위대가(4獏め_x0005__x0000_"/>
      <sheetName val="일위대가(4층원격唨"/>
      <sheetName val="일위대가(4蒨,蓬,"/>
      <sheetName val="AIR SHOWER_3인용_"/>
      <sheetName val="일위대가(4ꌱ⿪_x0005__x0000_"/>
      <sheetName val="일위대가(4층원격夸"/>
      <sheetName val="일위대가(4층원격咘"/>
      <sheetName val="광장"/>
      <sheetName val="내역서_᎛⼗"/>
      <sheetName val="itm코드"/>
      <sheetName val="itm기준"/>
      <sheetName val="수량산출목록표"/>
      <sheetName val="자재발주서"/>
      <sheetName val="000000"/>
      <sheetName val="무시"/>
      <sheetName val=" 소방공사 산출근거"/>
      <sheetName val="노임변동률"/>
      <sheetName val="잡철물"/>
      <sheetName val="관로내역원"/>
      <sheetName val="CABLE SIZE-1"/>
      <sheetName val="98수문일위"/>
      <sheetName val="공헾⾵_x0005_"/>
      <sheetName val="집 계 표"/>
      <sheetName val="BH-1 (2)"/>
      <sheetName val="연결관단위"/>
      <sheetName val="소각장스케줄"/>
      <sheetName val="공사예산하조서(O.K)"/>
      <sheetName val="건축공사실행"/>
      <sheetName val="DAN"/>
      <sheetName val="공사비"/>
      <sheetName val="1공구내역"/>
      <sheetName val="BOX전기내역"/>
      <sheetName val="길어깨(현황)"/>
      <sheetName val="60명당사(총괄)"/>
      <sheetName val="공종별내역서"/>
      <sheetName val="SG"/>
      <sheetName val="합천내역"/>
      <sheetName val="요약&amp;결과"/>
      <sheetName val="(4-2)열관류값-2"/>
      <sheetName val="금융"/>
      <sheetName val="일위목록데이타"/>
      <sheetName val="화전내"/>
      <sheetName val="성곽내역서"/>
      <sheetName val="danga"/>
      <sheetName val="TEMP"/>
      <sheetName val="JA"/>
      <sheetName val="인테리어내역"/>
      <sheetName val="품셈총괄표"/>
      <sheetName val="제안서"/>
      <sheetName val="행정표준(1)"/>
      <sheetName val="행정표준(2)"/>
      <sheetName val="견적대비 견적서"/>
      <sheetName val="미드수량"/>
      <sheetName val="갑  지"/>
      <sheetName val="공사잡비"/>
      <sheetName val="봉양~조차장간고하개명(신설)"/>
      <sheetName val="5"/>
      <sheetName val="1.검토서"/>
      <sheetName val="여과지동"/>
      <sheetName val="지급자재단가"/>
      <sheetName val="FAB4생산"/>
      <sheetName val="영업.일1"/>
      <sheetName val="기뇣đ"/>
      <sheetName val="분_x0000__x0000_"/>
      <sheetName val="분券%"/>
      <sheetName val="관집계"/>
      <sheetName val="APT"/>
      <sheetName val="중간"/>
      <sheetName val="카렌스센터계량기설치공사"/>
      <sheetName val="하자접수대장"/>
      <sheetName val="3.면적&amp;세대(입력)"/>
      <sheetName val="노단"/>
      <sheetName val="자단"/>
      <sheetName val="사업분석"/>
      <sheetName val="일위대가(비굴착)"/>
      <sheetName val="기본자료 "/>
      <sheetName val=" 총괄표"/>
      <sheetName val="진주방향"/>
      <sheetName val="접수부"/>
      <sheetName val="버스운행안내"/>
      <sheetName val="예방접종계획"/>
      <sheetName val="근태계획서"/>
      <sheetName val="계화배수(3대)"/>
      <sheetName val="수량간지"/>
      <sheetName val="철집"/>
      <sheetName val="현금예금"/>
      <sheetName val="청학계"/>
      <sheetName val="2,EXIST 전기실산출"/>
      <sheetName val="우수"/>
      <sheetName val="자재"/>
      <sheetName val="현장조사"/>
      <sheetName val="일위대가(목록)"/>
      <sheetName val="산근(목록)"/>
      <sheetName val="재료비"/>
      <sheetName val="실행간접비용"/>
      <sheetName val="토피 5m"/>
      <sheetName val="양식(직판용)"/>
      <sheetName val="소총괄표1"/>
      <sheetName val="중기조종사 단위단가"/>
      <sheetName val="집수정(600-700)"/>
      <sheetName val="노임자재단가"/>
      <sheetName val="한전일위"/>
      <sheetName val="합의서"/>
      <sheetName val="증감대비"/>
      <sheetName val="수량집계"/>
      <sheetName val="산출내역서집계표"/>
      <sheetName val="관급_File"/>
      <sheetName val="공종"/>
      <sheetName val="가로등"/>
      <sheetName val="이형관"/>
      <sheetName val="48단가"/>
      <sheetName val="단가산출(T)"/>
      <sheetName val="Macro(MCC)"/>
      <sheetName val="5.정산서"/>
      <sheetName val="업무분장"/>
      <sheetName val="기본DATA"/>
      <sheetName val="투자-국내2"/>
      <sheetName val="1 자원총괄"/>
      <sheetName val="강관주휀스"/>
      <sheetName val="제경비"/>
      <sheetName val="투입내역"/>
      <sheetName val="원"/>
      <sheetName val="동원(3)"/>
      <sheetName val="통신원가"/>
      <sheetName val="단가조사-1"/>
      <sheetName val="단가조사-2"/>
      <sheetName val="냉온수유니트"/>
      <sheetName val="진단세부현황"/>
      <sheetName val="300XL 세관"/>
      <sheetName val="SUS(150)"/>
      <sheetName val="직접인건비"/>
      <sheetName val="초기화면"/>
      <sheetName val="계약용량(서포)"/>
      <sheetName val="참조"/>
      <sheetName val="일위대가-1"/>
      <sheetName val="수량"/>
      <sheetName val="일위_FILE"/>
      <sheetName val="터널대가"/>
      <sheetName val="예정(3)"/>
      <sheetName val="소포내역 (2)"/>
      <sheetName val="단1"/>
      <sheetName val="노임단가2004(상)"/>
      <sheetName val="효동"/>
      <sheetName val="ND"/>
      <sheetName val="원본(갑지)"/>
      <sheetName val="가감수량"/>
      <sheetName val="4.2내역서"/>
      <sheetName val="공급집계 (현대-우림)"/>
      <sheetName val="성곽공사"/>
      <sheetName val="P1(좌,우)"/>
      <sheetName val="제안서입력"/>
      <sheetName val="장비선정 "/>
      <sheetName val="범례표"/>
      <sheetName val="공사내역"/>
      <sheetName val="우배수"/>
      <sheetName val="선체-H"/>
      <sheetName val="설계예/"/>
      <sheetName val="공劰.勼"/>
      <sheetName val="공韛⾶_x0005_"/>
      <sheetName val="공_x0005__x0000_"/>
      <sheetName val="대가호표"/>
      <sheetName val="5.지붕"/>
      <sheetName val="철근콘크리트"/>
      <sheetName val="공정외주"/>
      <sheetName val="상시"/>
      <sheetName val="접속도로1"/>
      <sheetName val="도로횡단-D300"/>
      <sheetName val="광주운남을"/>
      <sheetName val="토공사"/>
      <sheetName val="SIL98"/>
      <sheetName val="대"/>
      <sheetName val="엔지니어링"/>
      <sheetName val="수문일1"/>
      <sheetName val="전선(총)"/>
      <sheetName val="7-1노임"/>
      <sheetName val="7-2경비"/>
      <sheetName val=""/>
      <sheetName val="MECH"/>
      <sheetName val="토공_total2"/>
      <sheetName val="Customer_Databas2"/>
      <sheetName val="원가_(2)2"/>
      <sheetName val="AIR_SHOWER(3인용)2"/>
      <sheetName val="6PILE__(돌출)2"/>
      <sheetName val="토공(우물통,기타)_2"/>
      <sheetName val="노(97_1,97_9,98_1)2"/>
      <sheetName val="_HIT-&gt;HMC_견적(3900)2"/>
      <sheetName val="내역서_1"/>
      <sheetName val="노_무_비1"/>
      <sheetName val="Inst_1"/>
      <sheetName val="별표_1"/>
      <sheetName val="3_2제조설비1"/>
      <sheetName val="단가대비표_(3)1"/>
      <sheetName val="세골재__T2_변경_현황1"/>
      <sheetName val="단가_및_재료비"/>
      <sheetName val="공_x0005__x0000__x0000_"/>
      <sheetName val="공铌ó_x0000_"/>
      <sheetName val="공_x0000_"/>
      <sheetName val="공䐠"/>
      <sheetName val="공㽐-ૐ"/>
      <sheetName val="[KKK.XLS]설계예/"/>
      <sheetName val="[KKK.XLS][KKK.XLS]설계예/"/>
      <sheetName val="[KKK.XLS][KKK.XLS][KKK.XLS]설계예/"/>
      <sheetName val="매립"/>
      <sheetName val="토목주소"/>
      <sheetName val="측량요율"/>
      <sheetName val="1유리"/>
      <sheetName val="공ମ⿩_x0005_"/>
      <sheetName val="시화점실행"/>
      <sheetName val="MEMORY"/>
      <sheetName val="식재일위대"/>
      <sheetName val="ELECTR_x0000__x0000_"/>
      <sheetName val="MAT 철근"/>
      <sheetName val="시중노임(공사)"/>
      <sheetName val="기성금내역서"/>
      <sheetName val="자재운반단가일람표"/>
      <sheetName val="시중노임단가"/>
      <sheetName val="가설공_x0000_"/>
      <sheetName val="말뚝지_x0000__x0000_ﯲ"/>
      <sheetName val="말뚝지怀4Ე"/>
      <sheetName val="날개벽"/>
      <sheetName val="기기리스트"/>
      <sheetName val="인원계획-미화"/>
      <sheetName val="●수량(침구보관창고-21평)"/>
      <sheetName val="내역(가지)"/>
      <sheetName val="7급줄떼공"/>
      <sheetName val="단가표 (2)"/>
      <sheetName val="견적(100%ᓈ"/>
      <sheetName val="견적(100%䃈"/>
      <sheetName val="견적(100%耀"/>
      <sheetName val="견적(100%"/>
      <sheetName val="하반기(지구대ო"/>
      <sheetName val="990430_당초"/>
      <sheetName val="견적(100%_x0008_"/>
      <sheetName val="21301동"/>
      <sheetName val="도시계획인력산정"/>
      <sheetName val="단위수량"/>
      <sheetName val="창호"/>
      <sheetName val="가설제외"/>
      <sheetName val="기타공사"/>
      <sheetName val="입력정보"/>
      <sheetName val="고시단가"/>
      <sheetName val="1~69"/>
      <sheetName val="0506생활권구적"/>
      <sheetName val="10공구일위"/>
      <sheetName val="3.공통공사대비"/>
      <sheetName val="퍼ԯ_x0000_"/>
      <sheetName val="P3"/>
      <sheetName val="13LPMCC"/>
      <sheetName val="실행내역 "/>
      <sheetName val="급수 (LPM)"/>
      <sheetName val="냉천부속동"/>
      <sheetName val="도로정위치부표"/>
      <sheetName val="도로조사부표"/>
      <sheetName val="내역1"/>
      <sheetName val="용산1(해보)"/>
      <sheetName val="부하계산서"/>
      <sheetName val="우각부보강"/>
      <sheetName val="비교1"/>
      <sheetName val="공통단가"/>
      <sheetName val="운반비"/>
      <sheetName val="기준FACTOR"/>
      <sheetName val="산출목록표"/>
      <sheetName val="도시가스현황"/>
      <sheetName val="계산표지"/>
      <sheetName val="급수"/>
      <sheetName val="기계경비산출기준"/>
      <sheetName val="기초단가"/>
      <sheetName val="경영"/>
      <sheetName val="98년"/>
      <sheetName val="실적"/>
      <sheetName val="장비집계"/>
      <sheetName val="조건"/>
      <sheetName val="빙축열"/>
      <sheetName val="금액"/>
      <sheetName val="심사물량"/>
      <sheetName val="심사계산"/>
      <sheetName val="고내분기~한림"/>
      <sheetName val="광령~경마장"/>
      <sheetName val="세기~광령"/>
      <sheetName val="정보"/>
      <sheetName val="2.토목공사"/>
      <sheetName val="월별수입"/>
      <sheetName val="현대물량"/>
      <sheetName val="관급"/>
      <sheetName val="기본사항"/>
      <sheetName val="피엘"/>
      <sheetName val="총괄갑 "/>
      <sheetName val="프로젝트"/>
      <sheetName val="기계경비_시간당_"/>
      <sheetName val="분전함신설"/>
      <sheetName val="접지1종"/>
      <sheetName val="일위대가(가설)"/>
      <sheetName val="96수출"/>
      <sheetName val="부자재_적용비율"/>
      <sheetName val="일위대가목록_"/>
      <sheetName val="공사진행"/>
      <sheetName val="토목수량산출"/>
      <sheetName val="개요2"/>
      <sheetName val="입찰보고"/>
      <sheetName val="일  위  대  가  목  록"/>
      <sheetName val="PSCbeam설계"/>
      <sheetName val=" 갑지"/>
      <sheetName val="ysn"/>
      <sheetName val="공내역서"/>
      <sheetName val="2공구내역서"/>
      <sheetName val="분祍⿪"/>
      <sheetName val="변경총괄지(1)"/>
      <sheetName val="(C)원내역"/>
      <sheetName val="관리비"/>
      <sheetName val="코드"/>
      <sheetName val="BS(5월-경리과)"/>
      <sheetName val="채권(하반기)"/>
      <sheetName val="맨홀수량산출(2호)"/>
      <sheetName val="가감수량(2호)"/>
      <sheetName val="광주주공"/>
      <sheetName val="조업일수"/>
      <sheetName val="B.O.M"/>
      <sheetName val="생산매출 (4)"/>
      <sheetName val="시산표"/>
      <sheetName val="STANDARD (상)-참고"/>
      <sheetName val="부재리스트"/>
      <sheetName val="구분자"/>
      <sheetName val="22관계"/>
      <sheetName val="22기타(L,R)"/>
      <sheetName val="22전선계"/>
      <sheetName val="월래"/>
      <sheetName val="중기단가"/>
      <sheetName val="중기목록"/>
      <sheetName val="수량이동"/>
      <sheetName val="정철호"/>
      <sheetName val="FUEL FILLER"/>
      <sheetName val="수주이월"/>
      <sheetName val="하鄘8눰"/>
      <sheetName val="FD"/>
      <sheetName val="99관저"/>
      <sheetName val="QandAJunior"/>
      <sheetName val="FB25JN"/>
      <sheetName val="직접수량"/>
      <sheetName val="J형측구단위수량"/>
      <sheetName val="전기공사일위대가"/>
      <sheetName val="도로단위당"/>
      <sheetName val="횡배수관집현황(2공구)"/>
      <sheetName val="자재비"/>
      <sheetName val="일위대가서식"/>
      <sheetName val="대비2"/>
      <sheetName val="2차기성내역서"/>
      <sheetName val="횡배수관토공수량"/>
      <sheetName val="총괄내역서"/>
      <sheetName val="5사남"/>
      <sheetName val="1호맨홀토공"/>
      <sheetName val="1단계 (2)"/>
      <sheetName val="수 량 명 세 서 - 1"/>
      <sheetName val="      "/>
      <sheetName val="Macro(전선)"/>
      <sheetName val="[KKK.XLS]말뚝지/_x0000__x0013_"/>
      <sheetName val="10동"/>
      <sheetName val="제안실적sum조회"/>
      <sheetName val="hvac내역서(제어동)"/>
      <sheetName val="9509"/>
      <sheetName val="DATA-UPS"/>
      <sheetName val="편입토지조서"/>
      <sheetName val="CP-E2 (품셈표)"/>
      <sheetName val="내역서(사업소)"/>
      <sheetName val="유역면적"/>
      <sheetName val="Tool"/>
      <sheetName val="원가계산서(남측)"/>
      <sheetName val="도급실행(본관-주차장)"/>
      <sheetName val="일위대가(4층원격堘"/>
      <sheetName val="일위대가(4층원격朂"/>
      <sheetName val="일위대가(4층원격_x0005_"/>
      <sheetName val="세부내焀"/>
      <sheetName val="3BL공동구_桐ݾ蔌"/>
      <sheetName val="3BL공동구__x0000__x0000_"/>
      <sheetName val="3BL공동구_厠į召"/>
      <sheetName val="蠀Ⲃ"/>
      <sheetName val="저⺄"/>
      <sheetName val="Resource2"/>
      <sheetName val="내역서관리"/>
      <sheetName val="내역1공구"/>
      <sheetName val="sw1"/>
      <sheetName val="NOMUBI"/>
      <sheetName val="PAC"/>
      <sheetName val="copy"/>
      <sheetName val="중기 부표"/>
      <sheetName val="공㐬ȟⱈ"/>
      <sheetName val="울산자동제어"/>
      <sheetName val="관급자재"/>
      <sheetName val="마산월령동골조물량변경"/>
      <sheetName val="공비대비"/>
      <sheetName val="환산"/>
      <sheetName val="기계설비"/>
      <sheetName val="남양시작동자105노65㠀⺃簀⺃︀쫕ԯ_x0000_"/>
      <sheetName val="남양시작동자105노65︀䋕ԯ_x0000_缀_x0000__x0000__x0000_"/>
      <sheetName val="중사"/>
      <sheetName val="명세"/>
      <sheetName val="단산"/>
      <sheetName val="일대"/>
      <sheetName val="덕전리"/>
      <sheetName val="시운전연료"/>
      <sheetName val="산출근거 "/>
      <sheetName val="입찰"/>
      <sheetName val="현경"/>
      <sheetName val="토공집계"/>
      <sheetName val="본실행경비"/>
      <sheetName val="회사개황최종"/>
      <sheetName val="설계서을"/>
      <sheetName val="견적서1"/>
      <sheetName val="중기손료"/>
      <sheetName val="★도급내역"/>
      <sheetName val="아파트"/>
      <sheetName val="공통비(전체)"/>
      <sheetName val="익산"/>
      <sheetName val="잡비계산"/>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소운반"/>
      <sheetName val="집수정단면도 (2)"/>
      <sheetName val="Pier 3"/>
      <sheetName val="예산변경사항"/>
      <sheetName val="총체보활공정표"/>
      <sheetName val="소방사항"/>
      <sheetName val="LG제품"/>
      <sheetName val="자재목록"/>
      <sheetName val="물가시세표"/>
      <sheetName val="법면단"/>
      <sheetName val="작성방법"/>
      <sheetName val="자재(원원+원대)"/>
      <sheetName val="#REF!"/>
      <sheetName val="내역서(교량)전체"/>
      <sheetName val="구역화물"/>
      <sheetName val="단위목록"/>
      <sheetName val="시험비"/>
      <sheetName val="기계경비목록"/>
      <sheetName val="견적을지"/>
      <sheetName val="철근"/>
      <sheetName val="기성관리"/>
      <sheetName val="자금입금"/>
      <sheetName val="K-16 (실행)"/>
      <sheetName val="일위집계(기존)"/>
      <sheetName val="MB5B"/>
      <sheetName val="전말제"/>
      <sheetName val="공종단가"/>
      <sheetName val="IW-LIST"/>
      <sheetName val="4.본실행통합내역서"/>
      <sheetName val="(A)내역서"/>
      <sheetName val="설비"/>
      <sheetName val="AS포장복구 "/>
      <sheetName val="청천내"/>
      <sheetName val="시행예산"/>
      <sheetName val="공통비총괄표"/>
      <sheetName val="6-1. 관개량조서"/>
      <sheetName val="D"/>
      <sheetName val="일(4)"/>
      <sheetName val="토적표(광혁측량)"/>
      <sheetName val="항목별진도율"/>
      <sheetName val="우수데이터"/>
      <sheetName val="SUM"/>
      <sheetName val="경비산출"/>
      <sheetName val="기본정보입력"/>
      <sheetName val="VXXXXXXX"/>
      <sheetName val="실행갑지"/>
      <sheetName val="상하차비용(기계상차)"/>
      <sheetName val="수간보호"/>
      <sheetName val="전기공사 산출집계"/>
      <sheetName val="전기공사 산출"/>
      <sheetName val="일위산출"/>
      <sheetName val="ELECT쀀⻰_x0000_"/>
      <sheetName val="통신200헾"/>
      <sheetName val="설치내역"/>
      <sheetName val="현장경상비"/>
      <sheetName val="공리일"/>
      <sheetName val="2003 일위대가"/>
      <sheetName val="INDEX"/>
      <sheetName val="교각토공"/>
      <sheetName val="공사비집계"/>
      <sheetName val="6공구(당초)"/>
      <sheetName val="제출내역 (2)"/>
      <sheetName val="마산방향"/>
      <sheetName val="마산방향철근집계"/>
      <sheetName val="9811"/>
      <sheetName val="S0"/>
      <sheetName val="수목데이타 "/>
      <sheetName val="남대문빌딩"/>
      <sheetName val="경영혁신본부"/>
      <sheetName val="본부별사업계획2차"/>
      <sheetName val="감가상각"/>
      <sheetName val="지질조사분석"/>
      <sheetName val="2. 공원조도"/>
      <sheetName val="FJ단가"/>
      <sheetName val="7.지층별제원"/>
      <sheetName val="변경관급자재"/>
      <sheetName val="★개략견적"/>
      <sheetName val="동원인원"/>
      <sheetName val="1단계"/>
      <sheetName val="구조물공집계"/>
      <sheetName val="갑(전기)"/>
      <sheetName val="밸브설치"/>
      <sheetName val="순공사비"/>
      <sheetName val="I.설계조건"/>
      <sheetName val="열린교실"/>
      <sheetName val="시설물일위"/>
      <sheetName val="도봉2지구"/>
      <sheetName val="대덕토공총"/>
      <sheetName val="FAB별"/>
      <sheetName val="사업성"/>
      <sheetName val="AS접수관리"/>
      <sheetName val="잔존년수"/>
      <sheetName val="토공 totൡý"/>
      <sheetName val="Ⅱ1-0타"/>
      <sheetName val="도급내역서(က_x0000_ࠀ돬"/>
      <sheetName val="도급내역서(栀襙܆㦎"/>
      <sheetName val="도급내역서(/_x0000__xd800_Ù"/>
      <sheetName val="도급내역서(/_x0000_⠀D"/>
      <sheetName val="공柖7_x0000_"/>
      <sheetName val="콘크리트타설집계표"/>
      <sheetName val="3.면적"/>
      <sheetName val="도담구내 개소별퇍놲ԯ"/>
      <sheetName val="B"/>
      <sheetName val="sensitivity"/>
      <sheetName val="집수정(1)"/>
      <sheetName val="총(신설)"/>
      <sheetName val="제품목록"/>
      <sheetName val="공사비예산서"/>
      <sheetName val="토공집계(rp)"/>
      <sheetName val="HWP참조"/>
      <sheetName val="제1호단위수량"/>
      <sheetName val="선급금신청서"/>
      <sheetName val="본내역"/>
      <sheetName val="Data(인원)"/>
      <sheetName val="원하대비"/>
      <sheetName val="원도급"/>
      <sheetName val="하도급"/>
      <sheetName val="환율"/>
      <sheetName val="마포토정"/>
      <sheetName val="일위산출근거"/>
      <sheetName val="내역 (2)"/>
      <sheetName val="b_balju-단가단가단가"/>
      <sheetName val="적용단가표"/>
      <sheetName val="H-pile(298x299)"/>
      <sheetName val="H-pile(250x250)"/>
      <sheetName val="소업1교"/>
      <sheetName val="일집"/>
      <sheetName val="8.PILE  (돌출)"/>
      <sheetName val="전기변내역"/>
      <sheetName val="단가산출서 (2)"/>
      <sheetName val="단가비교용"/>
      <sheetName val="일계표"/>
      <sheetName val="리스(CIF)산출"/>
      <sheetName val="GI-LIST"/>
      <sheetName val="예총"/>
      <sheetName val="공종별집계"/>
      <sheetName val="3F"/>
      <sheetName val="수리결과"/>
      <sheetName val="OPT7"/>
      <sheetName val="과천MAIN"/>
      <sheetName val="장애코드"/>
      <sheetName val="관리비비계상"/>
      <sheetName val="재료비집계"/>
      <sheetName val="지주토목내역서"/>
      <sheetName val="A조"/>
      <sheetName val="덤프트럭계수"/>
      <sheetName val="매입-계약"/>
      <sheetName val="단가및재료비"/>
      <sheetName val="기계경비일람"/>
      <sheetName val="노무"/>
      <sheetName val="일위대가(여기까지)"/>
      <sheetName val="예산내역서"/>
      <sheetName val="물가대비표"/>
      <sheetName val="맨홀조서"/>
      <sheetName val="일위(설)"/>
      <sheetName val="정산서 "/>
      <sheetName val="적용공정"/>
      <sheetName val="공종구간"/>
      <sheetName val="총계"/>
      <sheetName val="견적의뢰"/>
      <sheetName val="동수"/>
      <sheetName val="옥외"/>
      <sheetName val="비주거용"/>
      <sheetName val="비품"/>
      <sheetName val="골막이(야매)"/>
      <sheetName val="기타자료"/>
      <sheetName val="DATA 입력란"/>
      <sheetName val="경비계산서"/>
      <sheetName val="교량"/>
      <sheetName val="투찰금액"/>
      <sheetName val="2공구하도급내역서"/>
      <sheetName val="1공구 건정토건 철콘"/>
      <sheetName val="코드일람표2001년10월"/>
      <sheetName val="공사비예산서(토목분)"/>
      <sheetName val="미익SUB"/>
      <sheetName val="15100"/>
      <sheetName val="10.단가산출"/>
      <sheetName val="참고(3)고정비"/>
      <sheetName val="적점"/>
      <sheetName val="4.전기"/>
      <sheetName val="국내조달(통㼨«ㅌʖ"/>
      <sheetName val="국내조달(통翈ï헾⽺"/>
      <sheetName val="국내조달(통蕘¯헾『"/>
      <sheetName val="국내조달(통聈O肌O"/>
      <sheetName val="적용"/>
      <sheetName val="지장물_data"/>
      <sheetName val="견적(100%_x0000_"/>
      <sheetName val="5(철거수량)"/>
      <sheetName val="자가"/>
      <sheetName val="암거공"/>
      <sheetName val="예산조서(전송)"/>
      <sheetName val="북부"/>
      <sheetName val="명단"/>
      <sheetName val="할증 "/>
      <sheetName val="인부신상자료"/>
      <sheetName val="조경"/>
      <sheetName val="EQUIPMENT -2"/>
      <sheetName val="참조코드"/>
      <sheetName val="우수받이"/>
      <sheetName val="관급자재비"/>
      <sheetName val="사급자재비"/>
      <sheetName val="양수장내역"/>
      <sheetName val="[KKK.XLS]________C____________6"/>
      <sheetName val="[KKK.XLS]________C____________3"/>
      <sheetName val="[KKK.XLS]________C____________2"/>
      <sheetName val="자재 발주서-91"/>
      <sheetName val="[KKK.XLS]________C____________4"/>
      <sheetName val="[KKK.XLS]________C____________5"/>
      <sheetName val="Sheet13"/>
      <sheetName val="Sheet14"/>
      <sheetName val="Sheet9"/>
      <sheetName val="공사비증감"/>
      <sheetName val="건공요율"/>
      <sheetName val="환경평가"/>
      <sheetName val="전등,DC등 내역서"/>
      <sheetName val="2총괄내역서"/>
      <sheetName val="목록표"/>
      <sheetName val="A1.스케쥴"/>
      <sheetName val="C1.공사개요"/>
      <sheetName val="이토변실(A3-LINE)"/>
      <sheetName val="로선구조"/>
      <sheetName val="내   역"/>
      <sheetName val="개요입력"/>
      <sheetName val="수량기준"/>
      <sheetName val="단가기준"/>
      <sheetName val="gvl"/>
      <sheetName val="설계내역"/>
      <sheetName val="남양시작동자105노65기1.3화1.厨"/>
      <sheetName val="보증수수료산"/>
      <sheetName val="2F_회의실견적_5_14_일대_"/>
      <sheetName val="WEIGHT_LIST"/>
      <sheetName val="산#2-1_(2)"/>
      <sheetName val="2F_회의실견적(5_14_일대)1"/>
      <sheetName val="2F_회의실견적_5_14_일대_1"/>
      <sheetName val="3BL공동구_수량3"/>
      <sheetName val="출력은_금물2"/>
      <sheetName val="_냉각수펌프2"/>
      <sheetName val="단가_2"/>
      <sheetName val="Sheet1_(2)1"/>
      <sheetName val="설_(3)3"/>
      <sheetName val="설_(2)3"/>
      <sheetName val="1_설계조건2"/>
      <sheetName val="일위대가목록_1"/>
      <sheetName val="1차_내역서1"/>
      <sheetName val="전선_및_전선관2"/>
      <sheetName val="내역서_제출2"/>
      <sheetName val="남양시작동자105노65기1_3화1_21"/>
      <sheetName val="현장관리비_산출내역1"/>
      <sheetName val="1000_DB구축_부표1"/>
      <sheetName val="CT_1"/>
      <sheetName val="조도계산서_(도서)1"/>
      <sheetName val="노무비_근거2"/>
      <sheetName val="효성CB_1P기초2"/>
      <sheetName val="2000년_공정표2"/>
      <sheetName val="C_전기공사1"/>
      <sheetName val="갑지_을지1"/>
      <sheetName val="기타_정보통신공사1"/>
      <sheetName val="표__지1"/>
      <sheetName val="노임단가(08_01)1"/>
      <sheetName val="일위대가56-1_1"/>
      <sheetName val="일위대가71-1_1"/>
      <sheetName val="일위대가74-1_1"/>
      <sheetName val="일위대가76-1_1"/>
      <sheetName val="일위대가77-1_1"/>
      <sheetName val="일위대가78-1_1"/>
      <sheetName val="화재_탐지_설비1"/>
      <sheetName val="일위대가_1"/>
      <sheetName val="DATA테이블1_(2)1"/>
      <sheetName val="A_견적1"/>
      <sheetName val="s_v1"/>
      <sheetName val="도담구내_개소별_명세1"/>
      <sheetName val="빌딩_안내1"/>
      <sheetName val="정거장_설계조건1"/>
      <sheetName val="2000_051"/>
      <sheetName val="신규_수주분(사용자_정의)1"/>
      <sheetName val="BSD_(2)1"/>
      <sheetName val="단가_및_재료비1"/>
      <sheetName val="국도접속_차도부수량1"/>
      <sheetName val="WEIGHT_LIST1"/>
      <sheetName val="산#2-1_(2)1"/>
      <sheetName val="토목내역서_(도급단가)1"/>
      <sheetName val="일위대가(4층원격匸"/>
      <sheetName val="양식_자惍ᙘ각ᙘ턁岲"/>
      <sheetName val="5-(하)설비"/>
      <sheetName val="신규 수주분(사¬_x0000_Ԁ_x0000_耀_xdb73_"/>
      <sheetName val="신규 수주분(사¬_x0000_Ԁ_x0000_쀀檉"/>
      <sheetName val="견적(100%저"/>
      <sheetName val="견적(100%"/>
      <sheetName val="직원명단"/>
      <sheetName val="대림경상68억"/>
      <sheetName val="TYPE-A"/>
      <sheetName val="견적내역"/>
      <sheetName val="급수사용량"/>
      <sheetName val="급,배기팬"/>
      <sheetName val="수목단가"/>
      <sheetName val="시설수량표"/>
      <sheetName val="말뚝지/"/>
      <sheetName val="일위대가(4_x0005_"/>
      <sheetName val="[KKK.XLS][KKK.XLS]말뚝지/"/>
      <sheetName val="일위대가집계표"/>
      <sheetName val="수습"/>
      <sheetName val="물량산출서"/>
      <sheetName val="흙막이-G"/>
      <sheetName val="목창호"/>
      <sheetName val="1.우편집중내역서"/>
      <sheetName val="4.일위대가목차"/>
      <sheetName val="단가목록"/>
      <sheetName val="평균터파기고(1-2,ASP)"/>
      <sheetName val="김민규(휴먼)"/>
      <sheetName val="품 셈"/>
      <sheetName val="장비종합부표"/>
      <sheetName val="토적표"/>
      <sheetName val="중계I"/>
      <sheetName val="조회서"/>
      <sheetName val="부하집계"/>
      <sheetName val="표준견적서"/>
      <sheetName val="1_통합입력"/>
      <sheetName val="지급자재여부"/>
      <sheetName val="기별(종합)"/>
      <sheetName val="전체도급"/>
      <sheetName val="[KKK.XLS][KKK.XLS][KKK.XLS]___2"/>
      <sheetName val="충주"/>
      <sheetName val="일위목_x0000_"/>
      <sheetName val="합계금액"/>
      <sheetName val="중기명"/>
      <sheetName val="일위대가표집계표"/>
      <sheetName val="401"/>
      <sheetName val="1.수인터널"/>
      <sheetName val="인건비 "/>
      <sheetName val="배수공 시멘트 및 골재량 산출"/>
      <sheetName val="홍보비디오"/>
      <sheetName val="99-0002"/>
      <sheetName val="DATA테이블"/>
      <sheetName val="DATA테이블_x0000__x0000_Ԁ_x0000_쀀"/>
      <sheetName val="일위집계표"/>
      <sheetName val="표     지"/>
      <sheetName val="산출내역집계표"/>
      <sheetName val="사유서 (2)"/>
      <sheetName val="사유서"/>
      <sheetName val="설계변경검토내용"/>
      <sheetName val="주요내용-1"/>
      <sheetName val="도급자서식-1"/>
      <sheetName val="도급자서식-2"/>
      <sheetName val="원가참조"/>
      <sheetName val="SUM (EDWARD)"/>
      <sheetName val="기준단가현황"/>
      <sheetName val="공사개요(입력)"/>
      <sheetName val="그림모음"/>
      <sheetName val="도급내역׃⽚"/>
      <sheetName val="도급내역׃⾺_x0000__x0000_鎀_x0000_"/>
      <sheetName val="도급내역׃⾺_x0000__x0000_映_x0000_"/>
      <sheetName val="도급내역׃⾺_x0000__x0000_淈_x0000_"/>
      <sheetName val="도급내역׃⾺_x0000__x0000_윀_x0000_"/>
      <sheetName val="도급내역׃⾺_x0000__x0000_靰_x0000_"/>
      <sheetName val="도급내역׃⾺_x0000__x0000_筠_x0000_"/>
      <sheetName val="도급내역׃⾺_x0000__x0000_珰_x0000_"/>
      <sheetName val="도급내역׃⾺_x0000__x0000_觘_x0000_"/>
      <sheetName val="도급내역׃⾺_x0000__x0000_椰_x0000_"/>
      <sheetName val="도급내역薨(藬(헾⽉"/>
      <sheetName val="도급내역헾⼖_x0005__x0000__x0000_"/>
      <sheetName val="도급내역׃⽚_x0000__x0000_ⶐ_x0000_"/>
      <sheetName val="직접경비"/>
      <sheetName val="Zip_Code"/>
      <sheetName val="TEL"/>
      <sheetName val="일대목록표"/>
      <sheetName val="가정급수관"/>
      <sheetName val="오억미만"/>
      <sheetName val="공ꙭĕ_x0000_"/>
      <sheetName val="공ꙭ_x0017__x0000_"/>
      <sheetName val="공ꙭ"/>
      <sheetName val="공_x0002__x0000_듰"/>
      <sheetName val="2.단면가정"/>
      <sheetName val="리츠"/>
      <sheetName val="단가1"/>
      <sheetName val="소화실적"/>
      <sheetName val="인원"/>
      <sheetName val="사업계획"/>
      <sheetName val="토공내역서"/>
      <sheetName val="도급내역서(재노³_x0000_"/>
      <sheetName val="공통자료"/>
      <sheetName val="품셈T_x0010__x0000_⺨ࢠ"/>
      <sheetName val="회사정보"/>
      <sheetName val="점검총괄"/>
      <sheetName val="수지차(년)"/>
      <sheetName val="인구"/>
      <sheetName val="PAY"/>
      <sheetName val="부대공수량산출"/>
      <sheetName val="기성"/>
      <sheetName val="총괄-1"/>
      <sheetName val="EACT10"/>
      <sheetName val="EKOG10건축"/>
      <sheetName val="목록2"/>
      <sheetName val="전체손익"/>
      <sheetName val="총투자비"/>
      <sheetName val="방배2E"/>
      <sheetName val="수량분배표"/>
      <sheetName val="공사비산출내역"/>
      <sheetName val="설비비4"/>
      <sheetName val="설비비2"/>
      <sheetName val="설비비3"/>
      <sheetName val="설비비5"/>
      <sheetName val="설비비6"/>
      <sheetName val="설비비1"/>
      <sheetName val="36신설수량"/>
      <sheetName val="정렬"/>
      <sheetName val="3BL공동구_"/>
      <sheetName val="ELECTR損("/>
      <sheetName val="ELECTR_x0000_ʳ"/>
      <sheetName val="ELECTR⦐᭝"/>
      <sheetName val="ELECTR_x0000_#"/>
      <sheetName val="ELECTR겨₥"/>
      <sheetName val="ELECTRﾈȿ"/>
      <sheetName val="직"/>
      <sheetName val="총투입계"/>
      <sheetName val="A LINE"/>
      <sheetName val="다곡2교"/>
      <sheetName val="앨범표지"/>
      <sheetName val="TIE-IN"/>
      <sheetName val="유입량"/>
      <sheetName val="토목내역"/>
      <sheetName val="48평단가"/>
      <sheetName val="57단가"/>
      <sheetName val="54평단가"/>
      <sheetName val="66평단가"/>
      <sheetName val="61단가"/>
      <sheetName val="89평단가"/>
      <sheetName val="84평단가"/>
      <sheetName val="맨홀"/>
      <sheetName val="1. 설계조건 2.단면가정 3. 하중계산"/>
      <sheetName val="자  재"/>
      <sheetName val="건축외주"/>
      <sheetName val="정공공사"/>
      <sheetName val="5흙막이"/>
      <sheetName val="원가계산서 "/>
      <sheetName val="구간산출"/>
      <sheetName val="산정표"/>
      <sheetName val="3.창호"/>
      <sheetName val="간접비_총괄표"/>
      <sheetName val="17F_MOCKUP_B-1,B-2"/>
      <sheetName val="MAT_철근"/>
      <sheetName val="일_위_목_록_표"/>
      <sheetName val="사진(추락방지)"/>
      <sheetName val="제수문집계"/>
      <sheetName val="2.점검 입력리스트"/>
      <sheetName val="증감내역서"/>
      <sheetName val="제품원재"/>
      <sheetName val="효율표"/>
      <sheetName val="정산"/>
      <sheetName val="공렏_x001d_"/>
      <sheetName val="업무"/>
      <sheetName val="청산공사"/>
      <sheetName val="설직재_1"/>
      <sheetName val="경율산정.XLS"/>
      <sheetName val="토사_PE_"/>
      <sheetName val="한일양산"/>
      <sheetName val="잡비"/>
      <sheetName val="수입"/>
      <sheetName val="내역서1999.8최종"/>
      <sheetName val="건축일위"/>
      <sheetName val="그라우팅일위"/>
      <sheetName val="계정"/>
      <sheetName val="Macro(전기)"/>
      <sheetName val="경율산정_XLS"/>
      <sheetName val="PSM16"/>
      <sheetName val="경율산정"/>
      <sheetName val="부대tu"/>
      <sheetName val="기록장"/>
      <sheetName val="금광1터널"/>
      <sheetName val="기본1"/>
      <sheetName val="수정일위대가"/>
      <sheetName val="세부내역(직접인건비)"/>
      <sheetName val="세부내역(직접경비)"/>
      <sheetName val="소일위대가코드표"/>
      <sheetName val="제원"/>
      <sheetName val="DS-최종"/>
      <sheetName val="Galaxy 소비자가격표"/>
      <sheetName val="간접재료비산출표-27-30"/>
      <sheetName val="방송노임"/>
      <sheetName val="DATA(BAC)"/>
      <sheetName val="가시설수량"/>
      <sheetName val="대림정보통신"/>
      <sheetName val="아파트 "/>
      <sheetName val="주관사업"/>
      <sheetName val="단가조정표"/>
      <sheetName val="신고조서"/>
      <sheetName val="기본항목_입력"/>
      <sheetName val="2_노임및손료"/>
      <sheetName val="제출내역_(3)"/>
      <sheetName val="7_환경"/>
      <sheetName val="5_동별횡주관경1"/>
      <sheetName val="SHEET_PILE단가1"/>
      <sheetName val="3_자재비(총괄)1"/>
      <sheetName val="Cost_bd-&quot;A&quot;1"/>
      <sheetName val="Summary_Sheets1"/>
      <sheetName val="2_대외공문1"/>
      <sheetName val="앉음벽_(2)1"/>
      <sheetName val="_토목_처리장도급내역서_1"/>
      <sheetName val="4_고용보험1"/>
      <sheetName val="1_토공집계표1"/>
      <sheetName val="97년_추정1"/>
      <sheetName val="참조_(2)"/>
      <sheetName val="준검_내역서1"/>
      <sheetName val="플랜트_설치1"/>
      <sheetName val="원가계산_(2)1"/>
      <sheetName val="기존단가_(2)"/>
      <sheetName val="기초입력_DATA"/>
      <sheetName val="폐토수익화_"/>
      <sheetName val="P_M_별"/>
      <sheetName val="단가_(2)"/>
      <sheetName val="NO_1-NO12(설계예산서)"/>
      <sheetName val="2_고용보험료산출근거"/>
      <sheetName val="노무비_"/>
      <sheetName val="_소방공사_산출근거"/>
      <sheetName val="CABLE_SIZE-1"/>
      <sheetName val="노임단가_(2)"/>
      <sheetName val="조건표_(2)"/>
      <sheetName val="PROJECT_BRIEF(EX_NEW)"/>
      <sheetName val="샌딩_에폭시_도장"/>
      <sheetName val="일반문틀_설치"/>
      <sheetName val="암거_제원표-1단계"/>
      <sheetName val="220_(2)"/>
      <sheetName val="개별직종노임단가(2003_9)"/>
      <sheetName val="실행내역_(2)"/>
      <sheetName val="말뚝지/"/>
      <sheetName val="[KKK_XLS][KKK_XLS]말뚝지/"/>
      <sheetName val="일위대가(4"/>
      <sheetName val="일위대가(4獏め"/>
      <sheetName val="AIR_SHOWER_3인용_"/>
      <sheetName val="일위대가(4ꌱ⿪"/>
      <sheetName val="견적대비_견적서"/>
      <sheetName val="갑__지"/>
      <sheetName val="공사예산하조서(O_K)"/>
      <sheetName val="1_검토서"/>
      <sheetName val="공헾⾵"/>
      <sheetName val="집_계_표"/>
      <sheetName val="BH-1_(2)"/>
      <sheetName val="중기조종사_단위단가"/>
      <sheetName val="총괄표_"/>
      <sheetName val="결재판"/>
      <sheetName val="일단의 주택지"/>
      <sheetName val="철거분"/>
      <sheetName val="공사설계서"/>
      <sheetName val="토목공사"/>
      <sheetName val="용수량(생활용수)"/>
      <sheetName val="전차선로 물량표"/>
      <sheetName val="공사설명서"/>
      <sheetName val="분석"/>
      <sheetName val="제경비(전체)"/>
      <sheetName val="암거단위-1련"/>
      <sheetName val="빗물받이(910-510-410)"/>
      <sheetName val="45,46"/>
      <sheetName val="일위단위"/>
      <sheetName val="전체분"/>
      <sheetName val="기타시설"/>
      <sheetName val="판매시설"/>
      <sheetName val="주민복지관"/>
      <sheetName val="지하주차장"/>
      <sheetName val="투자비"/>
      <sheetName val="조성원가DATA"/>
      <sheetName val="사업비"/>
      <sheetName val="내역_FILE"/>
      <sheetName val="손료"/>
      <sheetName val="현장소운반"/>
      <sheetName val="관구보호몰탈"/>
      <sheetName val="건축내역서"/>
      <sheetName val="설비내역서"/>
      <sheetName val="전기내역서"/>
      <sheetName val="경상"/>
      <sheetName val="가설"/>
      <sheetName val="c_balju"/>
      <sheetName val="맨홀수량집계"/>
      <sheetName val="변압기 및 발전기 용량"/>
      <sheetName val="노임단가(9월)"/>
      <sheetName val="C-직노1"/>
      <sheetName val="1공구 건정토건 토공"/>
      <sheetName val="1_우편집중내역서"/>
      <sheetName val="기준정보1"/>
      <sheetName val="별표집계"/>
      <sheetName val="형상"/>
      <sheetName val="INFORM"/>
      <sheetName val="효성CB_1P_x0000__x0000_"/>
      <sheetName val="공_x0000__x0000_瓠"/>
      <sheetName val="콘크Ô_x0000_"/>
      <sheetName val="설_(3)4"/>
      <sheetName val="설_(2)4"/>
      <sheetName val="3BL공동구_수량4"/>
      <sheetName val="Customer_Databas3"/>
      <sheetName val="토공(우물통,기타)_3"/>
      <sheetName val="AIR_SHOWER(3인용)3"/>
      <sheetName val="노(97_1,97_9,98_1)3"/>
      <sheetName val="6PILE__(돌출)3"/>
      <sheetName val="원가_(2)3"/>
      <sheetName val="_냉각수펌프3"/>
      <sheetName val="1_설계조건3"/>
      <sheetName val="_HIT-&gt;HMC_견적(3900)3"/>
      <sheetName val="토공_total3"/>
      <sheetName val="내역서_2"/>
      <sheetName val="전선_및_전선관3"/>
      <sheetName val="노_무_비2"/>
      <sheetName val="내역서_제출3"/>
      <sheetName val="2000년_공정표3"/>
      <sheetName val="별표_2"/>
      <sheetName val="세골재__T2_변경_현황2"/>
      <sheetName val="기타_정보통신공사2"/>
      <sheetName val="효성CB_1P기초3"/>
      <sheetName val="노무비_근거3"/>
      <sheetName val="Inst_2"/>
      <sheetName val="노임단가(08_01)2"/>
      <sheetName val="일위대가56-1_2"/>
      <sheetName val="일위대가71-1_2"/>
      <sheetName val="일위대가74-1_2"/>
      <sheetName val="일위대가76-1_2"/>
      <sheetName val="일위대가77-1_2"/>
      <sheetName val="일위대가78-1_2"/>
      <sheetName val="갑지_을지2"/>
      <sheetName val="3_2제조설비2"/>
      <sheetName val="출력은_금물3"/>
      <sheetName val="단가_3"/>
      <sheetName val="C_전기공사2"/>
      <sheetName val="단가대비표_(3)2"/>
      <sheetName val="Sheet1_(2)2"/>
      <sheetName val="DATA테이블1_(2)2"/>
      <sheetName val="A_견적2"/>
      <sheetName val="s_v2"/>
      <sheetName val="2000_052"/>
      <sheetName val="BSD_(2)2"/>
      <sheetName val="정거장_설계조건2"/>
      <sheetName val="도담구내_개소별_명세2"/>
      <sheetName val="1000_DB구축_부표2"/>
      <sheetName val="CT_2"/>
      <sheetName val="조도계산서_(도서)2"/>
      <sheetName val="1차_내역서2"/>
      <sheetName val="화재_탐지_설비2"/>
      <sheetName val="일위대가_2"/>
      <sheetName val="신규_수주분(사용자_정의)2"/>
      <sheetName val="남양시작동자105노65기1_3화1_22"/>
      <sheetName val="국도접속_차도부수량2"/>
      <sheetName val="빌딩_안내2"/>
      <sheetName val="2F_회의실견적(5_14_일대)2"/>
      <sheetName val="표__지2"/>
      <sheetName val="폐토수익화_1"/>
      <sheetName val="SHEET_PILE단가2"/>
      <sheetName val="5_동별횡주관경2"/>
      <sheetName val="1_토공집계표2"/>
      <sheetName val="17F_MOCKUP_B-1,B-21"/>
      <sheetName val="현장관리비_산출내역2"/>
      <sheetName val="원가계산_(2)2"/>
      <sheetName val="토목내역서_(도급단가)2"/>
      <sheetName val="부자재_적용비율2"/>
      <sheetName val="3_자재비(총괄)2"/>
      <sheetName val="_토목_처리장도급내역서_2"/>
      <sheetName val="Cost_bd-&quot;A&quot;2"/>
      <sheetName val="Summary_Sheets2"/>
      <sheetName val="2_대외공문2"/>
      <sheetName val="4_고용보험2"/>
      <sheetName val="97년_추정2"/>
      <sheetName val="7_환경1"/>
      <sheetName val="앉음벽_(2)2"/>
      <sheetName val="2_노임및손료1"/>
      <sheetName val="일_위_목_록_표1"/>
      <sheetName val="총괄표_1"/>
      <sheetName val="기존단가_(2)1"/>
      <sheetName val="샌딩_에폭시_도장1"/>
      <sheetName val="일반문틀_설치1"/>
      <sheetName val="기본항목_입력1"/>
      <sheetName val="노임단가_(2)1"/>
      <sheetName val="조건표_(2)1"/>
      <sheetName val="준검_내역서2"/>
      <sheetName val="P_M_별1"/>
      <sheetName val="참조_(2)1"/>
      <sheetName val="플랜트_설치2"/>
      <sheetName val="제출내역_(3)1"/>
      <sheetName val="암거_제원표-1단계1"/>
      <sheetName val="B_O_M1"/>
      <sheetName val="생산매출_(4)1"/>
      <sheetName val="STANDARD_(상)-참고1"/>
      <sheetName val="일__위__대__가__목__록1"/>
      <sheetName val="기초입력_DATA1"/>
      <sheetName val="간접비_총괄표1"/>
      <sheetName val="실행내역_1"/>
      <sheetName val="220_(2)1"/>
      <sheetName val="2_고용보험료산출근거1"/>
      <sheetName val="NO_1-NO12(설계예산서)1"/>
      <sheetName val="FUEL_FILLER1"/>
      <sheetName val="견적대비_견적서1"/>
      <sheetName val="_소방공사_산출근거1"/>
      <sheetName val="개별직종노임단가(2003_9)1"/>
      <sheetName val="실행내역_(2)1"/>
      <sheetName val="5_정산서1"/>
      <sheetName val="_갑지1"/>
      <sheetName val="일위대가목록_2"/>
      <sheetName val="단가_(2)1"/>
      <sheetName val="노무비_1"/>
      <sheetName val="AIR_SHOWER_3인용_1"/>
      <sheetName val="PROJECT_BRIEF(EX_NEW)1"/>
      <sheetName val="CABLE_SIZE-11"/>
      <sheetName val="갑__지1"/>
      <sheetName val="공사예산하조서(O_K)1"/>
      <sheetName val="1_검토서1"/>
      <sheetName val="집_계_표1"/>
      <sheetName val="BH-1_(2)1"/>
      <sheetName val="단가표_(2)1"/>
      <sheetName val="장비선정_1"/>
      <sheetName val="공급집계_(현대-우림)1"/>
      <sheetName val="3_공통공사대비1"/>
      <sheetName val="중기조종사_단위단가1"/>
      <sheetName val="영업_일11"/>
      <sheetName val="3_면적&amp;세대(입력)1"/>
      <sheetName val="MAT_철근1"/>
      <sheetName val="일위대가(4층원격"/>
      <sheetName val="4_2내역서1"/>
      <sheetName val="1_자원총괄1"/>
      <sheetName val="공劰_勼1"/>
      <sheetName val="공韛⾶"/>
      <sheetName val="공"/>
      <sheetName val="______1"/>
      <sheetName val="개별직종노임단가(2002_5)1"/>
      <sheetName val="4_2유효폭의_계산1"/>
      <sheetName val="1단계_(2)1"/>
      <sheetName val="수_량_명_세_서_-_11"/>
      <sheetName val="산출근거_1"/>
      <sheetName val="DATA_입력부1"/>
      <sheetName val="EQUIPMENT_-21"/>
      <sheetName val="공사_Scope_표지1"/>
      <sheetName val="공사_Scope1"/>
      <sheetName val="경비_(2)1"/>
      <sheetName val="일반_(2)1"/>
      <sheetName val="이윤_(2)1"/>
      <sheetName val="_총괄표1"/>
      <sheetName val="³ë(97_1,97_9,98_1)1"/>
      <sheetName val="Ãâ·ÂÀº_±Ý¹°1"/>
      <sheetName val="_³Ã°¢¼öÆßÇÁ1"/>
      <sheetName val="´Ü°¡_1"/>
      <sheetName val="2F_È¸ÀÇ½Ç°ßÀû(5_14_ÀÏ´ë)1"/>
      <sheetName val="집수정단면도_(2)1"/>
      <sheetName val="Pier_31"/>
      <sheetName val="5_지붕1"/>
      <sheetName val="2,EXIST_전기실산출1"/>
      <sheetName val="중기_부표1"/>
      <sheetName val="급수_(LPM)1"/>
      <sheetName val="2_토목공사1"/>
      <sheetName val="총괄갑_1"/>
      <sheetName val="전기공사_산출집계1"/>
      <sheetName val="전기공사_산출1"/>
      <sheetName val="기본자료_1"/>
      <sheetName val="300XL_세관1"/>
      <sheetName val="1공구_건정토건_철콘"/>
      <sheetName val="[KKK_XLS]설계예/1"/>
      <sheetName val="[KKK_XLS][KKK_XLS]설계예/1"/>
      <sheetName val="[KKK_XLS][KKK_XLS][KKK_XLS]설계예1"/>
      <sheetName val="공ମ⿩"/>
      <sheetName val="할증_"/>
      <sheetName val="전등,DC등_내역서"/>
      <sheetName val="8_PILE__(돌출)"/>
      <sheetName val="토피_5m"/>
      <sheetName val="단가산출서_(2)"/>
      <sheetName val="2003_일위대가"/>
      <sheetName val="AS포장복구_"/>
      <sheetName val="6-1__관개량조서"/>
      <sheetName val="제출내역_(2)"/>
      <sheetName val="수목데이타_"/>
      <sheetName val="2__공원조도"/>
      <sheetName val="7_지층별제원"/>
      <sheetName val="4_본실행통합내역서"/>
      <sheetName val="CP-E2_(품셈표)"/>
      <sheetName val="토공_totൡý"/>
      <sheetName val="도담구내_개소별퇍놲ԯ"/>
      <sheetName val="I_설계조건"/>
      <sheetName val="정산서_"/>
      <sheetName val="4_전기"/>
      <sheetName val="도급내역서(/Ù"/>
      <sheetName val="[KKK_XLS]말뚝지/"/>
      <sheetName val="A1_스케쥴"/>
      <sheetName val="C1_공사개요"/>
      <sheetName val="DATA_입력란"/>
      <sheetName val="3_공통공사대비"/>
      <sheetName val="부자재_적용비율1"/>
      <sheetName val="B_O_M"/>
      <sheetName val="생산매출_(4)"/>
      <sheetName val="STANDARD_(상)-참고"/>
      <sheetName val="일__위__대__가__목__록"/>
      <sheetName val="실행내역_"/>
      <sheetName val="FUEL_FILLER"/>
      <sheetName val="공급집계_(현대-우림)"/>
      <sheetName val="_갑지"/>
      <sheetName val="단가표_(2)"/>
      <sheetName val="장비선정_"/>
      <sheetName val="4_2내역서"/>
      <sheetName val="1_자원총괄"/>
      <sheetName val="공劰_勼"/>
      <sheetName val="5_정산서"/>
      <sheetName val="영업_일1"/>
      <sheetName val="3_면적&amp;세대(입력)"/>
      <sheetName val="개별직종노임단가(2002_5)"/>
      <sheetName val="4_2유효폭의_계산"/>
      <sheetName val="______"/>
      <sheetName val="1단계_(2)"/>
      <sheetName val="수_량_명_세_서_-_1"/>
      <sheetName val="급수_(LPM)"/>
      <sheetName val="2_토목공사"/>
      <sheetName val="총괄갑_"/>
      <sheetName val="[KKK_XLS][KKK_XLS]설계예/"/>
      <sheetName val="[KKK_XLS]설계예/"/>
      <sheetName val="[KKK_XLS][KKK_XLS][KKK_XLS]설계예/"/>
      <sheetName val="DATA_입력부"/>
      <sheetName val="³ë(97_1,97_9,98_1)"/>
      <sheetName val="Ãâ·ÂÀº_±Ý¹°"/>
      <sheetName val="_³Ã°¢¼öÆßÇÁ"/>
      <sheetName val="´Ü°¡_"/>
      <sheetName val="2F_È¸ÀÇ½Ç°ßÀû(5_14_ÀÏ´ë)"/>
      <sheetName val="집수정단면도_(2)"/>
      <sheetName val="Pier_3"/>
      <sheetName val="5_지붕"/>
      <sheetName val="2,EXIST_전기실산출"/>
      <sheetName val="공사_Scope_표지"/>
      <sheetName val="공사_Scope"/>
      <sheetName val="중기_부표"/>
      <sheetName val="산출근거_"/>
      <sheetName val="전기공사_산출집계"/>
      <sheetName val="전기공사_산출"/>
      <sheetName val="기본자료_"/>
      <sheetName val="_총괄표"/>
      <sheetName val="300XL_세관"/>
      <sheetName val="EQUIPMENT_-2"/>
      <sheetName val="경비_(2)"/>
      <sheetName val="일반_(2)"/>
      <sheetName val="이윤_(2)"/>
      <sheetName val="설_(3)5"/>
      <sheetName val="설_(2)5"/>
      <sheetName val="3BL공동구_수량5"/>
      <sheetName val="Customer_Databas4"/>
      <sheetName val="AIR_SHOWER(3인용)4"/>
      <sheetName val="노(97_1,97_9,98_1)4"/>
      <sheetName val="원가_(2)4"/>
      <sheetName val="_HIT-&gt;HMC_견적(3900)4"/>
      <sheetName val="토공_total4"/>
      <sheetName val="토공(우물통,기타)_4"/>
      <sheetName val="6PILE__(돌출)4"/>
      <sheetName val="1_설계조건4"/>
      <sheetName val="_냉각수펌프4"/>
      <sheetName val="2000년_공정표4"/>
      <sheetName val="노무비_근거4"/>
      <sheetName val="전선_및_전선관4"/>
      <sheetName val="효성CB_1P기초4"/>
      <sheetName val="내역서_제출4"/>
      <sheetName val="내역서_3"/>
      <sheetName val="세골재__T2_변경_현황3"/>
      <sheetName val="노_무_비3"/>
      <sheetName val="A_견적3"/>
      <sheetName val="s_v3"/>
      <sheetName val="갑지_을지3"/>
      <sheetName val="정거장_설계조건3"/>
      <sheetName val="기타_정보통신공사3"/>
      <sheetName val="2000_053"/>
      <sheetName val="노임단가(08_01)3"/>
      <sheetName val="BSD_(2)3"/>
      <sheetName val="별표_3"/>
      <sheetName val="일위대가56-1_3"/>
      <sheetName val="일위대가71-1_3"/>
      <sheetName val="일위대가74-1_3"/>
      <sheetName val="일위대가76-1_3"/>
      <sheetName val="일위대가77-1_3"/>
      <sheetName val="일위대가78-1_3"/>
      <sheetName val="Inst_3"/>
      <sheetName val="3_2제조설비3"/>
      <sheetName val="단가대비표_(3)3"/>
      <sheetName val="빌딩_안내3"/>
      <sheetName val="Sheet1_(2)3"/>
      <sheetName val="화재_탐지_설비3"/>
      <sheetName val="출력은_금물4"/>
      <sheetName val="C_전기공사3"/>
      <sheetName val="단가_4"/>
      <sheetName val="1000_DB구축_부표3"/>
      <sheetName val="CT_3"/>
      <sheetName val="조도계산서_(도서)3"/>
      <sheetName val="DATA테이블1_(2)3"/>
      <sheetName val="일위대가_3"/>
      <sheetName val="1차_내역서3"/>
      <sheetName val="도담구내_개소별_명세3"/>
      <sheetName val="2F_회의실견적(5_14_일대)3"/>
      <sheetName val="신규_수주분(사용자_정의)3"/>
      <sheetName val="표__지3"/>
      <sheetName val="남양시작동자105노65기1_3화1_23"/>
      <sheetName val="국도접속_차도부수량3"/>
      <sheetName val="폐토수익화_2"/>
      <sheetName val="SHEET_PILE단가3"/>
      <sheetName val="5_동별횡주관경3"/>
      <sheetName val="단가_및_재료비2"/>
      <sheetName val="1_토공집계표3"/>
      <sheetName val="17F_MOCKUP_B-1,B-22"/>
      <sheetName val="현장관리비_산출내역3"/>
      <sheetName val="원가계산_(2)3"/>
      <sheetName val="토목내역서_(도급단가)3"/>
      <sheetName val="부자재_적용비율3"/>
      <sheetName val="3_자재비(총괄)3"/>
      <sheetName val="_토목_처리장도급내역서_3"/>
      <sheetName val="Cost_bd-&quot;A&quot;3"/>
      <sheetName val="Summary_Sheets3"/>
      <sheetName val="2_대외공문3"/>
      <sheetName val="4_고용보험3"/>
      <sheetName val="97년_추정3"/>
      <sheetName val="7_환경2"/>
      <sheetName val="앉음벽_(2)3"/>
      <sheetName val="2_노임및손료2"/>
      <sheetName val="일_위_목_록_표2"/>
      <sheetName val="총괄표_2"/>
      <sheetName val="기존단가_(2)2"/>
      <sheetName val="샌딩_에폭시_도장2"/>
      <sheetName val="일반문틀_설치2"/>
      <sheetName val="기본항목_입력2"/>
      <sheetName val="노임단가_(2)2"/>
      <sheetName val="조건표_(2)2"/>
      <sheetName val="준검_내역서3"/>
      <sheetName val="P_M_별2"/>
      <sheetName val="참조_(2)2"/>
      <sheetName val="플랜트_설치3"/>
      <sheetName val="제출내역_(3)2"/>
      <sheetName val="암거_제원표-1단계2"/>
      <sheetName val="B_O_M2"/>
      <sheetName val="생산매출_(4)2"/>
      <sheetName val="STANDARD_(상)-참고2"/>
      <sheetName val="일__위__대__가__목__록2"/>
      <sheetName val="기초입력_DATA2"/>
      <sheetName val="간접비_총괄표2"/>
      <sheetName val="실행내역_2"/>
      <sheetName val="220_(2)2"/>
      <sheetName val="2_고용보험료산출근거2"/>
      <sheetName val="NO_1-NO12(설계예산서)2"/>
      <sheetName val="FUEL_FILLER2"/>
      <sheetName val="견적대비_견적서2"/>
      <sheetName val="_소방공사_산출근거2"/>
      <sheetName val="개별직종노임단가(2003_9)2"/>
      <sheetName val="실행내역_(2)2"/>
      <sheetName val="5_정산서2"/>
      <sheetName val="_갑지2"/>
      <sheetName val="일위대가목록_3"/>
      <sheetName val="2F_회의실견적_5_14_일대_2"/>
      <sheetName val="WEIGHT_LIST2"/>
      <sheetName val="단가_(2)2"/>
      <sheetName val="노무비_2"/>
      <sheetName val="AIR_SHOWER_3인용_2"/>
      <sheetName val="산#2-1_(2)2"/>
      <sheetName val="PROJECT_BRIEF(EX_NEW)2"/>
      <sheetName val="CABLE_SIZE-12"/>
      <sheetName val="갑__지2"/>
      <sheetName val="공사예산하조서(O_K)2"/>
      <sheetName val="1_검토서2"/>
      <sheetName val="집_계_표2"/>
      <sheetName val="BH-1_(2)2"/>
      <sheetName val="단가표_(2)2"/>
      <sheetName val="장비선정_2"/>
      <sheetName val="공급집계_(현대-우림)2"/>
      <sheetName val="3_공통공사대비2"/>
      <sheetName val="중기조종사_단위단가2"/>
      <sheetName val="영업_일12"/>
      <sheetName val="3_면적&amp;세대(입력)2"/>
      <sheetName val="MAT_철근2"/>
      <sheetName val="4_2내역서2"/>
      <sheetName val="1_자원총괄2"/>
      <sheetName val="공劰_勼2"/>
      <sheetName val="______2"/>
      <sheetName val="개별직종노임단가(2002_5)2"/>
      <sheetName val="4_2유효폭의_계산2"/>
      <sheetName val="1단계_(2)2"/>
      <sheetName val="수_량_명_세_서_-_12"/>
      <sheetName val="산출근거_2"/>
      <sheetName val="DATA_입력부2"/>
      <sheetName val="EQUIPMENT_-22"/>
      <sheetName val="공사_Scope_표지2"/>
      <sheetName val="공사_Scope2"/>
      <sheetName val="경비_(2)2"/>
      <sheetName val="일반_(2)2"/>
      <sheetName val="이윤_(2)2"/>
      <sheetName val="_총괄표2"/>
      <sheetName val="³ë(97_1,97_9,98_1)2"/>
      <sheetName val="Ãâ·ÂÀº_±Ý¹°2"/>
      <sheetName val="_³Ã°¢¼öÆßÇÁ2"/>
      <sheetName val="´Ü°¡_2"/>
      <sheetName val="2F_È¸ÀÇ½Ç°ßÀû(5_14_ÀÏ´ë)2"/>
      <sheetName val="집수정단면도_(2)2"/>
      <sheetName val="Pier_32"/>
      <sheetName val="5_지붕2"/>
      <sheetName val="2,EXIST_전기실산출2"/>
      <sheetName val="중기_부표2"/>
      <sheetName val="급수_(LPM)2"/>
      <sheetName val="2_토목공사2"/>
      <sheetName val="총괄갑_2"/>
      <sheetName val="전기공사_산출집계2"/>
      <sheetName val="전기공사_산출2"/>
      <sheetName val="기본자료_2"/>
      <sheetName val="300XL_세관2"/>
      <sheetName val="1공구_건정토건_철콘1"/>
      <sheetName val="[KKK_XLS]설계예/2"/>
      <sheetName val="[KKK_XLS][KKK_XLS]설계예/2"/>
      <sheetName val="[KKK_XLS][KKK_XLS][KKK_XLS]설계예2"/>
      <sheetName val="할증_1"/>
      <sheetName val="전등,DC등_내역서1"/>
      <sheetName val="8_PILE__(돌출)1"/>
      <sheetName val="토피_5m1"/>
      <sheetName val="단가산출서_(2)1"/>
      <sheetName val="2003_일위대가1"/>
      <sheetName val="AS포장복구_1"/>
      <sheetName val="6-1__관개량조서1"/>
      <sheetName val="제출내역_(2)1"/>
      <sheetName val="수목데이타_1"/>
      <sheetName val="2__공원조도1"/>
      <sheetName val="7_지층별제원1"/>
      <sheetName val="4_본실행통합내역서1"/>
      <sheetName val="CP-E2_(품셈표)1"/>
      <sheetName val="토공_totൡý1"/>
      <sheetName val="도담구내_개소별퇍놲ԯ1"/>
      <sheetName val="I_설계조건1"/>
      <sheetName val="정산서_1"/>
      <sheetName val="4_전기1"/>
      <sheetName val="A1_스케쥴1"/>
      <sheetName val="C1_공사개요1"/>
      <sheetName val="DATA_입력란1"/>
      <sheetName val="서산일위대가수정분010603"/>
      <sheetName val="구조물공"/>
      <sheetName val="기초코드"/>
      <sheetName val="내역5"/>
      <sheetName val="옥외 전력간선공사"/>
      <sheetName val="파형강관및곡선부보강및날개벽"/>
      <sheetName val="비교표"/>
      <sheetName val="창원- 전기공사"/>
      <sheetName val="RM목표&amp;실적"/>
      <sheetName val="빌딩코드"/>
      <sheetName val="발열량"/>
      <sheetName val="(포장)BOQ-실적공사"/>
      <sheetName val="내부예산(5101~3)"/>
      <sheetName val="단가(1)"/>
      <sheetName val="D-3503"/>
      <sheetName val="평형별부하집계4-6"/>
      <sheetName val="관지수(STS)"/>
      <sheetName val="달서천-대비"/>
      <sheetName val="수정시산표"/>
      <sheetName val="양식_자_x0000__x0000_Ԁ_x0000_耀オ"/>
      <sheetName val="양식_자_x0000__x0000_Ԁ_x0000_怀䬝"/>
      <sheetName val="양식_자_x0000__x0000_Ԁ_x0000_ᰞ"/>
      <sheetName val="양식_자_x0000__x0000_Ԁ_x0000_怀琛"/>
      <sheetName val="양식_자_x0000__x0000_Ԁ_x0000_쀀蚦"/>
      <sheetName val="양식_자_x0000__x0000_Ԁ_x0000_倀"/>
      <sheetName val="양식_자턀쒲ԯ_x0000_缀_x0000_"/>
      <sheetName val="건강보험 표준보수월액 조견표(04년도)"/>
      <sheetName val="종배수관면벽구"/>
      <sheetName val="공_xdbe6_¶攰"/>
      <sheetName val="공◸̝쿆"/>
      <sheetName val="공◸ʣ쿆"/>
      <sheetName val="공䗠ἓ㹐"/>
      <sheetName val="공䗠ἓ⍸"/>
      <sheetName val="공_xdc48_ʢꍈ"/>
      <sheetName val="공ැ┸龐"/>
      <sheetName val="공촠ʋ濠"/>
      <sheetName val="2002하반기노임기준"/>
      <sheetName val="공㑠_x0000_"/>
      <sheetName val="공ꙭL"/>
      <sheetName val="공ꙭĖ"/>
      <sheetName val="공_x0000__x0000_"/>
      <sheetName val="Tables"/>
      <sheetName val="공사비총"/>
      <sheetName val="공＠̒턚"/>
      <sheetName val="공Ȟě"/>
      <sheetName val="공͐⇪ː"/>
      <sheetName val="공Ǯĉ怸"/>
      <sheetName val="공Ǯĉʐ"/>
      <sheetName val="공Ǯ!㪈"/>
      <sheetName val="을 1"/>
      <sheetName val="을 2"/>
      <sheetName val="12.일위대가"/>
      <sheetName val="현금흐름표"/>
      <sheetName val="Factor"/>
      <sheetName val="측량노임.재료.기재"/>
      <sheetName val="입력창"/>
      <sheetName val="위수탁계약서"/>
      <sheetName val="__Fileserver2_Kong_WINDOWS____2"/>
      <sheetName val="__Fileserver2_Kong_WINDOWS____3"/>
      <sheetName val="__Fileserver2_Kong_WINDOWS____4"/>
      <sheetName val="Customer__x0000__x0000_Ԁ_x0000_騞컲"/>
      <sheetName val="현장지지물물량"/>
      <sheetName val="내역서(설비+소방)"/>
      <sheetName val="가시설단위수량"/>
      <sheetName val="SORCE1"/>
      <sheetName val="부하(성남)"/>
      <sheetName val="배관단가조사서"/>
      <sheetName val="교대(A1)"/>
      <sheetName val="횡배수관"/>
      <sheetName val="배관BM(일반)"/>
      <sheetName val="포장총괄집계표"/>
      <sheetName val="견"/>
      <sheetName val="기중"/>
      <sheetName val="구조물공1"/>
      <sheetName val="배수및구조물공1"/>
      <sheetName val="콤보박스와 리스트박스의 연결"/>
      <sheetName val="기본단가"/>
      <sheetName val="인건비단가"/>
      <sheetName val="중분대수량산출"/>
      <sheetName val="1__설계조건_2_단면가정_3__하중계산"/>
      <sheetName val="4.1단가표"/>
      <sheetName val="4.2노임단가표"/>
      <sheetName val="06 일위대가목록"/>
      <sheetName val="자금신청서"/>
      <sheetName val="대차대조표"/>
      <sheetName val="제조집계(상각)"/>
      <sheetName val="목차 "/>
      <sheetName val="가압장(토목)"/>
      <sheetName val="1차설계변경내역"/>
      <sheetName val="__Fileserver2_Kong_______2000_2"/>
      <sheetName val="__Fileserver2_Kong_______2000_3"/>
      <sheetName val="__Fileserver2_Kong_______2000_4"/>
      <sheetName val="일위목차"/>
      <sheetName val="9902"/>
      <sheetName val="용산3(영광)"/>
      <sheetName val="참고사항"/>
      <sheetName val="시"/>
      <sheetName val="정거장 설ȞI㼰"/>
      <sheetName val="정거장 설ȞG≈"/>
      <sheetName val="정거장 설럼ᜭ"/>
      <sheetName val="증감대비표"/>
      <sheetName val="2.실정보고개요"/>
      <sheetName val="1.위치도"/>
      <sheetName val="토적표(1)"/>
      <sheetName val="교사기준면_x0000__x0000__x0005__x0000_"/>
      <sheetName val="4.주beam"/>
      <sheetName val="인원계획"/>
      <sheetName val="일위대가47-萹"/>
      <sheetName val="96작생능"/>
      <sheetName val="시험물량산출"/>
      <sheetName val="모델링"/>
      <sheetName val="광양방향"/>
      <sheetName val="업체명"/>
      <sheetName val="관리"/>
      <sheetName val="9-1차이내역"/>
      <sheetName val="장기양수시험"/>
      <sheetName val="입력표"/>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sheetData sheetId="259"/>
      <sheetData sheetId="260"/>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refreshError="1"/>
      <sheetData sheetId="281" refreshError="1"/>
      <sheetData sheetId="282" refreshError="1"/>
      <sheetData sheetId="283" refreshError="1"/>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refreshError="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sheetData sheetId="1106"/>
      <sheetData sheetId="1107"/>
      <sheetData sheetId="1108"/>
      <sheetData sheetId="1109"/>
      <sheetData sheetId="1110"/>
      <sheetData sheetId="1111" refreshError="1"/>
      <sheetData sheetId="1112"/>
      <sheetData sheetId="1113" refreshError="1"/>
      <sheetData sheetId="1114"/>
      <sheetData sheetId="1115" refreshError="1"/>
      <sheetData sheetId="1116" refreshError="1"/>
      <sheetData sheetId="1117"/>
      <sheetData sheetId="1118"/>
      <sheetData sheetId="1119"/>
      <sheetData sheetId="1120"/>
      <sheetData sheetId="1121"/>
      <sheetData sheetId="1122"/>
      <sheetData sheetId="1123"/>
      <sheetData sheetId="1124" refreshError="1"/>
      <sheetData sheetId="1125"/>
      <sheetData sheetId="1126"/>
      <sheetData sheetId="1127"/>
      <sheetData sheetId="1128"/>
      <sheetData sheetId="1129"/>
      <sheetData sheetId="1130"/>
      <sheetData sheetId="1131" refreshError="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sheetData sheetId="1469"/>
      <sheetData sheetId="1470"/>
      <sheetData sheetId="147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ow r="2">
          <cell r="A2">
            <v>0</v>
          </cell>
        </row>
      </sheetData>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sheetData sheetId="1802"/>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sheetData sheetId="1973"/>
      <sheetData sheetId="1974"/>
      <sheetData sheetId="1975"/>
      <sheetData sheetId="1976"/>
      <sheetData sheetId="1977"/>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sheetData sheetId="2103" refreshError="1"/>
      <sheetData sheetId="2104" refreshError="1"/>
      <sheetData sheetId="2105"/>
      <sheetData sheetId="2106"/>
      <sheetData sheetId="2107"/>
      <sheetData sheetId="2108"/>
      <sheetData sheetId="2109"/>
      <sheetData sheetId="2110"/>
      <sheetData sheetId="2111"/>
      <sheetData sheetId="2112"/>
      <sheetData sheetId="2113"/>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sheetData sheetId="2186"/>
      <sheetData sheetId="2187"/>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sheetData sheetId="2208"/>
      <sheetData sheetId="2209"/>
      <sheetData sheetId="2210"/>
      <sheetData sheetId="221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sheetData sheetId="2346"/>
      <sheetData sheetId="2347" refreshError="1"/>
      <sheetData sheetId="2348" refreshError="1"/>
      <sheetData sheetId="2349" refreshError="1"/>
      <sheetData sheetId="2350" refreshError="1"/>
      <sheetData sheetId="2351" refreshError="1"/>
      <sheetData sheetId="2352" refreshError="1"/>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refreshError="1"/>
      <sheetData sheetId="2788" refreshError="1"/>
      <sheetData sheetId="2789" refreshError="1"/>
      <sheetData sheetId="2790" refreshError="1"/>
      <sheetData sheetId="2791"/>
      <sheetData sheetId="2792"/>
      <sheetData sheetId="2793" refreshError="1"/>
      <sheetData sheetId="2794" refreshError="1"/>
      <sheetData sheetId="2795" refreshError="1"/>
      <sheetData sheetId="2796" refreshError="1"/>
      <sheetData sheetId="2797" refreshError="1"/>
      <sheetData sheetId="2798" refreshError="1"/>
      <sheetData sheetId="2799"/>
      <sheetData sheetId="2800"/>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sheetData sheetId="2845"/>
      <sheetData sheetId="2846"/>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sheetData sheetId="2877"/>
      <sheetData sheetId="2878"/>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합천내역"/>
      <sheetName val="95_1차_시스템"/>
      <sheetName val="합천원가"/>
      <sheetName val="손익분석"/>
      <sheetName val="공사설계서"/>
      <sheetName val="직노"/>
      <sheetName val="일위대가(계측기설치)"/>
      <sheetName val="조명율표"/>
      <sheetName val="b_balju_cho"/>
      <sheetName val="기타 정보통신공사"/>
      <sheetName val="노임"/>
      <sheetName val="노 무 비"/>
      <sheetName val="수량산출"/>
      <sheetName val="지하1층"/>
      <sheetName val="찍기"/>
      <sheetName val="200"/>
      <sheetName val="N賃率-職"/>
      <sheetName val="검수고1-1층"/>
      <sheetName val="#REF"/>
      <sheetName val="설계예산서"/>
      <sheetName val="차액보증"/>
      <sheetName val="2-2.총괄공사비내역집계표"/>
      <sheetName val="구조물공"/>
      <sheetName val="원가계산서"/>
      <sheetName val="2010년 교통시설물 일위대가표1"/>
      <sheetName val="전기2005"/>
      <sheetName val="통신2005"/>
      <sheetName val="101동"/>
      <sheetName val="개요"/>
      <sheetName val="2000년 공정표"/>
      <sheetName val="Macro1"/>
      <sheetName val="국도접속 차도부수량"/>
      <sheetName val="재료"/>
      <sheetName val="고시단가"/>
      <sheetName val="총괄"/>
      <sheetName val="입찰안"/>
      <sheetName val="범용개발순소요비용"/>
      <sheetName val="신우"/>
      <sheetName val="집계표"/>
      <sheetName val="FILE1"/>
      <sheetName val="일위대가"/>
      <sheetName val="일위목록"/>
      <sheetName val="일위대가목록"/>
      <sheetName val="갑지"/>
      <sheetName val="기계경비"/>
      <sheetName val="전기단가조사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서 (2)"/>
      <sheetName val="설계내역서갑지 (2)"/>
      <sheetName val="목차 (2)"/>
      <sheetName val="목차1 (2)"/>
      <sheetName val="예정공정표"/>
      <sheetName val="1.원가계산서"/>
      <sheetName val="1-1총괄표"/>
      <sheetName val="2.집계표"/>
      <sheetName val="2.1내역서 (공사)"/>
      <sheetName val="2.2부대공사"/>
      <sheetName val="2.3관급자재(장비)"/>
      <sheetName val="3.일위대가-총괄"/>
      <sheetName val="3.1중기 "/>
      <sheetName val="4.단가조사서"/>
      <sheetName val="후지쯔"/>
      <sheetName val="영국전자"/>
      <sheetName val="CNT콘트롤스"/>
      <sheetName val="폐기물견적서"/>
      <sheetName val="4.4 2011상반기노임"/>
      <sheetName val="5.3공량산출"/>
      <sheetName val="5.1수량집계"/>
      <sheetName val="5.2부대집계"/>
      <sheetName val="5.4산출서근거1"/>
      <sheetName val="5.4산출근거2"/>
      <sheetName val="6.3POLE,MH기초"/>
      <sheetName val="6.4터파기산출 (2)"/>
      <sheetName val="8.인허가비용"/>
      <sheetName val="2011어린이보호구역 CCTV내역-(2011.04"/>
      <sheetName val="자료입력"/>
    </sheetNames>
    <definedNames>
      <definedName name="Macro10"/>
      <definedName name="Macro12"/>
    </defined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ow r="28">
          <cell r="E28">
            <v>1558</v>
          </cell>
        </row>
      </sheetData>
      <sheetData sheetId="14"/>
      <sheetData sheetId="15" refreshError="1"/>
      <sheetData sheetId="16" refreshError="1"/>
      <sheetData sheetId="17" refreshError="1"/>
      <sheetData sheetId="18">
        <row r="9">
          <cell r="B9">
            <v>100237</v>
          </cell>
        </row>
      </sheetData>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대명전자"/>
      <sheetName val="오성"/>
      <sheetName val="한국켐슨"/>
      <sheetName val="품목"/>
    </sheetNames>
    <sheetDataSet>
      <sheetData sheetId="0"/>
      <sheetData sheetId="1"/>
      <sheetData sheetId="2"/>
      <sheetData sheetId="3" refreshError="1"/>
    </sheetDataSet>
  </externalBook>
</externalLink>
</file>

<file path=xl/theme/theme1.xml><?xml version="1.0" encoding="utf-8"?>
<a:theme xmlns:a="http://schemas.openxmlformats.org/drawingml/2006/main" name="Office 2013 - 2022 테마">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62E28-AD6C-4347-8577-75D754612583}">
  <dimension ref="A1:AD28"/>
  <sheetViews>
    <sheetView tabSelected="1" zoomScaleNormal="100" zoomScaleSheetLayoutView="115" workbookViewId="0">
      <selection activeCell="A5" sqref="A5:AA5"/>
    </sheetView>
  </sheetViews>
  <sheetFormatPr defaultColWidth="4.625" defaultRowHeight="13.5"/>
  <cols>
    <col min="1" max="1" width="4.625" style="67"/>
    <col min="2" max="6" width="3.875" style="67" customWidth="1"/>
    <col min="7" max="10" width="4.625" style="67"/>
    <col min="11" max="11" width="5.375" style="67" customWidth="1"/>
    <col min="12" max="12" width="4.625" style="67" customWidth="1"/>
    <col min="13" max="22" width="4.625" style="67"/>
    <col min="23" max="27" width="3.75" style="67" customWidth="1"/>
    <col min="28" max="30" width="4.625" style="67"/>
    <col min="31" max="31" width="2.125" style="67" customWidth="1"/>
    <col min="32" max="49" width="13.375" style="67" customWidth="1"/>
    <col min="50" max="16384" width="4.625" style="67"/>
  </cols>
  <sheetData>
    <row r="1" spans="1:30" ht="45.75" customHeight="1">
      <c r="A1" s="117" t="s">
        <v>199</v>
      </c>
      <c r="B1" s="117"/>
      <c r="C1" s="117"/>
      <c r="D1" s="117"/>
      <c r="E1" s="117"/>
      <c r="F1" s="117"/>
      <c r="G1" s="117"/>
      <c r="H1" s="117"/>
      <c r="I1" s="117"/>
      <c r="J1" s="117"/>
      <c r="K1" s="117"/>
      <c r="L1" s="117"/>
      <c r="M1" s="117"/>
      <c r="N1" s="117"/>
      <c r="O1" s="117"/>
      <c r="P1" s="117"/>
      <c r="Q1" s="117"/>
      <c r="R1" s="117"/>
      <c r="S1" s="117"/>
      <c r="T1" s="117"/>
      <c r="U1" s="117"/>
      <c r="V1" s="117"/>
      <c r="W1" s="117"/>
      <c r="X1" s="117"/>
      <c r="Y1" s="117"/>
      <c r="Z1" s="117"/>
      <c r="AA1" s="117"/>
    </row>
    <row r="2" spans="1:30" ht="32.25" customHeight="1">
      <c r="A2" s="118" t="s">
        <v>200</v>
      </c>
      <c r="B2" s="120"/>
      <c r="C2" s="121"/>
      <c r="D2" s="121"/>
      <c r="E2" s="121"/>
      <c r="F2" s="122"/>
      <c r="G2" s="118" t="s">
        <v>201</v>
      </c>
      <c r="H2" s="120"/>
      <c r="I2" s="121"/>
      <c r="J2" s="121"/>
      <c r="K2" s="122"/>
      <c r="L2" s="118" t="s">
        <v>202</v>
      </c>
      <c r="M2" s="120"/>
      <c r="N2" s="121"/>
      <c r="O2" s="121"/>
      <c r="P2" s="122"/>
      <c r="Q2" s="118" t="s">
        <v>203</v>
      </c>
      <c r="R2" s="120"/>
      <c r="S2" s="121"/>
      <c r="T2" s="121"/>
      <c r="U2" s="122"/>
      <c r="V2" s="118" t="s">
        <v>204</v>
      </c>
      <c r="W2" s="130" t="s">
        <v>205</v>
      </c>
      <c r="X2" s="131"/>
      <c r="Y2" s="131"/>
      <c r="Z2" s="131"/>
      <c r="AA2" s="132"/>
    </row>
    <row r="3" spans="1:30" ht="32.25" customHeight="1">
      <c r="A3" s="119"/>
      <c r="B3" s="123"/>
      <c r="C3" s="124"/>
      <c r="D3" s="124"/>
      <c r="E3" s="124"/>
      <c r="F3" s="125"/>
      <c r="G3" s="119"/>
      <c r="H3" s="123"/>
      <c r="I3" s="124"/>
      <c r="J3" s="124"/>
      <c r="K3" s="125"/>
      <c r="L3" s="119"/>
      <c r="M3" s="123"/>
      <c r="N3" s="124"/>
      <c r="O3" s="124"/>
      <c r="P3" s="125"/>
      <c r="Q3" s="119"/>
      <c r="R3" s="123"/>
      <c r="S3" s="124"/>
      <c r="T3" s="124"/>
      <c r="U3" s="125"/>
      <c r="V3" s="119"/>
      <c r="W3" s="133"/>
      <c r="X3" s="134"/>
      <c r="Y3" s="134"/>
      <c r="Z3" s="134"/>
      <c r="AA3" s="135"/>
    </row>
    <row r="4" spans="1:30" ht="27.75" customHeight="1">
      <c r="A4" s="68"/>
      <c r="B4" s="69"/>
      <c r="C4" s="70"/>
      <c r="D4" s="69"/>
      <c r="E4" s="70"/>
      <c r="F4" s="70"/>
      <c r="G4" s="70"/>
      <c r="H4" s="70"/>
      <c r="I4" s="70"/>
      <c r="J4" s="70"/>
      <c r="K4" s="70"/>
      <c r="L4" s="70"/>
      <c r="M4" s="70"/>
      <c r="N4" s="70"/>
      <c r="O4" s="70"/>
      <c r="P4" s="70"/>
      <c r="Q4" s="70"/>
      <c r="R4" s="70"/>
      <c r="S4" s="70"/>
      <c r="T4" s="70"/>
      <c r="U4" s="70"/>
      <c r="V4" s="70"/>
      <c r="W4" s="70"/>
      <c r="X4" s="70"/>
      <c r="Y4" s="70"/>
      <c r="Z4" s="70"/>
      <c r="AA4" s="71"/>
    </row>
    <row r="5" spans="1:30" ht="45" customHeight="1">
      <c r="A5" s="136" t="s">
        <v>212</v>
      </c>
      <c r="B5" s="137"/>
      <c r="C5" s="137"/>
      <c r="D5" s="137"/>
      <c r="E5" s="137"/>
      <c r="F5" s="137"/>
      <c r="G5" s="137"/>
      <c r="H5" s="137"/>
      <c r="I5" s="137"/>
      <c r="J5" s="137"/>
      <c r="K5" s="138"/>
      <c r="L5" s="138"/>
      <c r="M5" s="138"/>
      <c r="N5" s="138"/>
      <c r="O5" s="138"/>
      <c r="P5" s="138"/>
      <c r="Q5" s="138"/>
      <c r="R5" s="138"/>
      <c r="S5" s="138"/>
      <c r="T5" s="138"/>
      <c r="U5" s="138"/>
      <c r="V5" s="138"/>
      <c r="W5" s="138"/>
      <c r="X5" s="138"/>
      <c r="Y5" s="138"/>
      <c r="Z5" s="138"/>
      <c r="AA5" s="139"/>
    </row>
    <row r="6" spans="1:30" ht="27.75" customHeight="1">
      <c r="A6" s="140"/>
      <c r="B6" s="141"/>
      <c r="C6" s="141"/>
      <c r="D6" s="141"/>
      <c r="E6" s="141"/>
      <c r="F6" s="141"/>
      <c r="G6" s="141"/>
      <c r="H6" s="141"/>
      <c r="I6" s="141"/>
      <c r="J6" s="141"/>
      <c r="K6" s="141"/>
      <c r="L6" s="141"/>
      <c r="M6" s="141"/>
      <c r="N6" s="141"/>
      <c r="O6" s="141"/>
      <c r="P6" s="141"/>
      <c r="Q6" s="141"/>
      <c r="R6" s="141"/>
      <c r="S6" s="141"/>
      <c r="T6" s="141"/>
      <c r="U6" s="141"/>
      <c r="V6" s="141"/>
      <c r="W6" s="141"/>
      <c r="X6" s="141"/>
      <c r="Y6" s="141"/>
      <c r="Z6" s="141"/>
      <c r="AA6" s="142"/>
    </row>
    <row r="7" spans="1:30" ht="12" customHeight="1">
      <c r="A7" s="72"/>
      <c r="B7" s="73"/>
      <c r="C7" s="73"/>
      <c r="D7" s="73"/>
      <c r="E7" s="73"/>
      <c r="F7" s="73"/>
      <c r="G7" s="73"/>
      <c r="H7" s="73"/>
      <c r="I7" s="73"/>
      <c r="J7" s="73"/>
      <c r="K7" s="74"/>
      <c r="L7" s="74"/>
      <c r="M7" s="74"/>
      <c r="N7" s="74"/>
      <c r="O7" s="74"/>
      <c r="P7" s="74"/>
      <c r="Q7" s="74"/>
      <c r="R7" s="74"/>
      <c r="S7" s="74"/>
      <c r="T7" s="74"/>
      <c r="U7" s="74"/>
      <c r="V7" s="74"/>
      <c r="W7" s="74"/>
      <c r="X7" s="74"/>
      <c r="Y7" s="74"/>
      <c r="Z7" s="74"/>
      <c r="AA7" s="75"/>
    </row>
    <row r="8" spans="1:30" s="77" customFormat="1" ht="12" customHeight="1">
      <c r="A8" s="76"/>
      <c r="AA8" s="78"/>
    </row>
    <row r="9" spans="1:30" s="77" customFormat="1" ht="22.5" customHeight="1">
      <c r="A9" s="76"/>
      <c r="F9" s="126" t="s">
        <v>206</v>
      </c>
      <c r="G9" s="127"/>
      <c r="H9" s="127"/>
      <c r="I9" s="143"/>
      <c r="J9" s="79" t="s">
        <v>207</v>
      </c>
      <c r="K9" s="83" t="s">
        <v>226</v>
      </c>
      <c r="O9" s="83"/>
      <c r="P9" s="80"/>
      <c r="Q9" s="81"/>
      <c r="R9" s="81"/>
      <c r="T9" s="82"/>
      <c r="U9" s="82"/>
      <c r="V9" s="82"/>
      <c r="W9" s="82"/>
      <c r="AA9" s="78"/>
    </row>
    <row r="10" spans="1:30" s="77" customFormat="1" ht="18" customHeight="1">
      <c r="A10" s="76"/>
      <c r="F10" s="83"/>
      <c r="K10" s="84"/>
      <c r="AA10" s="78"/>
    </row>
    <row r="11" spans="1:30" s="77" customFormat="1" ht="18" customHeight="1">
      <c r="A11" s="76"/>
      <c r="F11" s="126" t="s">
        <v>208</v>
      </c>
      <c r="G11" s="127"/>
      <c r="H11" s="127"/>
      <c r="I11" s="143"/>
      <c r="J11" s="79" t="s">
        <v>207</v>
      </c>
      <c r="K11" s="83" t="s">
        <v>227</v>
      </c>
      <c r="L11" s="85"/>
      <c r="O11" s="79"/>
      <c r="P11" s="83"/>
      <c r="R11" s="86"/>
      <c r="S11" s="83" t="s">
        <v>222</v>
      </c>
      <c r="X11" s="79"/>
      <c r="Y11" s="83"/>
      <c r="AA11" s="78"/>
    </row>
    <row r="12" spans="1:30" s="77" customFormat="1" ht="18" customHeight="1">
      <c r="A12" s="76"/>
      <c r="F12" s="83"/>
      <c r="J12" s="83"/>
      <c r="K12" s="83"/>
      <c r="L12" s="85"/>
      <c r="O12" s="79"/>
      <c r="P12" s="83"/>
      <c r="T12" s="87"/>
      <c r="U12" s="83"/>
      <c r="X12" s="79"/>
      <c r="Y12" s="83"/>
      <c r="AA12" s="78"/>
    </row>
    <row r="13" spans="1:30" s="77" customFormat="1" ht="18" customHeight="1">
      <c r="A13" s="76"/>
      <c r="F13" s="83"/>
      <c r="J13" s="83"/>
      <c r="K13" s="83"/>
      <c r="L13" s="85"/>
      <c r="O13" s="79"/>
      <c r="P13" s="83"/>
      <c r="T13" s="87"/>
      <c r="U13" s="83"/>
      <c r="X13" s="79"/>
      <c r="Y13" s="83"/>
      <c r="AA13" s="78"/>
    </row>
    <row r="14" spans="1:30" s="77" customFormat="1" ht="18" customHeight="1">
      <c r="A14" s="76"/>
      <c r="F14" s="83"/>
      <c r="K14" s="88"/>
      <c r="L14" s="88"/>
      <c r="M14" s="88"/>
      <c r="N14" s="74"/>
      <c r="O14" s="79"/>
      <c r="P14" s="83"/>
      <c r="Q14" s="83"/>
      <c r="AA14" s="78"/>
    </row>
    <row r="15" spans="1:30" s="77" customFormat="1" ht="18" customHeight="1">
      <c r="A15" s="76"/>
      <c r="B15" s="89"/>
      <c r="C15" s="89"/>
      <c r="D15" s="89"/>
      <c r="E15" s="89"/>
      <c r="F15" s="83"/>
      <c r="G15" s="89"/>
      <c r="H15" s="89"/>
      <c r="J15" s="89"/>
      <c r="K15" s="90"/>
      <c r="L15" s="90"/>
      <c r="M15" s="90"/>
      <c r="N15" s="90"/>
      <c r="Q15" s="91"/>
      <c r="R15" s="91"/>
      <c r="S15" s="91"/>
      <c r="T15" s="91"/>
      <c r="U15" s="91"/>
      <c r="V15" s="91"/>
      <c r="W15" s="91"/>
      <c r="X15" s="91"/>
      <c r="Z15" s="90"/>
      <c r="AA15" s="78"/>
    </row>
    <row r="16" spans="1:30" s="99" customFormat="1" ht="30" customHeight="1">
      <c r="A16" s="92"/>
      <c r="B16" s="93"/>
      <c r="C16" s="93"/>
      <c r="D16" s="93"/>
      <c r="E16" s="93"/>
      <c r="F16" s="126" t="s">
        <v>228</v>
      </c>
      <c r="G16" s="127"/>
      <c r="H16" s="127"/>
      <c r="I16" s="128"/>
      <c r="J16" s="79" t="s">
        <v>207</v>
      </c>
      <c r="K16" s="79" t="s">
        <v>209</v>
      </c>
      <c r="L16" s="144">
        <f>원가계산서!E30</f>
        <v>50354000</v>
      </c>
      <c r="M16" s="144"/>
      <c r="N16" s="144"/>
      <c r="O16" s="144"/>
      <c r="P16" s="94" t="s">
        <v>210</v>
      </c>
      <c r="Q16" s="84" t="s">
        <v>211</v>
      </c>
      <c r="R16" s="95" t="str">
        <f>NUMBERSTRING(L16,1) &amp; " 원)"</f>
        <v>오천삼십오만사천 원)</v>
      </c>
      <c r="S16" s="96"/>
      <c r="T16" s="95"/>
      <c r="U16" s="95"/>
      <c r="V16" s="95"/>
      <c r="W16" s="95"/>
      <c r="X16" s="95"/>
      <c r="Y16" s="97"/>
      <c r="Z16" s="98"/>
      <c r="AA16" s="71"/>
      <c r="AB16" s="67"/>
      <c r="AC16" s="67"/>
      <c r="AD16" s="67"/>
    </row>
    <row r="17" spans="1:30" s="93" customFormat="1" ht="18" customHeight="1">
      <c r="A17" s="92"/>
      <c r="F17" s="77"/>
      <c r="G17" s="77"/>
      <c r="H17" s="77"/>
      <c r="I17" s="77"/>
      <c r="J17" s="77"/>
      <c r="K17" s="77"/>
      <c r="L17" s="77"/>
      <c r="M17" s="77"/>
      <c r="N17" s="77"/>
      <c r="O17" s="77"/>
      <c r="P17" s="77"/>
      <c r="Q17" s="85"/>
      <c r="R17" s="77"/>
      <c r="S17" s="77"/>
      <c r="T17" s="77"/>
      <c r="U17" s="77"/>
      <c r="V17" s="77"/>
      <c r="W17" s="77"/>
      <c r="X17" s="77"/>
      <c r="Y17" s="77"/>
      <c r="Z17" s="77"/>
      <c r="AA17" s="71"/>
      <c r="AB17" s="70"/>
      <c r="AC17" s="70"/>
      <c r="AD17" s="70"/>
    </row>
    <row r="18" spans="1:30" s="99" customFormat="1" ht="30" customHeight="1">
      <c r="A18" s="92"/>
      <c r="B18" s="100"/>
      <c r="C18" s="100"/>
      <c r="D18" s="100"/>
      <c r="E18" s="100"/>
      <c r="F18" s="126"/>
      <c r="G18" s="127"/>
      <c r="H18" s="127"/>
      <c r="I18" s="128"/>
      <c r="J18" s="79"/>
      <c r="K18" s="79"/>
      <c r="L18" s="129"/>
      <c r="M18" s="129"/>
      <c r="N18" s="129"/>
      <c r="O18" s="129"/>
      <c r="P18" s="94"/>
      <c r="Q18" s="84"/>
      <c r="R18" s="95"/>
      <c r="S18" s="95"/>
      <c r="T18" s="95"/>
      <c r="U18" s="95"/>
      <c r="V18" s="95"/>
      <c r="W18" s="95"/>
      <c r="X18" s="95"/>
      <c r="Y18" s="97"/>
      <c r="Z18" s="98"/>
      <c r="AA18" s="71"/>
      <c r="AB18" s="67"/>
      <c r="AC18" s="67"/>
      <c r="AD18" s="67"/>
    </row>
    <row r="19" spans="1:30" ht="18" customHeight="1">
      <c r="A19" s="68"/>
      <c r="B19" s="100"/>
      <c r="C19" s="100"/>
      <c r="D19" s="100"/>
      <c r="E19" s="100"/>
      <c r="F19" s="83"/>
      <c r="G19" s="100"/>
      <c r="H19" s="100"/>
      <c r="I19" s="70"/>
      <c r="J19" s="100"/>
      <c r="K19" s="95"/>
      <c r="L19" s="95"/>
      <c r="M19" s="91"/>
      <c r="N19" s="91"/>
      <c r="O19" s="91"/>
      <c r="P19" s="91"/>
      <c r="Q19" s="91"/>
      <c r="R19" s="91"/>
      <c r="S19" s="91"/>
      <c r="T19" s="91"/>
      <c r="U19" s="91"/>
      <c r="V19" s="79"/>
      <c r="W19" s="79"/>
      <c r="X19" s="79"/>
      <c r="Y19" s="70"/>
      <c r="Z19" s="70"/>
      <c r="AA19" s="71"/>
    </row>
    <row r="20" spans="1:30" ht="18" customHeight="1">
      <c r="A20" s="101"/>
      <c r="B20" s="102"/>
      <c r="C20" s="102"/>
      <c r="D20" s="102"/>
      <c r="E20" s="102"/>
      <c r="F20" s="102"/>
      <c r="G20" s="102"/>
      <c r="H20" s="102"/>
      <c r="I20" s="102"/>
      <c r="J20" s="102"/>
      <c r="K20" s="102"/>
      <c r="L20" s="102"/>
      <c r="M20" s="102"/>
      <c r="N20" s="102"/>
      <c r="O20" s="102"/>
      <c r="P20" s="102"/>
      <c r="Q20" s="102"/>
      <c r="R20" s="102"/>
      <c r="S20" s="102"/>
      <c r="T20" s="102"/>
      <c r="U20" s="102"/>
      <c r="V20" s="102"/>
      <c r="W20" s="102"/>
      <c r="X20" s="102"/>
      <c r="Y20" s="102"/>
      <c r="Z20" s="102"/>
      <c r="AA20" s="103"/>
    </row>
    <row r="21" spans="1:30" ht="18" customHeight="1"/>
    <row r="22" spans="1:30" ht="18" customHeight="1"/>
    <row r="23" spans="1:30" ht="18" customHeight="1">
      <c r="U23" s="104"/>
    </row>
    <row r="24" spans="1:30" ht="18" customHeight="1"/>
    <row r="25" spans="1:30" ht="18" customHeight="1"/>
    <row r="26" spans="1:30" ht="18" customHeight="1"/>
    <row r="27" spans="1:30" ht="18" customHeight="1"/>
    <row r="28" spans="1:30" ht="18" customHeight="1"/>
  </sheetData>
  <mergeCells count="19">
    <mergeCell ref="F18:I18"/>
    <mergeCell ref="L18:O18"/>
    <mergeCell ref="W2:AA3"/>
    <mergeCell ref="A5:AA5"/>
    <mergeCell ref="A6:AA6"/>
    <mergeCell ref="F9:I9"/>
    <mergeCell ref="F11:I11"/>
    <mergeCell ref="F16:I16"/>
    <mergeCell ref="L16:O16"/>
    <mergeCell ref="A1:AA1"/>
    <mergeCell ref="A2:A3"/>
    <mergeCell ref="B2:F3"/>
    <mergeCell ref="G2:G3"/>
    <mergeCell ref="H2:K3"/>
    <mergeCell ref="L2:L3"/>
    <mergeCell ref="M2:P3"/>
    <mergeCell ref="Q2:Q3"/>
    <mergeCell ref="R2:U3"/>
    <mergeCell ref="V2:V3"/>
  </mergeCells>
  <phoneticPr fontId="1" type="noConversion"/>
  <printOptions horizontalCentered="1"/>
  <pageMargins left="0.9055118110236221" right="0.43307086614173229" top="0.74803149606299213" bottom="0.74803149606299213" header="0.31496062992125984" footer="0.31496062992125984"/>
  <pageSetup paperSize="9" orientation="landscape"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1B837-D777-4E3D-B009-A8034801024A}">
  <dimension ref="A3:I58"/>
  <sheetViews>
    <sheetView zoomScale="90" zoomScaleNormal="90" zoomScaleSheetLayoutView="100" workbookViewId="0">
      <selection activeCell="F9" sqref="F9"/>
    </sheetView>
  </sheetViews>
  <sheetFormatPr defaultRowHeight="13.5"/>
  <cols>
    <col min="1" max="1" width="13.125" style="105" customWidth="1"/>
    <col min="2" max="6" width="12.75" style="105" customWidth="1"/>
    <col min="7" max="7" width="14.375" style="105" customWidth="1"/>
    <col min="8" max="8" width="15.125" style="105" customWidth="1"/>
    <col min="9" max="9" width="18.375" style="105" customWidth="1"/>
    <col min="10" max="264" width="9" style="105"/>
    <col min="265" max="265" width="18.625" style="105" customWidth="1"/>
    <col min="266" max="520" width="9" style="105"/>
    <col min="521" max="521" width="18.625" style="105" customWidth="1"/>
    <col min="522" max="776" width="9" style="105"/>
    <col min="777" max="777" width="18.625" style="105" customWidth="1"/>
    <col min="778" max="1032" width="9" style="105"/>
    <col min="1033" max="1033" width="18.625" style="105" customWidth="1"/>
    <col min="1034" max="1288" width="9" style="105"/>
    <col min="1289" max="1289" width="18.625" style="105" customWidth="1"/>
    <col min="1290" max="1544" width="9" style="105"/>
    <col min="1545" max="1545" width="18.625" style="105" customWidth="1"/>
    <col min="1546" max="1800" width="9" style="105"/>
    <col min="1801" max="1801" width="18.625" style="105" customWidth="1"/>
    <col min="1802" max="2056" width="9" style="105"/>
    <col min="2057" max="2057" width="18.625" style="105" customWidth="1"/>
    <col min="2058" max="2312" width="9" style="105"/>
    <col min="2313" max="2313" width="18.625" style="105" customWidth="1"/>
    <col min="2314" max="2568" width="9" style="105"/>
    <col min="2569" max="2569" width="18.625" style="105" customWidth="1"/>
    <col min="2570" max="2824" width="9" style="105"/>
    <col min="2825" max="2825" width="18.625" style="105" customWidth="1"/>
    <col min="2826" max="3080" width="9" style="105"/>
    <col min="3081" max="3081" width="18.625" style="105" customWidth="1"/>
    <col min="3082" max="3336" width="9" style="105"/>
    <col min="3337" max="3337" width="18.625" style="105" customWidth="1"/>
    <col min="3338" max="3592" width="9" style="105"/>
    <col min="3593" max="3593" width="18.625" style="105" customWidth="1"/>
    <col min="3594" max="3848" width="9" style="105"/>
    <col min="3849" max="3849" width="18.625" style="105" customWidth="1"/>
    <col min="3850" max="4104" width="9" style="105"/>
    <col min="4105" max="4105" width="18.625" style="105" customWidth="1"/>
    <col min="4106" max="4360" width="9" style="105"/>
    <col min="4361" max="4361" width="18.625" style="105" customWidth="1"/>
    <col min="4362" max="4616" width="9" style="105"/>
    <col min="4617" max="4617" width="18.625" style="105" customWidth="1"/>
    <col min="4618" max="4872" width="9" style="105"/>
    <col min="4873" max="4873" width="18.625" style="105" customWidth="1"/>
    <col min="4874" max="5128" width="9" style="105"/>
    <col min="5129" max="5129" width="18.625" style="105" customWidth="1"/>
    <col min="5130" max="5384" width="9" style="105"/>
    <col min="5385" max="5385" width="18.625" style="105" customWidth="1"/>
    <col min="5386" max="5640" width="9" style="105"/>
    <col min="5641" max="5641" width="18.625" style="105" customWidth="1"/>
    <col min="5642" max="5896" width="9" style="105"/>
    <col min="5897" max="5897" width="18.625" style="105" customWidth="1"/>
    <col min="5898" max="6152" width="9" style="105"/>
    <col min="6153" max="6153" width="18.625" style="105" customWidth="1"/>
    <col min="6154" max="6408" width="9" style="105"/>
    <col min="6409" max="6409" width="18.625" style="105" customWidth="1"/>
    <col min="6410" max="6664" width="9" style="105"/>
    <col min="6665" max="6665" width="18.625" style="105" customWidth="1"/>
    <col min="6666" max="6920" width="9" style="105"/>
    <col min="6921" max="6921" width="18.625" style="105" customWidth="1"/>
    <col min="6922" max="7176" width="9" style="105"/>
    <col min="7177" max="7177" width="18.625" style="105" customWidth="1"/>
    <col min="7178" max="7432" width="9" style="105"/>
    <col min="7433" max="7433" width="18.625" style="105" customWidth="1"/>
    <col min="7434" max="7688" width="9" style="105"/>
    <col min="7689" max="7689" width="18.625" style="105" customWidth="1"/>
    <col min="7690" max="7944" width="9" style="105"/>
    <col min="7945" max="7945" width="18.625" style="105" customWidth="1"/>
    <col min="7946" max="8200" width="9" style="105"/>
    <col min="8201" max="8201" width="18.625" style="105" customWidth="1"/>
    <col min="8202" max="8456" width="9" style="105"/>
    <col min="8457" max="8457" width="18.625" style="105" customWidth="1"/>
    <col min="8458" max="8712" width="9" style="105"/>
    <col min="8713" max="8713" width="18.625" style="105" customWidth="1"/>
    <col min="8714" max="8968" width="9" style="105"/>
    <col min="8969" max="8969" width="18.625" style="105" customWidth="1"/>
    <col min="8970" max="9224" width="9" style="105"/>
    <col min="9225" max="9225" width="18.625" style="105" customWidth="1"/>
    <col min="9226" max="9480" width="9" style="105"/>
    <col min="9481" max="9481" width="18.625" style="105" customWidth="1"/>
    <col min="9482" max="9736" width="9" style="105"/>
    <col min="9737" max="9737" width="18.625" style="105" customWidth="1"/>
    <col min="9738" max="9992" width="9" style="105"/>
    <col min="9993" max="9993" width="18.625" style="105" customWidth="1"/>
    <col min="9994" max="10248" width="9" style="105"/>
    <col min="10249" max="10249" width="18.625" style="105" customWidth="1"/>
    <col min="10250" max="10504" width="9" style="105"/>
    <col min="10505" max="10505" width="18.625" style="105" customWidth="1"/>
    <col min="10506" max="10760" width="9" style="105"/>
    <col min="10761" max="10761" width="18.625" style="105" customWidth="1"/>
    <col min="10762" max="11016" width="9" style="105"/>
    <col min="11017" max="11017" width="18.625" style="105" customWidth="1"/>
    <col min="11018" max="11272" width="9" style="105"/>
    <col min="11273" max="11273" width="18.625" style="105" customWidth="1"/>
    <col min="11274" max="11528" width="9" style="105"/>
    <col min="11529" max="11529" width="18.625" style="105" customWidth="1"/>
    <col min="11530" max="11784" width="9" style="105"/>
    <col min="11785" max="11785" width="18.625" style="105" customWidth="1"/>
    <col min="11786" max="12040" width="9" style="105"/>
    <col min="12041" max="12041" width="18.625" style="105" customWidth="1"/>
    <col min="12042" max="12296" width="9" style="105"/>
    <col min="12297" max="12297" width="18.625" style="105" customWidth="1"/>
    <col min="12298" max="12552" width="9" style="105"/>
    <col min="12553" max="12553" width="18.625" style="105" customWidth="1"/>
    <col min="12554" max="12808" width="9" style="105"/>
    <col min="12809" max="12809" width="18.625" style="105" customWidth="1"/>
    <col min="12810" max="13064" width="9" style="105"/>
    <col min="13065" max="13065" width="18.625" style="105" customWidth="1"/>
    <col min="13066" max="13320" width="9" style="105"/>
    <col min="13321" max="13321" width="18.625" style="105" customWidth="1"/>
    <col min="13322" max="13576" width="9" style="105"/>
    <col min="13577" max="13577" width="18.625" style="105" customWidth="1"/>
    <col min="13578" max="13832" width="9" style="105"/>
    <col min="13833" max="13833" width="18.625" style="105" customWidth="1"/>
    <col min="13834" max="14088" width="9" style="105"/>
    <col min="14089" max="14089" width="18.625" style="105" customWidth="1"/>
    <col min="14090" max="14344" width="9" style="105"/>
    <col min="14345" max="14345" width="18.625" style="105" customWidth="1"/>
    <col min="14346" max="14600" width="9" style="105"/>
    <col min="14601" max="14601" width="18.625" style="105" customWidth="1"/>
    <col min="14602" max="14856" width="9" style="105"/>
    <col min="14857" max="14857" width="18.625" style="105" customWidth="1"/>
    <col min="14858" max="15112" width="9" style="105"/>
    <col min="15113" max="15113" width="18.625" style="105" customWidth="1"/>
    <col min="15114" max="15368" width="9" style="105"/>
    <col min="15369" max="15369" width="18.625" style="105" customWidth="1"/>
    <col min="15370" max="15624" width="9" style="105"/>
    <col min="15625" max="15625" width="18.625" style="105" customWidth="1"/>
    <col min="15626" max="15880" width="9" style="105"/>
    <col min="15881" max="15881" width="18.625" style="105" customWidth="1"/>
    <col min="15882" max="16136" width="9" style="105"/>
    <col min="16137" max="16137" width="18.625" style="105" customWidth="1"/>
    <col min="16138" max="16384" width="9" style="105"/>
  </cols>
  <sheetData>
    <row r="3" spans="1:9" ht="25.5" customHeight="1">
      <c r="A3" s="145" t="s">
        <v>213</v>
      </c>
      <c r="B3" s="145"/>
      <c r="C3" s="145"/>
      <c r="D3" s="145"/>
      <c r="E3" s="145"/>
      <c r="F3" s="145"/>
      <c r="G3" s="145"/>
      <c r="H3" s="145"/>
      <c r="I3" s="145"/>
    </row>
    <row r="4" spans="1:9" ht="25.5" customHeight="1">
      <c r="A4" s="106"/>
      <c r="B4" s="106"/>
      <c r="C4" s="106"/>
      <c r="D4" s="106"/>
      <c r="E4" s="106"/>
      <c r="F4" s="106"/>
      <c r="G4" s="106"/>
      <c r="H4" s="106"/>
      <c r="I4" s="106"/>
    </row>
    <row r="5" spans="1:9" ht="19.5" customHeight="1">
      <c r="A5" s="107"/>
    </row>
    <row r="6" spans="1:9" s="110" customFormat="1" ht="19.5" customHeight="1">
      <c r="A6" s="108" t="s">
        <v>214</v>
      </c>
      <c r="B6" s="206" t="s">
        <v>212</v>
      </c>
      <c r="F6" s="109"/>
      <c r="G6" s="109"/>
    </row>
    <row r="7" spans="1:9" s="110" customFormat="1" ht="19.5" customHeight="1">
      <c r="A7" s="108"/>
    </row>
    <row r="8" spans="1:9" s="110" customFormat="1" ht="19.5" customHeight="1">
      <c r="A8" s="108" t="s">
        <v>221</v>
      </c>
    </row>
    <row r="9" spans="1:9" s="110" customFormat="1" ht="19.5" customHeight="1">
      <c r="A9" s="108"/>
    </row>
    <row r="10" spans="1:9" s="110" customFormat="1" ht="19.5" customHeight="1">
      <c r="A10" s="108"/>
    </row>
    <row r="11" spans="1:9" s="110" customFormat="1" ht="19.5" customHeight="1">
      <c r="A11" s="108" t="s">
        <v>215</v>
      </c>
      <c r="B11" s="110" t="str">
        <f>설계서용지!K9</f>
        <v>용인시 죽전가압장 내</v>
      </c>
    </row>
    <row r="12" spans="1:9" s="110" customFormat="1" ht="19.5" customHeight="1">
      <c r="A12" s="108"/>
    </row>
    <row r="13" spans="1:9" s="110" customFormat="1" ht="19.5" customHeight="1">
      <c r="A13" s="111" t="s">
        <v>216</v>
      </c>
      <c r="B13" s="110" t="str">
        <f>설계서용지!K11</f>
        <v>노후 고압용 진공차단기 교체 공사</v>
      </c>
      <c r="D13" s="112"/>
      <c r="E13" s="113" t="s">
        <v>222</v>
      </c>
      <c r="F13" s="111"/>
    </row>
    <row r="14" spans="1:9" s="110" customFormat="1" ht="19.5" customHeight="1">
      <c r="A14" s="111"/>
      <c r="D14" s="112"/>
      <c r="E14" s="114"/>
      <c r="F14" s="114"/>
    </row>
    <row r="15" spans="1:9" s="110" customFormat="1" ht="19.5" customHeight="1">
      <c r="A15" s="111" t="s">
        <v>223</v>
      </c>
    </row>
    <row r="16" spans="1:9" s="110" customFormat="1" ht="20.25" customHeight="1">
      <c r="A16" s="108"/>
    </row>
    <row r="17" spans="1:1" s="110" customFormat="1" ht="19.5" customHeight="1">
      <c r="A17" s="111" t="s">
        <v>217</v>
      </c>
    </row>
    <row r="18" spans="1:1" s="110" customFormat="1" ht="19.5" customHeight="1">
      <c r="A18" s="111" t="s">
        <v>218</v>
      </c>
    </row>
    <row r="19" spans="1:1" s="110" customFormat="1" ht="19.5" customHeight="1">
      <c r="A19" s="111" t="s">
        <v>219</v>
      </c>
    </row>
    <row r="20" spans="1:1" s="110" customFormat="1" ht="19.5" customHeight="1">
      <c r="A20" s="111" t="s">
        <v>220</v>
      </c>
    </row>
    <row r="21" spans="1:1" s="116" customFormat="1" ht="19.5" customHeight="1">
      <c r="A21" s="115"/>
    </row>
    <row r="22" spans="1:1" ht="19.5" customHeight="1">
      <c r="A22" s="110" t="s">
        <v>224</v>
      </c>
    </row>
    <row r="23" spans="1:1" ht="19.5" customHeight="1">
      <c r="A23" s="110" t="s">
        <v>225</v>
      </c>
    </row>
    <row r="26" spans="1:1" ht="19.5" customHeight="1"/>
    <row r="27" spans="1:1" ht="19.5" customHeight="1"/>
    <row r="28" spans="1:1" ht="19.5" customHeight="1"/>
    <row r="29" spans="1:1" ht="19.5" customHeight="1"/>
    <row r="30" spans="1:1" ht="19.5" customHeight="1"/>
    <row r="31" spans="1:1" ht="19.5" customHeight="1"/>
    <row r="32" spans="1:1" ht="19.5" customHeight="1"/>
    <row r="33" ht="19.5" customHeight="1"/>
    <row r="34" ht="19.5" customHeight="1"/>
    <row r="35" ht="19.5" customHeight="1"/>
    <row r="36" ht="19.5" customHeight="1"/>
    <row r="37" ht="19.5" customHeight="1"/>
    <row r="38" ht="19.5" customHeight="1"/>
    <row r="39" ht="19.5" customHeight="1"/>
    <row r="40" ht="19.5" customHeight="1"/>
    <row r="41" ht="19.5" customHeight="1"/>
    <row r="42" ht="19.5" customHeight="1"/>
    <row r="43" ht="19.5" customHeight="1"/>
    <row r="44" ht="19.5" customHeight="1"/>
    <row r="45" ht="19.5" customHeight="1"/>
    <row r="46" ht="19.5" customHeight="1"/>
    <row r="47" ht="19.5" customHeight="1"/>
    <row r="48"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sheetData>
  <mergeCells count="1">
    <mergeCell ref="A3:I3"/>
  </mergeCells>
  <phoneticPr fontId="1" type="noConversion"/>
  <printOptions horizontalCentered="1"/>
  <pageMargins left="0.62992125984251968" right="0.39370078740157483" top="0.74803149606299213" bottom="0.55118110236220474" header="0.51181102362204722" footer="0.39370078740157483"/>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B7826-6372-4BCB-A5B2-AEF6723784AA}">
  <dimension ref="A1:M30"/>
  <sheetViews>
    <sheetView view="pageBreakPreview" zoomScale="90" zoomScaleNormal="100" zoomScaleSheetLayoutView="90" workbookViewId="0">
      <pane xSplit="3" ySplit="4" topLeftCell="D5" activePane="bottomRight" state="frozen"/>
      <selection activeCell="O34" sqref="O34"/>
      <selection pane="topRight" activeCell="O34" sqref="O34"/>
      <selection pane="bottomLeft" activeCell="O34" sqref="O34"/>
      <selection pane="bottomRight" activeCell="E32" sqref="E32"/>
    </sheetView>
  </sheetViews>
  <sheetFormatPr defaultRowHeight="16.5"/>
  <cols>
    <col min="1" max="2" width="3.625" style="32" customWidth="1"/>
    <col min="3" max="3" width="18.5" style="54" bestFit="1" customWidth="1"/>
    <col min="4" max="4" width="55.625" style="54" customWidth="1"/>
    <col min="5" max="5" width="25.625" style="55" customWidth="1"/>
    <col min="6" max="6" width="19.625" style="54" customWidth="1"/>
    <col min="7" max="11" width="9" style="32" customWidth="1"/>
    <col min="12" max="12" width="0" style="32" hidden="1" customWidth="1"/>
    <col min="13" max="13" width="9.5" style="32" hidden="1" customWidth="1"/>
    <col min="14" max="16384" width="9" style="32"/>
  </cols>
  <sheetData>
    <row r="1" spans="1:8" ht="30" customHeight="1">
      <c r="A1" s="155" t="s">
        <v>117</v>
      </c>
      <c r="B1" s="155"/>
      <c r="C1" s="155"/>
      <c r="D1" s="155"/>
      <c r="E1" s="155"/>
      <c r="F1" s="155"/>
    </row>
    <row r="2" spans="1:8" ht="15.95" customHeight="1">
      <c r="A2" s="156" t="s">
        <v>169</v>
      </c>
      <c r="B2" s="157"/>
      <c r="C2" s="157"/>
      <c r="D2" s="157"/>
      <c r="E2" s="157"/>
      <c r="F2" s="157"/>
    </row>
    <row r="3" spans="1:8" ht="12" customHeight="1">
      <c r="A3" s="158" t="s">
        <v>118</v>
      </c>
      <c r="B3" s="159"/>
      <c r="C3" s="160"/>
      <c r="D3" s="164" t="s">
        <v>119</v>
      </c>
      <c r="E3" s="164" t="s">
        <v>120</v>
      </c>
      <c r="F3" s="164" t="s">
        <v>121</v>
      </c>
    </row>
    <row r="4" spans="1:8" ht="12" customHeight="1">
      <c r="A4" s="161"/>
      <c r="B4" s="162"/>
      <c r="C4" s="163"/>
      <c r="D4" s="164"/>
      <c r="E4" s="164"/>
      <c r="F4" s="164"/>
    </row>
    <row r="5" spans="1:8" ht="15.95" customHeight="1">
      <c r="A5" s="146" t="s">
        <v>149</v>
      </c>
      <c r="B5" s="146" t="s">
        <v>146</v>
      </c>
      <c r="C5" s="34" t="s">
        <v>187</v>
      </c>
      <c r="D5" s="35" t="s">
        <v>54</v>
      </c>
      <c r="E5" s="36">
        <f>ROUNDDOWN(집계표!E20-집계표!AU20, 0)</f>
        <v>16380000</v>
      </c>
      <c r="F5" s="35" t="s">
        <v>54</v>
      </c>
      <c r="G5" s="37" t="s">
        <v>122</v>
      </c>
      <c r="H5" s="32">
        <v>0</v>
      </c>
    </row>
    <row r="6" spans="1:8" ht="15.95" customHeight="1">
      <c r="A6" s="149"/>
      <c r="B6" s="149"/>
      <c r="C6" s="38" t="s">
        <v>188</v>
      </c>
      <c r="D6" s="39" t="s">
        <v>54</v>
      </c>
      <c r="E6" s="40">
        <f>ROUNDDOWN(E5*H6, 0)</f>
        <v>0</v>
      </c>
      <c r="F6" s="39" t="s">
        <v>54</v>
      </c>
      <c r="G6" s="37" t="s">
        <v>123</v>
      </c>
      <c r="H6" s="32">
        <v>0</v>
      </c>
    </row>
    <row r="7" spans="1:8" ht="15.95" customHeight="1">
      <c r="A7" s="148"/>
      <c r="B7" s="148"/>
      <c r="C7" s="41" t="s">
        <v>189</v>
      </c>
      <c r="D7" s="42" t="s">
        <v>54</v>
      </c>
      <c r="E7" s="43">
        <f>SUM(E5:E6)</f>
        <v>16380000</v>
      </c>
      <c r="F7" s="42" t="s">
        <v>54</v>
      </c>
      <c r="G7" s="37" t="s">
        <v>124</v>
      </c>
      <c r="H7" s="32">
        <v>0</v>
      </c>
    </row>
    <row r="8" spans="1:8" ht="15.95" customHeight="1">
      <c r="A8" s="150"/>
      <c r="B8" s="146" t="s">
        <v>147</v>
      </c>
      <c r="C8" s="34" t="s">
        <v>190</v>
      </c>
      <c r="D8" s="35" t="s">
        <v>54</v>
      </c>
      <c r="E8" s="36">
        <f>ROUNDDOWN(집계표!G20, 0)</f>
        <v>15868264</v>
      </c>
      <c r="F8" s="35" t="s">
        <v>54</v>
      </c>
      <c r="G8" s="37" t="s">
        <v>125</v>
      </c>
      <c r="H8" s="32">
        <v>0</v>
      </c>
    </row>
    <row r="9" spans="1:8" ht="15.95" customHeight="1">
      <c r="A9" s="147"/>
      <c r="B9" s="147"/>
      <c r="C9" s="44" t="s">
        <v>191</v>
      </c>
      <c r="D9" s="45" t="str">
        <f>"직.노*"&amp;H9*100&amp;"%"</f>
        <v>직.노*17.5%</v>
      </c>
      <c r="E9" s="46">
        <f>ROUNDDOWN(E8*H9, 0)</f>
        <v>2776946</v>
      </c>
      <c r="F9" s="47" t="s">
        <v>54</v>
      </c>
      <c r="G9" s="37" t="s">
        <v>126</v>
      </c>
      <c r="H9" s="32">
        <v>0.17499999999999999</v>
      </c>
    </row>
    <row r="10" spans="1:8" ht="15.95" customHeight="1">
      <c r="A10" s="148"/>
      <c r="B10" s="148"/>
      <c r="C10" s="41" t="s">
        <v>189</v>
      </c>
      <c r="D10" s="42" t="s">
        <v>54</v>
      </c>
      <c r="E10" s="43">
        <f>SUM(E8:E9)</f>
        <v>18645210</v>
      </c>
      <c r="F10" s="42" t="s">
        <v>54</v>
      </c>
      <c r="G10" s="37" t="s">
        <v>127</v>
      </c>
      <c r="H10" s="32">
        <v>0</v>
      </c>
    </row>
    <row r="11" spans="1:8" ht="15.95" customHeight="1">
      <c r="A11" s="150"/>
      <c r="B11" s="146" t="s">
        <v>148</v>
      </c>
      <c r="C11" s="34" t="s">
        <v>172</v>
      </c>
      <c r="D11" s="35" t="s">
        <v>54</v>
      </c>
      <c r="E11" s="36">
        <f>ROUNDDOWN(집계표!I20, 0)</f>
        <v>476046</v>
      </c>
      <c r="F11" s="35" t="s">
        <v>54</v>
      </c>
      <c r="G11" s="37" t="s">
        <v>128</v>
      </c>
      <c r="H11" s="32">
        <v>0</v>
      </c>
    </row>
    <row r="12" spans="1:8" ht="15.95" customHeight="1">
      <c r="A12" s="149"/>
      <c r="B12" s="149"/>
      <c r="C12" s="38" t="s">
        <v>173</v>
      </c>
      <c r="D12" s="48" t="str">
        <f>"(노)*"&amp;H12*100&amp;"%"</f>
        <v>(노)*3.56%</v>
      </c>
      <c r="E12" s="40">
        <f>ROUNDDOWN((E10)*H12, 0)</f>
        <v>663769</v>
      </c>
      <c r="F12" s="39" t="s">
        <v>54</v>
      </c>
      <c r="G12" s="37" t="s">
        <v>129</v>
      </c>
      <c r="H12" s="32">
        <v>3.56E-2</v>
      </c>
    </row>
    <row r="13" spans="1:8" ht="15.95" customHeight="1">
      <c r="A13" s="149"/>
      <c r="B13" s="149"/>
      <c r="C13" s="38" t="s">
        <v>174</v>
      </c>
      <c r="D13" s="48" t="str">
        <f>"(노)*"&amp;H13*100&amp;"%"</f>
        <v>(노)*1.01%</v>
      </c>
      <c r="E13" s="40">
        <f>ROUNDDOWN((E10)*H13, 0)</f>
        <v>188316</v>
      </c>
      <c r="F13" s="39" t="s">
        <v>54</v>
      </c>
      <c r="G13" s="37" t="s">
        <v>130</v>
      </c>
      <c r="H13" s="32">
        <v>1.01E-2</v>
      </c>
    </row>
    <row r="14" spans="1:8" ht="15.95" customHeight="1">
      <c r="A14" s="149"/>
      <c r="B14" s="149"/>
      <c r="C14" s="38" t="s">
        <v>175</v>
      </c>
      <c r="D14" s="39" t="s">
        <v>54</v>
      </c>
      <c r="E14" s="40">
        <f>ROUNDDOWN((E8)*H14, 0)</f>
        <v>0</v>
      </c>
      <c r="F14" s="39" t="s">
        <v>131</v>
      </c>
      <c r="G14" s="37" t="s">
        <v>132</v>
      </c>
      <c r="H14" s="32">
        <v>0</v>
      </c>
    </row>
    <row r="15" spans="1:8" ht="15.95" customHeight="1">
      <c r="A15" s="149"/>
      <c r="B15" s="149"/>
      <c r="C15" s="38" t="s">
        <v>176</v>
      </c>
      <c r="D15" s="39" t="s">
        <v>54</v>
      </c>
      <c r="E15" s="40">
        <f>ROUNDDOWN((E8)*H15, 0)</f>
        <v>0</v>
      </c>
      <c r="F15" s="39" t="s">
        <v>131</v>
      </c>
      <c r="G15" s="37" t="s">
        <v>133</v>
      </c>
      <c r="H15" s="32">
        <v>0</v>
      </c>
    </row>
    <row r="16" spans="1:8" ht="15.75" customHeight="1">
      <c r="A16" s="149"/>
      <c r="B16" s="149"/>
      <c r="C16" s="38" t="s">
        <v>177</v>
      </c>
      <c r="D16" s="39" t="s">
        <v>54</v>
      </c>
      <c r="E16" s="40">
        <f>ROUNDDOWN((E14)*H16, 0)</f>
        <v>0</v>
      </c>
      <c r="F16" s="39" t="s">
        <v>131</v>
      </c>
      <c r="G16" s="37" t="s">
        <v>134</v>
      </c>
      <c r="H16" s="32">
        <v>0</v>
      </c>
    </row>
    <row r="17" spans="1:13" ht="15.95" customHeight="1">
      <c r="A17" s="149"/>
      <c r="B17" s="149"/>
      <c r="C17" s="38" t="s">
        <v>178</v>
      </c>
      <c r="D17" s="39" t="s">
        <v>54</v>
      </c>
      <c r="E17" s="40">
        <f>ROUNDDOWN((E8)*H17, 0)</f>
        <v>0</v>
      </c>
      <c r="F17" s="39" t="s">
        <v>135</v>
      </c>
      <c r="G17" s="37" t="s">
        <v>136</v>
      </c>
      <c r="H17" s="32">
        <v>0</v>
      </c>
      <c r="M17" s="32">
        <f>E7+E8</f>
        <v>32248264</v>
      </c>
    </row>
    <row r="18" spans="1:13" ht="15.95" customHeight="1">
      <c r="A18" s="149"/>
      <c r="B18" s="149"/>
      <c r="C18" s="38" t="s">
        <v>170</v>
      </c>
      <c r="D18" s="39" t="s">
        <v>181</v>
      </c>
      <c r="E18" s="49">
        <f>ROUNDDOWN(E10*H18,0)</f>
        <v>1118</v>
      </c>
      <c r="F18" s="39"/>
      <c r="G18" s="37"/>
      <c r="H18" s="32">
        <v>6.0000000000000002E-5</v>
      </c>
      <c r="I18" s="50"/>
    </row>
    <row r="19" spans="1:13" ht="15.95" customHeight="1">
      <c r="A19" s="149"/>
      <c r="B19" s="149"/>
      <c r="C19" s="38" t="s">
        <v>171</v>
      </c>
      <c r="D19" s="39" t="s">
        <v>182</v>
      </c>
      <c r="E19" s="49">
        <f>ROUNDDOWN(E10*H19,0)</f>
        <v>16780</v>
      </c>
      <c r="F19" s="39"/>
      <c r="G19" s="37"/>
      <c r="H19" s="32">
        <v>8.9999999999999998E-4</v>
      </c>
      <c r="I19" s="50"/>
    </row>
    <row r="20" spans="1:13" ht="15.95" customHeight="1">
      <c r="A20" s="149"/>
      <c r="B20" s="149"/>
      <c r="C20" s="38" t="s">
        <v>179</v>
      </c>
      <c r="D20" s="48" t="str">
        <f>"(재+직.노)*2.07%"</f>
        <v>(재+직.노)*2.07%</v>
      </c>
      <c r="E20" s="40">
        <f>ROUNDDOWN((E7+E8)*2.07%, 0)</f>
        <v>667539</v>
      </c>
      <c r="F20" s="39"/>
      <c r="G20" s="37" t="s">
        <v>137</v>
      </c>
      <c r="H20" s="32">
        <v>2.07E-2</v>
      </c>
      <c r="M20" s="32">
        <f>M17*2.07%</f>
        <v>667539.06479999993</v>
      </c>
    </row>
    <row r="21" spans="1:13" ht="15.95" customHeight="1">
      <c r="A21" s="147"/>
      <c r="B21" s="147"/>
      <c r="C21" s="44" t="s">
        <v>180</v>
      </c>
      <c r="D21" s="45" t="str">
        <f>"(재+노)*"&amp;H21*100&amp;"%"</f>
        <v>(재+노)*5%</v>
      </c>
      <c r="E21" s="46">
        <f>ROUNDDOWN((E7+E10)*H21, 0)</f>
        <v>1751260</v>
      </c>
      <c r="F21" s="47" t="s">
        <v>54</v>
      </c>
      <c r="G21" s="37" t="s">
        <v>138</v>
      </c>
      <c r="H21" s="32">
        <v>0.05</v>
      </c>
      <c r="M21" s="32">
        <f>M20*1.2</f>
        <v>801046.87775999994</v>
      </c>
    </row>
    <row r="22" spans="1:13" ht="15.95" customHeight="1">
      <c r="A22" s="148"/>
      <c r="B22" s="148"/>
      <c r="C22" s="41" t="s">
        <v>189</v>
      </c>
      <c r="D22" s="42" t="s">
        <v>54</v>
      </c>
      <c r="E22" s="43">
        <f>SUM(E11:E21)</f>
        <v>3764828</v>
      </c>
      <c r="F22" s="42" t="s">
        <v>54</v>
      </c>
      <c r="G22" s="37" t="s">
        <v>139</v>
      </c>
      <c r="H22" s="32">
        <v>0</v>
      </c>
    </row>
    <row r="23" spans="1:13" ht="15.95" customHeight="1">
      <c r="A23" s="148"/>
      <c r="B23" s="151" t="s">
        <v>192</v>
      </c>
      <c r="C23" s="152"/>
      <c r="D23" s="42" t="s">
        <v>54</v>
      </c>
      <c r="E23" s="43">
        <f>E7+E10+E22</f>
        <v>38790038</v>
      </c>
      <c r="F23" s="42" t="s">
        <v>54</v>
      </c>
      <c r="G23" s="37" t="s">
        <v>140</v>
      </c>
      <c r="H23" s="32">
        <v>0</v>
      </c>
    </row>
    <row r="24" spans="1:13" ht="15.95" customHeight="1">
      <c r="A24" s="153" t="s">
        <v>183</v>
      </c>
      <c r="B24" s="154"/>
      <c r="C24" s="154"/>
      <c r="D24" s="51" t="str">
        <f>"(재+노+경)*"&amp;H24*100&amp;"%"</f>
        <v>(재+노+경)*8%</v>
      </c>
      <c r="E24" s="52">
        <f>ROUNDDOWN((E7+E10+E22)*H24, 0)</f>
        <v>3103203</v>
      </c>
      <c r="F24" s="53" t="s">
        <v>54</v>
      </c>
      <c r="G24" s="37" t="s">
        <v>141</v>
      </c>
      <c r="H24" s="32">
        <v>0.08</v>
      </c>
    </row>
    <row r="25" spans="1:13" ht="15.95" customHeight="1">
      <c r="A25" s="153" t="s">
        <v>184</v>
      </c>
      <c r="B25" s="154"/>
      <c r="C25" s="154"/>
      <c r="D25" s="51" t="str">
        <f>"(노+경+일)*"&amp;H25*100&amp;"%"</f>
        <v>(노+경+일)*15%</v>
      </c>
      <c r="E25" s="52">
        <f>ROUNDDOWN((E10+E22+E24)*H25-729/1.1,0)</f>
        <v>3826323</v>
      </c>
      <c r="F25" s="53" t="s">
        <v>54</v>
      </c>
      <c r="G25" s="37" t="s">
        <v>142</v>
      </c>
      <c r="H25" s="32">
        <v>0.15</v>
      </c>
    </row>
    <row r="26" spans="1:13" ht="15.95" customHeight="1">
      <c r="A26" s="207" t="s">
        <v>195</v>
      </c>
      <c r="B26" s="208"/>
      <c r="C26" s="208"/>
      <c r="D26" s="209" t="s">
        <v>196</v>
      </c>
      <c r="E26" s="210">
        <v>-64000</v>
      </c>
      <c r="F26" s="211"/>
      <c r="G26" s="37" t="s">
        <v>142</v>
      </c>
    </row>
    <row r="27" spans="1:13" ht="15.95" customHeight="1">
      <c r="A27" s="153" t="s">
        <v>193</v>
      </c>
      <c r="B27" s="154"/>
      <c r="C27" s="154"/>
      <c r="D27" s="53" t="s">
        <v>54</v>
      </c>
      <c r="E27" s="52">
        <f>SUM(E23:E26)</f>
        <v>45655564</v>
      </c>
      <c r="F27" s="53" t="s">
        <v>54</v>
      </c>
      <c r="G27" s="37"/>
    </row>
    <row r="28" spans="1:13" ht="15.95" customHeight="1">
      <c r="A28" s="153" t="s">
        <v>194</v>
      </c>
      <c r="B28" s="154"/>
      <c r="C28" s="154"/>
      <c r="D28" s="53" t="s">
        <v>197</v>
      </c>
      <c r="E28" s="52">
        <f>ROUNDDOWN((E27*H28),-2)</f>
        <v>120800</v>
      </c>
      <c r="F28" s="53" t="s">
        <v>198</v>
      </c>
      <c r="G28" s="37" t="s">
        <v>143</v>
      </c>
      <c r="H28" s="66">
        <v>2.6476999999999998E-3</v>
      </c>
    </row>
    <row r="29" spans="1:13" ht="15.95" customHeight="1">
      <c r="A29" s="153" t="s">
        <v>185</v>
      </c>
      <c r="B29" s="154"/>
      <c r="C29" s="154"/>
      <c r="D29" s="51" t="str">
        <f>"((총원가)+(손해배상공제료))*"&amp;H29*100&amp;"%"</f>
        <v>((총원가)+(손해배상공제료))*10%</v>
      </c>
      <c r="E29" s="52">
        <f>ROUNDDOWN((E27+E28)*H29,0)</f>
        <v>4577636</v>
      </c>
      <c r="F29" s="53" t="s">
        <v>54</v>
      </c>
      <c r="G29" s="37" t="s">
        <v>144</v>
      </c>
      <c r="H29" s="32">
        <v>0.1</v>
      </c>
    </row>
    <row r="30" spans="1:13" ht="15.95" customHeight="1">
      <c r="A30" s="212" t="s">
        <v>186</v>
      </c>
      <c r="B30" s="213"/>
      <c r="C30" s="213"/>
      <c r="D30" s="214" t="s">
        <v>54</v>
      </c>
      <c r="E30" s="215">
        <f>SUM(E27:E29)</f>
        <v>50354000</v>
      </c>
      <c r="F30" s="214" t="s">
        <v>54</v>
      </c>
      <c r="G30" s="37" t="s">
        <v>145</v>
      </c>
      <c r="H30" s="32">
        <v>0</v>
      </c>
    </row>
  </sheetData>
  <mergeCells count="18">
    <mergeCell ref="A1:F1"/>
    <mergeCell ref="A2:F2"/>
    <mergeCell ref="A3:C4"/>
    <mergeCell ref="D3:D4"/>
    <mergeCell ref="E3:E4"/>
    <mergeCell ref="F3:F4"/>
    <mergeCell ref="B8:B10"/>
    <mergeCell ref="B11:B22"/>
    <mergeCell ref="A5:A23"/>
    <mergeCell ref="A30:C30"/>
    <mergeCell ref="B5:B7"/>
    <mergeCell ref="B23:C23"/>
    <mergeCell ref="A24:C24"/>
    <mergeCell ref="A25:C25"/>
    <mergeCell ref="A27:C27"/>
    <mergeCell ref="A29:C29"/>
    <mergeCell ref="A28:C28"/>
    <mergeCell ref="A26:C26"/>
  </mergeCells>
  <phoneticPr fontId="1" type="noConversion"/>
  <conditionalFormatting sqref="A5:F30">
    <cfRule type="containsText" dxfId="11" priority="1" stopIfTrue="1" operator="containsText" text=".">
      <formula>NOT(ISERROR(SEARCH(".",A5)))</formula>
    </cfRule>
    <cfRule type="notContainsText" dxfId="10" priority="2" stopIfTrue="1" operator="notContains" text=".">
      <formula>ISERROR(SEARCH(".",A5))</formula>
    </cfRule>
  </conditionalFormatting>
  <pageMargins left="0.69905139810279615" right="0" top="0.50220100440200877" bottom="0.1388888888888889" header="0.3" footer="0.1388888888888889"/>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FEC5FC-43DF-4E02-88A4-2FE432550D0A}">
  <dimension ref="A1:AX20"/>
  <sheetViews>
    <sheetView view="pageBreakPreview" zoomScale="130" zoomScaleNormal="100" zoomScaleSheetLayoutView="130" workbookViewId="0">
      <pane xSplit="3" ySplit="4" topLeftCell="D5" activePane="bottomRight" state="frozen"/>
      <selection activeCell="O34" sqref="O34"/>
      <selection pane="topRight" activeCell="O34" sqref="O34"/>
      <selection pane="bottomLeft" activeCell="O34" sqref="O34"/>
      <selection pane="bottomRight" activeCell="B13" sqref="B13"/>
    </sheetView>
  </sheetViews>
  <sheetFormatPr defaultRowHeight="16.5"/>
  <cols>
    <col min="1" max="1" width="41.625" style="54" customWidth="1"/>
    <col min="2" max="3" width="4.625" style="64" customWidth="1"/>
    <col min="4" max="4" width="7.625" style="55" customWidth="1"/>
    <col min="5" max="5" width="9.625" style="55" customWidth="1"/>
    <col min="6" max="6" width="7.625" style="55" customWidth="1"/>
    <col min="7" max="7" width="9.625" style="55" customWidth="1"/>
    <col min="8" max="8" width="7.625" style="55" customWidth="1"/>
    <col min="9" max="9" width="9.625" style="55" customWidth="1"/>
    <col min="10" max="10" width="7.625" style="55" customWidth="1"/>
    <col min="11" max="11" width="9.625" style="55" customWidth="1"/>
    <col min="12" max="12" width="6.625" style="54" customWidth="1"/>
    <col min="13" max="50" width="0" style="32" hidden="1" customWidth="1"/>
    <col min="51" max="16384" width="9" style="32"/>
  </cols>
  <sheetData>
    <row r="1" spans="1:50" ht="30" customHeight="1">
      <c r="A1" s="155" t="s">
        <v>116</v>
      </c>
      <c r="B1" s="155"/>
      <c r="C1" s="155"/>
      <c r="D1" s="155"/>
      <c r="E1" s="155"/>
      <c r="F1" s="155"/>
      <c r="G1" s="155"/>
      <c r="H1" s="155"/>
      <c r="I1" s="155"/>
      <c r="J1" s="155"/>
      <c r="K1" s="155"/>
      <c r="L1" s="155"/>
    </row>
    <row r="2" spans="1:50" ht="23.1" customHeight="1">
      <c r="A2" s="156" t="str">
        <f>원가계산서!A2</f>
        <v>공사명 : 죽전가압장 고압용 진공차단기 교체공사</v>
      </c>
      <c r="B2" s="157"/>
      <c r="C2" s="157"/>
      <c r="D2" s="157"/>
      <c r="E2" s="157"/>
      <c r="F2" s="157"/>
      <c r="G2" s="157"/>
      <c r="H2" s="157"/>
      <c r="I2" s="157"/>
      <c r="J2" s="157"/>
      <c r="K2" s="157"/>
      <c r="L2" s="157"/>
    </row>
    <row r="3" spans="1:50" ht="23.1" customHeight="1">
      <c r="A3" s="164" t="s">
        <v>82</v>
      </c>
      <c r="B3" s="164" t="s">
        <v>3</v>
      </c>
      <c r="C3" s="164" t="s">
        <v>71</v>
      </c>
      <c r="D3" s="164" t="s">
        <v>39</v>
      </c>
      <c r="E3" s="164"/>
      <c r="F3" s="164" t="s">
        <v>40</v>
      </c>
      <c r="G3" s="164"/>
      <c r="H3" s="164" t="s">
        <v>41</v>
      </c>
      <c r="I3" s="164"/>
      <c r="J3" s="164" t="s">
        <v>42</v>
      </c>
      <c r="K3" s="164"/>
      <c r="L3" s="164" t="s">
        <v>84</v>
      </c>
    </row>
    <row r="4" spans="1:50" ht="23.1" customHeight="1">
      <c r="A4" s="164"/>
      <c r="B4" s="164"/>
      <c r="C4" s="164"/>
      <c r="D4" s="33" t="s">
        <v>44</v>
      </c>
      <c r="E4" s="33" t="s">
        <v>76</v>
      </c>
      <c r="F4" s="33" t="s">
        <v>44</v>
      </c>
      <c r="G4" s="33" t="s">
        <v>76</v>
      </c>
      <c r="H4" s="33" t="s">
        <v>44</v>
      </c>
      <c r="I4" s="33" t="s">
        <v>76</v>
      </c>
      <c r="J4" s="33" t="s">
        <v>44</v>
      </c>
      <c r="K4" s="33" t="s">
        <v>76</v>
      </c>
      <c r="L4" s="164"/>
      <c r="M4" s="32" t="s">
        <v>46</v>
      </c>
      <c r="N4" s="32" t="s">
        <v>47</v>
      </c>
      <c r="O4" s="32" t="s">
        <v>48</v>
      </c>
      <c r="P4" s="32" t="s">
        <v>49</v>
      </c>
      <c r="Q4" s="32" t="s">
        <v>56</v>
      </c>
      <c r="R4" s="32" t="s">
        <v>85</v>
      </c>
      <c r="S4" s="32" t="s">
        <v>86</v>
      </c>
      <c r="T4" s="32" t="s">
        <v>87</v>
      </c>
      <c r="U4" s="32" t="s">
        <v>88</v>
      </c>
      <c r="V4" s="32" t="s">
        <v>89</v>
      </c>
      <c r="W4" s="32" t="s">
        <v>90</v>
      </c>
      <c r="X4" s="32" t="s">
        <v>91</v>
      </c>
      <c r="Y4" s="32" t="s">
        <v>92</v>
      </c>
      <c r="Z4" s="32" t="s">
        <v>93</v>
      </c>
      <c r="AA4" s="32" t="s">
        <v>94</v>
      </c>
      <c r="AB4" s="32" t="s">
        <v>95</v>
      </c>
      <c r="AC4" s="32" t="s">
        <v>96</v>
      </c>
      <c r="AD4" s="32" t="s">
        <v>97</v>
      </c>
      <c r="AE4" s="32" t="s">
        <v>98</v>
      </c>
      <c r="AF4" s="32" t="s">
        <v>99</v>
      </c>
      <c r="AG4" s="32" t="s">
        <v>100</v>
      </c>
      <c r="AH4" s="32" t="s">
        <v>101</v>
      </c>
      <c r="AI4" s="32" t="s">
        <v>102</v>
      </c>
      <c r="AJ4" s="32" t="s">
        <v>103</v>
      </c>
      <c r="AK4" s="32" t="s">
        <v>104</v>
      </c>
      <c r="AL4" s="32" t="s">
        <v>105</v>
      </c>
      <c r="AM4" s="32" t="s">
        <v>106</v>
      </c>
      <c r="AN4" s="32" t="s">
        <v>107</v>
      </c>
      <c r="AO4" s="32" t="s">
        <v>108</v>
      </c>
      <c r="AP4" s="32" t="s">
        <v>109</v>
      </c>
      <c r="AQ4" s="32" t="s">
        <v>110</v>
      </c>
      <c r="AR4" s="32" t="s">
        <v>111</v>
      </c>
      <c r="AS4" s="32" t="s">
        <v>112</v>
      </c>
      <c r="AT4" s="32" t="s">
        <v>113</v>
      </c>
      <c r="AU4" s="32" t="s">
        <v>114</v>
      </c>
      <c r="AV4" s="32" t="s">
        <v>50</v>
      </c>
      <c r="AW4" s="32" t="s">
        <v>51</v>
      </c>
      <c r="AX4" s="32" t="s">
        <v>15</v>
      </c>
    </row>
    <row r="5" spans="1:50" ht="23.1" customHeight="1">
      <c r="A5" s="56" t="s">
        <v>115</v>
      </c>
      <c r="B5" s="57" t="s">
        <v>23</v>
      </c>
      <c r="C5" s="58">
        <v>1</v>
      </c>
      <c r="D5" s="59">
        <f>내역서!F20</f>
        <v>16380000</v>
      </c>
      <c r="E5" s="59">
        <f>C5*D5</f>
        <v>16380000</v>
      </c>
      <c r="F5" s="59">
        <f>내역서!H20</f>
        <v>15868264</v>
      </c>
      <c r="G5" s="59">
        <f>C5*F5</f>
        <v>15868264</v>
      </c>
      <c r="H5" s="59">
        <f>내역서!J20</f>
        <v>476046</v>
      </c>
      <c r="I5" s="59">
        <f>C5*H5</f>
        <v>476046</v>
      </c>
      <c r="J5" s="59">
        <f>D5+F5+H5</f>
        <v>32724310</v>
      </c>
      <c r="K5" s="59">
        <f>E5+G5+I5</f>
        <v>32724310</v>
      </c>
      <c r="L5" s="60"/>
      <c r="P5" s="32">
        <v>1</v>
      </c>
      <c r="Q5" s="32">
        <f>C5*내역서!R20</f>
        <v>476046</v>
      </c>
      <c r="R5" s="32">
        <f>C5*내역서!S20</f>
        <v>0</v>
      </c>
      <c r="S5" s="32">
        <f>C5*내역서!T20</f>
        <v>0</v>
      </c>
      <c r="T5" s="32">
        <f>C5*내역서!U20</f>
        <v>0</v>
      </c>
      <c r="U5" s="32">
        <f>C5*내역서!V20</f>
        <v>0</v>
      </c>
      <c r="V5" s="32">
        <f>C5*내역서!W20</f>
        <v>0</v>
      </c>
      <c r="W5" s="32">
        <f>C5*내역서!X20</f>
        <v>0</v>
      </c>
      <c r="X5" s="32">
        <f>C5*내역서!Y20</f>
        <v>0</v>
      </c>
      <c r="Y5" s="32">
        <f>C5*내역서!Z20</f>
        <v>0</v>
      </c>
      <c r="Z5" s="32">
        <f>C5*내역서!AA20</f>
        <v>0</v>
      </c>
      <c r="AA5" s="32">
        <f>C5*내역서!AB20</f>
        <v>0</v>
      </c>
      <c r="AB5" s="32">
        <f>C5*내역서!AC20</f>
        <v>0</v>
      </c>
      <c r="AC5" s="32">
        <f>C5*내역서!AD20</f>
        <v>0</v>
      </c>
      <c r="AD5" s="32">
        <f>C5*내역서!AE20</f>
        <v>0</v>
      </c>
      <c r="AE5" s="32">
        <f>C5*내역서!AF20</f>
        <v>0</v>
      </c>
      <c r="AF5" s="32">
        <f>C5*내역서!AG20</f>
        <v>0</v>
      </c>
      <c r="AG5" s="32">
        <f>C5*내역서!AH20</f>
        <v>0</v>
      </c>
      <c r="AH5" s="32">
        <f>C5*내역서!AI20</f>
        <v>0</v>
      </c>
      <c r="AI5" s="32">
        <f>C5*내역서!AJ20</f>
        <v>0</v>
      </c>
      <c r="AJ5" s="32">
        <f>C5*내역서!AK20</f>
        <v>0</v>
      </c>
      <c r="AK5" s="32">
        <f>C5*내역서!AL20</f>
        <v>0</v>
      </c>
      <c r="AL5" s="32">
        <f>C5*내역서!AM20</f>
        <v>0</v>
      </c>
      <c r="AM5" s="32">
        <f>C5*내역서!AN20</f>
        <v>0</v>
      </c>
      <c r="AN5" s="32">
        <f>C5*내역서!AO20</f>
        <v>0</v>
      </c>
      <c r="AO5" s="32">
        <f>C5*내역서!AP20</f>
        <v>0</v>
      </c>
      <c r="AP5" s="32">
        <f>C5*내역서!AQ20</f>
        <v>0</v>
      </c>
      <c r="AQ5" s="32">
        <f>C5*내역서!AR20</f>
        <v>0</v>
      </c>
      <c r="AR5" s="32">
        <f>C5*내역서!AS20</f>
        <v>0</v>
      </c>
      <c r="AS5" s="32">
        <f>C5*내역서!AT20</f>
        <v>0</v>
      </c>
      <c r="AT5" s="32">
        <f>C5*내역서!AU20</f>
        <v>0</v>
      </c>
      <c r="AU5" s="32">
        <f>C5*내역서!AV20</f>
        <v>0</v>
      </c>
    </row>
    <row r="6" spans="1:50" ht="23.1" customHeight="1">
      <c r="A6" s="60"/>
      <c r="B6" s="58"/>
      <c r="C6" s="58"/>
      <c r="D6" s="59"/>
      <c r="E6" s="59"/>
      <c r="F6" s="59"/>
      <c r="G6" s="59"/>
      <c r="H6" s="59"/>
      <c r="I6" s="59"/>
      <c r="J6" s="59"/>
      <c r="K6" s="59"/>
      <c r="L6" s="60"/>
    </row>
    <row r="7" spans="1:50" ht="23.1" customHeight="1">
      <c r="A7" s="60"/>
      <c r="B7" s="58"/>
      <c r="C7" s="58"/>
      <c r="D7" s="59"/>
      <c r="E7" s="59"/>
      <c r="F7" s="59"/>
      <c r="G7" s="59"/>
      <c r="H7" s="59"/>
      <c r="I7" s="59"/>
      <c r="J7" s="59"/>
      <c r="K7" s="59"/>
      <c r="L7" s="60"/>
    </row>
    <row r="8" spans="1:50" ht="23.1" customHeight="1">
      <c r="A8" s="60"/>
      <c r="B8" s="58"/>
      <c r="C8" s="58"/>
      <c r="D8" s="59"/>
      <c r="E8" s="59"/>
      <c r="F8" s="59"/>
      <c r="G8" s="59"/>
      <c r="H8" s="59"/>
      <c r="I8" s="59"/>
      <c r="J8" s="59"/>
      <c r="K8" s="59"/>
      <c r="L8" s="60"/>
    </row>
    <row r="9" spans="1:50" ht="23.1" customHeight="1">
      <c r="A9" s="60"/>
      <c r="B9" s="58"/>
      <c r="C9" s="58"/>
      <c r="D9" s="59"/>
      <c r="E9" s="59"/>
      <c r="F9" s="59"/>
      <c r="G9" s="59"/>
      <c r="H9" s="59"/>
      <c r="I9" s="59"/>
      <c r="J9" s="59"/>
      <c r="K9" s="59"/>
      <c r="L9" s="60"/>
    </row>
    <row r="10" spans="1:50" ht="23.1" customHeight="1">
      <c r="A10" s="60"/>
      <c r="B10" s="58"/>
      <c r="C10" s="58"/>
      <c r="D10" s="59"/>
      <c r="E10" s="59"/>
      <c r="F10" s="59"/>
      <c r="G10" s="59"/>
      <c r="H10" s="59"/>
      <c r="I10" s="59"/>
      <c r="J10" s="59"/>
      <c r="K10" s="59"/>
      <c r="L10" s="60"/>
    </row>
    <row r="11" spans="1:50" ht="23.1" customHeight="1">
      <c r="A11" s="60"/>
      <c r="B11" s="58"/>
      <c r="C11" s="58"/>
      <c r="D11" s="59"/>
      <c r="E11" s="59"/>
      <c r="F11" s="59"/>
      <c r="G11" s="59"/>
      <c r="H11" s="59"/>
      <c r="I11" s="59"/>
      <c r="J11" s="59"/>
      <c r="K11" s="59"/>
      <c r="L11" s="60"/>
    </row>
    <row r="12" spans="1:50" ht="23.1" customHeight="1">
      <c r="A12" s="60"/>
      <c r="B12" s="58"/>
      <c r="C12" s="58"/>
      <c r="D12" s="59"/>
      <c r="E12" s="59"/>
      <c r="F12" s="59"/>
      <c r="G12" s="59"/>
      <c r="H12" s="59"/>
      <c r="I12" s="59"/>
      <c r="J12" s="59"/>
      <c r="K12" s="59"/>
      <c r="L12" s="60"/>
    </row>
    <row r="13" spans="1:50" ht="23.1" customHeight="1">
      <c r="A13" s="60"/>
      <c r="B13" s="58"/>
      <c r="C13" s="58"/>
      <c r="D13" s="59"/>
      <c r="E13" s="59"/>
      <c r="F13" s="59"/>
      <c r="G13" s="59"/>
      <c r="H13" s="59"/>
      <c r="I13" s="59"/>
      <c r="J13" s="59"/>
      <c r="K13" s="59"/>
      <c r="L13" s="60"/>
    </row>
    <row r="14" spans="1:50" ht="23.1" customHeight="1">
      <c r="A14" s="60"/>
      <c r="B14" s="58"/>
      <c r="C14" s="58"/>
      <c r="D14" s="59"/>
      <c r="E14" s="59"/>
      <c r="F14" s="59"/>
      <c r="G14" s="59"/>
      <c r="H14" s="59"/>
      <c r="I14" s="59"/>
      <c r="J14" s="59"/>
      <c r="K14" s="59"/>
      <c r="L14" s="60"/>
    </row>
    <row r="15" spans="1:50" ht="23.1" customHeight="1">
      <c r="A15" s="60"/>
      <c r="B15" s="58"/>
      <c r="C15" s="58"/>
      <c r="D15" s="59"/>
      <c r="E15" s="59"/>
      <c r="F15" s="59"/>
      <c r="G15" s="59"/>
      <c r="H15" s="59"/>
      <c r="I15" s="59"/>
      <c r="J15" s="59"/>
      <c r="K15" s="59"/>
      <c r="L15" s="60"/>
    </row>
    <row r="16" spans="1:50" ht="23.1" customHeight="1">
      <c r="A16" s="60"/>
      <c r="B16" s="58"/>
      <c r="C16" s="58"/>
      <c r="D16" s="59"/>
      <c r="E16" s="59"/>
      <c r="F16" s="59"/>
      <c r="G16" s="59"/>
      <c r="H16" s="59"/>
      <c r="I16" s="59"/>
      <c r="J16" s="59"/>
      <c r="K16" s="59"/>
      <c r="L16" s="60"/>
    </row>
    <row r="17" spans="1:50" ht="23.1" customHeight="1">
      <c r="A17" s="60"/>
      <c r="B17" s="58"/>
      <c r="C17" s="58"/>
      <c r="D17" s="59"/>
      <c r="E17" s="59"/>
      <c r="F17" s="59"/>
      <c r="G17" s="59"/>
      <c r="H17" s="59"/>
      <c r="I17" s="59"/>
      <c r="J17" s="59"/>
      <c r="K17" s="59"/>
      <c r="L17" s="60"/>
    </row>
    <row r="18" spans="1:50" ht="23.1" customHeight="1">
      <c r="A18" s="60"/>
      <c r="B18" s="58"/>
      <c r="C18" s="58"/>
      <c r="D18" s="59"/>
      <c r="E18" s="59"/>
      <c r="F18" s="59"/>
      <c r="G18" s="59"/>
      <c r="H18" s="59"/>
      <c r="I18" s="59"/>
      <c r="J18" s="59"/>
      <c r="K18" s="59"/>
      <c r="L18" s="60"/>
    </row>
    <row r="19" spans="1:50" ht="23.1" customHeight="1">
      <c r="A19" s="60"/>
      <c r="B19" s="58"/>
      <c r="C19" s="58"/>
      <c r="D19" s="59"/>
      <c r="E19" s="59"/>
      <c r="F19" s="59"/>
      <c r="G19" s="59"/>
      <c r="H19" s="59"/>
      <c r="I19" s="59"/>
      <c r="J19" s="59"/>
      <c r="K19" s="59"/>
      <c r="L19" s="60"/>
    </row>
    <row r="20" spans="1:50" ht="23.1" customHeight="1">
      <c r="A20" s="61" t="s">
        <v>62</v>
      </c>
      <c r="B20" s="62"/>
      <c r="C20" s="62"/>
      <c r="D20" s="43"/>
      <c r="E20" s="43">
        <f>SUMIF(P5:P5, "1", E5:E5)</f>
        <v>16380000</v>
      </c>
      <c r="F20" s="43"/>
      <c r="G20" s="43">
        <f>SUMIF(P5:P5, "1", G5:G5)</f>
        <v>15868264</v>
      </c>
      <c r="H20" s="43"/>
      <c r="I20" s="43">
        <f>SUMIF(P5:P5, "1", I5:I5)</f>
        <v>476046</v>
      </c>
      <c r="J20" s="43"/>
      <c r="K20" s="43">
        <f>E20+G20+I20</f>
        <v>32724310</v>
      </c>
      <c r="L20" s="63"/>
      <c r="Q20" s="32">
        <f t="shared" ref="Q20:AX20" si="0">SUM(Q5:Q5)</f>
        <v>476046</v>
      </c>
      <c r="R20" s="32">
        <f t="shared" si="0"/>
        <v>0</v>
      </c>
      <c r="S20" s="32">
        <f t="shared" si="0"/>
        <v>0</v>
      </c>
      <c r="T20" s="32">
        <f t="shared" si="0"/>
        <v>0</v>
      </c>
      <c r="U20" s="32">
        <f t="shared" si="0"/>
        <v>0</v>
      </c>
      <c r="V20" s="32">
        <f t="shared" si="0"/>
        <v>0</v>
      </c>
      <c r="W20" s="32">
        <f t="shared" si="0"/>
        <v>0</v>
      </c>
      <c r="X20" s="32">
        <f t="shared" si="0"/>
        <v>0</v>
      </c>
      <c r="Y20" s="32">
        <f t="shared" si="0"/>
        <v>0</v>
      </c>
      <c r="Z20" s="32">
        <f t="shared" si="0"/>
        <v>0</v>
      </c>
      <c r="AA20" s="32">
        <f t="shared" si="0"/>
        <v>0</v>
      </c>
      <c r="AB20" s="32">
        <f t="shared" si="0"/>
        <v>0</v>
      </c>
      <c r="AC20" s="32">
        <f t="shared" si="0"/>
        <v>0</v>
      </c>
      <c r="AD20" s="32">
        <f t="shared" si="0"/>
        <v>0</v>
      </c>
      <c r="AE20" s="32">
        <f t="shared" si="0"/>
        <v>0</v>
      </c>
      <c r="AF20" s="32">
        <f t="shared" si="0"/>
        <v>0</v>
      </c>
      <c r="AG20" s="32">
        <f t="shared" si="0"/>
        <v>0</v>
      </c>
      <c r="AH20" s="32">
        <f t="shared" si="0"/>
        <v>0</v>
      </c>
      <c r="AI20" s="32">
        <f t="shared" si="0"/>
        <v>0</v>
      </c>
      <c r="AJ20" s="32">
        <f t="shared" si="0"/>
        <v>0</v>
      </c>
      <c r="AK20" s="32">
        <f t="shared" si="0"/>
        <v>0</v>
      </c>
      <c r="AL20" s="32">
        <f t="shared" si="0"/>
        <v>0</v>
      </c>
      <c r="AM20" s="32">
        <f t="shared" si="0"/>
        <v>0</v>
      </c>
      <c r="AN20" s="32">
        <f t="shared" si="0"/>
        <v>0</v>
      </c>
      <c r="AO20" s="32">
        <f t="shared" si="0"/>
        <v>0</v>
      </c>
      <c r="AP20" s="32">
        <f t="shared" si="0"/>
        <v>0</v>
      </c>
      <c r="AQ20" s="32">
        <f t="shared" si="0"/>
        <v>0</v>
      </c>
      <c r="AR20" s="32">
        <f t="shared" si="0"/>
        <v>0</v>
      </c>
      <c r="AS20" s="32">
        <f t="shared" si="0"/>
        <v>0</v>
      </c>
      <c r="AT20" s="32">
        <f t="shared" si="0"/>
        <v>0</v>
      </c>
      <c r="AU20" s="32">
        <f t="shared" si="0"/>
        <v>0</v>
      </c>
      <c r="AV20" s="32">
        <f t="shared" si="0"/>
        <v>0</v>
      </c>
      <c r="AW20" s="32">
        <f t="shared" si="0"/>
        <v>0</v>
      </c>
      <c r="AX20" s="32">
        <f t="shared" si="0"/>
        <v>0</v>
      </c>
    </row>
  </sheetData>
  <mergeCells count="10">
    <mergeCell ref="A1:L1"/>
    <mergeCell ref="A2:L2"/>
    <mergeCell ref="A3:A4"/>
    <mergeCell ref="B3:B4"/>
    <mergeCell ref="C3:C4"/>
    <mergeCell ref="L3:L4"/>
    <mergeCell ref="D3:E3"/>
    <mergeCell ref="F3:G3"/>
    <mergeCell ref="H3:I3"/>
    <mergeCell ref="J3:K3"/>
  </mergeCells>
  <phoneticPr fontId="1" type="noConversion"/>
  <conditionalFormatting sqref="A5:L20">
    <cfRule type="containsText" dxfId="9" priority="1" stopIfTrue="1" operator="containsText" text=".">
      <formula>NOT(ISERROR(SEARCH(".",A5)))</formula>
    </cfRule>
    <cfRule type="notContainsText" dxfId="8" priority="2" stopIfTrue="1" operator="notContains" text=".">
      <formula>ISERROR(SEARCH(".",A5))</formula>
    </cfRule>
  </conditionalFormatting>
  <pageMargins left="0.69905139810279615" right="0" top="0.50220100440200877" bottom="0.1388888888888889" header="0.3" footer="0.1388888888888889"/>
  <pageSetup paperSize="9" orientation="landscape" r:id="rId1"/>
  <rowBreaks count="1" manualBreakCount="1">
    <brk id="2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DBF0D-E81E-4725-9BA4-64C64907B82C}">
  <dimension ref="A1:AY20"/>
  <sheetViews>
    <sheetView view="pageBreakPreview" zoomScaleNormal="100" zoomScaleSheetLayoutView="100" workbookViewId="0">
      <pane xSplit="4" ySplit="4" topLeftCell="E5" activePane="bottomRight" state="frozen"/>
      <selection activeCell="O34" sqref="O34"/>
      <selection pane="topRight" activeCell="O34" sqref="O34"/>
      <selection pane="bottomLeft" activeCell="O34" sqref="O34"/>
      <selection pane="bottomRight" activeCell="F18" sqref="F18"/>
    </sheetView>
  </sheetViews>
  <sheetFormatPr defaultRowHeight="16.5"/>
  <cols>
    <col min="1" max="2" width="20.625" style="54" customWidth="1"/>
    <col min="3" max="3" width="4.625" style="64" customWidth="1"/>
    <col min="4" max="5" width="6.625" style="55" customWidth="1"/>
    <col min="6" max="6" width="9.625" style="55" customWidth="1"/>
    <col min="7" max="7" width="6.625" style="55" customWidth="1"/>
    <col min="8" max="8" width="9.625" style="55" customWidth="1"/>
    <col min="9" max="9" width="6.625" style="55" customWidth="1"/>
    <col min="10" max="10" width="9.625" style="55" customWidth="1"/>
    <col min="11" max="11" width="6.625" style="55" customWidth="1"/>
    <col min="12" max="12" width="9.625" style="55" customWidth="1"/>
    <col min="13" max="13" width="8.625" style="55" customWidth="1"/>
    <col min="14" max="51" width="0" style="32" hidden="1" customWidth="1"/>
    <col min="52" max="16384" width="9" style="32"/>
  </cols>
  <sheetData>
    <row r="1" spans="1:51" ht="30" customHeight="1">
      <c r="A1" s="155" t="s">
        <v>81</v>
      </c>
      <c r="B1" s="155"/>
      <c r="C1" s="155"/>
      <c r="D1" s="155"/>
      <c r="E1" s="155"/>
      <c r="F1" s="155"/>
      <c r="G1" s="155"/>
      <c r="H1" s="155"/>
      <c r="I1" s="155"/>
      <c r="J1" s="155"/>
      <c r="K1" s="155"/>
      <c r="L1" s="155"/>
      <c r="M1" s="155"/>
    </row>
    <row r="2" spans="1:51" ht="23.1" customHeight="1">
      <c r="A2" s="156" t="str">
        <f>집계표!A2</f>
        <v>공사명 : 죽전가압장 고압용 진공차단기 교체공사</v>
      </c>
      <c r="B2" s="157"/>
      <c r="C2" s="157"/>
      <c r="D2" s="157"/>
      <c r="E2" s="157"/>
      <c r="F2" s="157"/>
      <c r="G2" s="157"/>
      <c r="H2" s="157"/>
      <c r="I2" s="157"/>
      <c r="J2" s="157"/>
      <c r="K2" s="157"/>
      <c r="L2" s="157"/>
      <c r="M2" s="157"/>
    </row>
    <row r="3" spans="1:51" ht="23.1" customHeight="1">
      <c r="A3" s="164" t="s">
        <v>82</v>
      </c>
      <c r="B3" s="164" t="s">
        <v>83</v>
      </c>
      <c r="C3" s="164" t="s">
        <v>3</v>
      </c>
      <c r="D3" s="164" t="s">
        <v>38</v>
      </c>
      <c r="E3" s="164" t="s">
        <v>39</v>
      </c>
      <c r="F3" s="164"/>
      <c r="G3" s="164" t="s">
        <v>40</v>
      </c>
      <c r="H3" s="164"/>
      <c r="I3" s="164" t="s">
        <v>41</v>
      </c>
      <c r="J3" s="164"/>
      <c r="K3" s="164" t="s">
        <v>42</v>
      </c>
      <c r="L3" s="164"/>
      <c r="M3" s="164" t="s">
        <v>84</v>
      </c>
    </row>
    <row r="4" spans="1:51" ht="23.1" customHeight="1">
      <c r="A4" s="164"/>
      <c r="B4" s="164"/>
      <c r="C4" s="164"/>
      <c r="D4" s="164"/>
      <c r="E4" s="33" t="s">
        <v>44</v>
      </c>
      <c r="F4" s="33" t="s">
        <v>45</v>
      </c>
      <c r="G4" s="33" t="s">
        <v>44</v>
      </c>
      <c r="H4" s="33" t="s">
        <v>45</v>
      </c>
      <c r="I4" s="33" t="s">
        <v>44</v>
      </c>
      <c r="J4" s="33" t="s">
        <v>45</v>
      </c>
      <c r="K4" s="33" t="s">
        <v>44</v>
      </c>
      <c r="L4" s="33" t="s">
        <v>45</v>
      </c>
      <c r="M4" s="164"/>
      <c r="N4" s="32" t="s">
        <v>46</v>
      </c>
      <c r="O4" s="32" t="s">
        <v>47</v>
      </c>
      <c r="P4" s="32" t="s">
        <v>48</v>
      </c>
      <c r="Q4" s="32" t="s">
        <v>49</v>
      </c>
      <c r="R4" s="32" t="s">
        <v>56</v>
      </c>
      <c r="S4" s="32" t="s">
        <v>85</v>
      </c>
      <c r="T4" s="32" t="s">
        <v>86</v>
      </c>
      <c r="U4" s="32" t="s">
        <v>87</v>
      </c>
      <c r="V4" s="32" t="s">
        <v>88</v>
      </c>
      <c r="W4" s="32" t="s">
        <v>89</v>
      </c>
      <c r="X4" s="32" t="s">
        <v>90</v>
      </c>
      <c r="Y4" s="32" t="s">
        <v>91</v>
      </c>
      <c r="Z4" s="32" t="s">
        <v>92</v>
      </c>
      <c r="AA4" s="32" t="s">
        <v>93</v>
      </c>
      <c r="AB4" s="32" t="s">
        <v>94</v>
      </c>
      <c r="AC4" s="32" t="s">
        <v>95</v>
      </c>
      <c r="AD4" s="32" t="s">
        <v>96</v>
      </c>
      <c r="AE4" s="32" t="s">
        <v>97</v>
      </c>
      <c r="AF4" s="32" t="s">
        <v>98</v>
      </c>
      <c r="AG4" s="32" t="s">
        <v>99</v>
      </c>
      <c r="AH4" s="32" t="s">
        <v>100</v>
      </c>
      <c r="AI4" s="32" t="s">
        <v>101</v>
      </c>
      <c r="AJ4" s="32" t="s">
        <v>102</v>
      </c>
      <c r="AK4" s="32" t="s">
        <v>103</v>
      </c>
      <c r="AL4" s="32" t="s">
        <v>104</v>
      </c>
      <c r="AM4" s="32" t="s">
        <v>105</v>
      </c>
      <c r="AN4" s="32" t="s">
        <v>106</v>
      </c>
      <c r="AO4" s="32" t="s">
        <v>107</v>
      </c>
      <c r="AP4" s="32" t="s">
        <v>108</v>
      </c>
      <c r="AQ4" s="32" t="s">
        <v>109</v>
      </c>
      <c r="AR4" s="32" t="s">
        <v>110</v>
      </c>
      <c r="AS4" s="32" t="s">
        <v>111</v>
      </c>
      <c r="AT4" s="32" t="s">
        <v>112</v>
      </c>
      <c r="AU4" s="32" t="s">
        <v>113</v>
      </c>
      <c r="AV4" s="32" t="s">
        <v>114</v>
      </c>
      <c r="AW4" s="32" t="s">
        <v>50</v>
      </c>
      <c r="AX4" s="32" t="s">
        <v>51</v>
      </c>
      <c r="AY4" s="32" t="s">
        <v>15</v>
      </c>
    </row>
    <row r="5" spans="1:51" ht="23.1" customHeight="1">
      <c r="A5" s="165" t="s">
        <v>115</v>
      </c>
      <c r="B5" s="166"/>
      <c r="C5" s="166"/>
      <c r="D5" s="166"/>
      <c r="E5" s="166"/>
      <c r="F5" s="166"/>
      <c r="G5" s="166"/>
      <c r="H5" s="166"/>
      <c r="I5" s="166"/>
      <c r="J5" s="166"/>
      <c r="K5" s="166"/>
      <c r="L5" s="166"/>
      <c r="M5" s="167"/>
    </row>
    <row r="6" spans="1:51" ht="23.1" customHeight="1">
      <c r="A6" s="56" t="s">
        <v>80</v>
      </c>
      <c r="B6" s="56" t="s">
        <v>25</v>
      </c>
      <c r="C6" s="57" t="s">
        <v>26</v>
      </c>
      <c r="D6" s="59">
        <v>2</v>
      </c>
      <c r="E6" s="59">
        <f>일위대가목록!G6</f>
        <v>5400000</v>
      </c>
      <c r="F6" s="59">
        <f>ROUNDDOWN(D6*E6, 0)</f>
        <v>10800000</v>
      </c>
      <c r="G6" s="59">
        <f>일위대가목록!I6</f>
        <v>7381147</v>
      </c>
      <c r="H6" s="59">
        <f>ROUNDDOWN(D6*G6, 0)</f>
        <v>14762294</v>
      </c>
      <c r="I6" s="59">
        <f>일위대가목록!K6</f>
        <v>221434</v>
      </c>
      <c r="J6" s="59">
        <f>ROUNDDOWN(D6*I6, 0)</f>
        <v>442868</v>
      </c>
      <c r="K6" s="59">
        <f t="shared" ref="K6:L9" si="0">E6+G6+I6</f>
        <v>13002581</v>
      </c>
      <c r="L6" s="59">
        <f t="shared" si="0"/>
        <v>26005162</v>
      </c>
      <c r="M6" s="65" t="s">
        <v>79</v>
      </c>
      <c r="O6" s="32" t="str">
        <f>""</f>
        <v/>
      </c>
      <c r="P6" s="37" t="s">
        <v>56</v>
      </c>
      <c r="Q6" s="32">
        <v>1</v>
      </c>
      <c r="R6" s="32">
        <f>IF(P6="기계경비", J6, 0)</f>
        <v>442868</v>
      </c>
      <c r="S6" s="32">
        <f>IF(P6="운반비", L6, 0)</f>
        <v>0</v>
      </c>
      <c r="T6" s="32">
        <f>IF(P6="작업부산물", F6, 0)</f>
        <v>0</v>
      </c>
      <c r="U6" s="32">
        <f>IF(P6="관급", F6, 0)</f>
        <v>0</v>
      </c>
      <c r="V6" s="32">
        <f>IF(P6="외주비", J6, 0)</f>
        <v>0</v>
      </c>
      <c r="W6" s="32">
        <f>IF(P6="장비비", J6, 0)</f>
        <v>0</v>
      </c>
      <c r="X6" s="32">
        <f>IF(P6="폐기물처리비", L6, 0)</f>
        <v>0</v>
      </c>
      <c r="Y6" s="32">
        <f>IF(P6="가설비", J6, 0)</f>
        <v>0</v>
      </c>
      <c r="Z6" s="32">
        <f>IF(P6="잡비제외분", F6, 0)</f>
        <v>0</v>
      </c>
      <c r="AA6" s="32">
        <f>IF(P6="사급자재대", L6, 0)</f>
        <v>0</v>
      </c>
      <c r="AB6" s="32">
        <f>IF(P6="관급자재대", L6, 0)</f>
        <v>0</v>
      </c>
      <c r="AC6" s="32">
        <f>IF(P6="사용자항목1", L6, 0)</f>
        <v>0</v>
      </c>
      <c r="AD6" s="32">
        <f>IF(P6="사용자항목2", L6, 0)</f>
        <v>0</v>
      </c>
      <c r="AE6" s="32">
        <f>IF(P6="안전관리비", L6, 0)</f>
        <v>0</v>
      </c>
      <c r="AF6" s="32">
        <f>IF(P6="품질관리비", L6, 0)</f>
        <v>0</v>
      </c>
      <c r="AG6" s="32">
        <f>IF(P6="작업부산물(철거해체)", L6, 0)</f>
        <v>0</v>
      </c>
      <c r="AH6" s="32">
        <f>IF(P6="재해예방기술지도비", L6, 0)</f>
        <v>0</v>
      </c>
      <c r="AI6" s="32">
        <f>IF(P6="사용자항목7", L6, 0)</f>
        <v>0</v>
      </c>
      <c r="AJ6" s="32">
        <f>IF(P6="사용자항목8", L6, 0)</f>
        <v>0</v>
      </c>
      <c r="AK6" s="32">
        <f>IF(P6="사용자항목9", L6, 0)</f>
        <v>0</v>
      </c>
      <c r="AL6" s="32">
        <f>IF(P6="사용자항목10", L6, 0)</f>
        <v>0</v>
      </c>
      <c r="AM6" s="32">
        <f>IF(P6="사용자항목11", L6, 0)</f>
        <v>0</v>
      </c>
      <c r="AN6" s="32">
        <f>IF(P6="사용자항목12", L6, 0)</f>
        <v>0</v>
      </c>
      <c r="AO6" s="32">
        <f>IF(P6="사용자항목13", L6, 0)</f>
        <v>0</v>
      </c>
      <c r="AP6" s="32">
        <f>IF(P6="사용자항목14", L6, 0)</f>
        <v>0</v>
      </c>
      <c r="AQ6" s="32">
        <f>IF(P6="사용자항목15", L6, 0)</f>
        <v>0</v>
      </c>
      <c r="AR6" s="32">
        <f>IF(P6="사용자항목16", L6, 0)</f>
        <v>0</v>
      </c>
      <c r="AS6" s="32">
        <f>IF(P6="사용자항목17", L6, 0)</f>
        <v>0</v>
      </c>
      <c r="AT6" s="32">
        <f>IF(P6="사용자항목18", L6, 0)</f>
        <v>0</v>
      </c>
      <c r="AU6" s="32">
        <f>IF(P6="사용자항목19", L6, 0)</f>
        <v>0</v>
      </c>
    </row>
    <row r="7" spans="1:51" ht="23.1" customHeight="1">
      <c r="A7" s="56" t="s">
        <v>78</v>
      </c>
      <c r="B7" s="56" t="s">
        <v>17</v>
      </c>
      <c r="C7" s="57" t="s">
        <v>26</v>
      </c>
      <c r="D7" s="59">
        <v>2</v>
      </c>
      <c r="E7" s="59">
        <f>일위대가목록!G5</f>
        <v>2500000</v>
      </c>
      <c r="F7" s="59">
        <f>ROUNDDOWN(D7*E7, 0)</f>
        <v>5000000</v>
      </c>
      <c r="G7" s="59">
        <f>일위대가목록!I5</f>
        <v>552985</v>
      </c>
      <c r="H7" s="59">
        <f>ROUNDDOWN(D7*G7, 0)</f>
        <v>1105970</v>
      </c>
      <c r="I7" s="59">
        <f>일위대가목록!K5</f>
        <v>16589</v>
      </c>
      <c r="J7" s="59">
        <f>ROUNDDOWN(D7*I7, 0)</f>
        <v>33178</v>
      </c>
      <c r="K7" s="59">
        <f t="shared" si="0"/>
        <v>3069574</v>
      </c>
      <c r="L7" s="59">
        <f t="shared" si="0"/>
        <v>6139148</v>
      </c>
      <c r="M7" s="65" t="s">
        <v>77</v>
      </c>
      <c r="O7" s="32" t="str">
        <f>""</f>
        <v/>
      </c>
      <c r="P7" s="37" t="s">
        <v>56</v>
      </c>
      <c r="Q7" s="32">
        <v>1</v>
      </c>
      <c r="R7" s="32">
        <f>IF(P7="기계경비", J7, 0)</f>
        <v>33178</v>
      </c>
      <c r="S7" s="32">
        <f>IF(P7="운반비", L7, 0)</f>
        <v>0</v>
      </c>
      <c r="T7" s="32">
        <f>IF(P7="작업부산물", F7, 0)</f>
        <v>0</v>
      </c>
      <c r="U7" s="32">
        <f>IF(P7="관급", F7, 0)</f>
        <v>0</v>
      </c>
      <c r="V7" s="32">
        <f>IF(P7="외주비", J7, 0)</f>
        <v>0</v>
      </c>
      <c r="W7" s="32">
        <f>IF(P7="장비비", J7, 0)</f>
        <v>0</v>
      </c>
      <c r="X7" s="32">
        <f>IF(P7="폐기물처리비", L7, 0)</f>
        <v>0</v>
      </c>
      <c r="Y7" s="32">
        <f>IF(P7="가설비", J7, 0)</f>
        <v>0</v>
      </c>
      <c r="Z7" s="32">
        <f>IF(P7="잡비제외분", F7, 0)</f>
        <v>0</v>
      </c>
      <c r="AA7" s="32">
        <f>IF(P7="사급자재대", L7, 0)</f>
        <v>0</v>
      </c>
      <c r="AB7" s="32">
        <f>IF(P7="관급자재대", L7, 0)</f>
        <v>0</v>
      </c>
      <c r="AC7" s="32">
        <f>IF(P7="사용자항목1", L7, 0)</f>
        <v>0</v>
      </c>
      <c r="AD7" s="32">
        <f>IF(P7="사용자항목2", L7, 0)</f>
        <v>0</v>
      </c>
      <c r="AE7" s="32">
        <f>IF(P7="안전관리비", L7, 0)</f>
        <v>0</v>
      </c>
      <c r="AF7" s="32">
        <f>IF(P7="품질관리비", L7, 0)</f>
        <v>0</v>
      </c>
      <c r="AG7" s="32">
        <f>IF(P7="작업부산물(철거해체)", L7, 0)</f>
        <v>0</v>
      </c>
      <c r="AH7" s="32">
        <f>IF(P7="재해예방기술지도비", L7, 0)</f>
        <v>0</v>
      </c>
      <c r="AI7" s="32">
        <f>IF(P7="사용자항목7", L7, 0)</f>
        <v>0</v>
      </c>
      <c r="AJ7" s="32">
        <f>IF(P7="사용자항목8", L7, 0)</f>
        <v>0</v>
      </c>
      <c r="AK7" s="32">
        <f>IF(P7="사용자항목9", L7, 0)</f>
        <v>0</v>
      </c>
      <c r="AL7" s="32">
        <f>IF(P7="사용자항목10", L7, 0)</f>
        <v>0</v>
      </c>
      <c r="AM7" s="32">
        <f>IF(P7="사용자항목11", L7, 0)</f>
        <v>0</v>
      </c>
      <c r="AN7" s="32">
        <f>IF(P7="사용자항목12", L7, 0)</f>
        <v>0</v>
      </c>
      <c r="AO7" s="32">
        <f>IF(P7="사용자항목13", L7, 0)</f>
        <v>0</v>
      </c>
      <c r="AP7" s="32">
        <f>IF(P7="사용자항목14", L7, 0)</f>
        <v>0</v>
      </c>
      <c r="AQ7" s="32">
        <f>IF(P7="사용자항목15", L7, 0)</f>
        <v>0</v>
      </c>
      <c r="AR7" s="32">
        <f>IF(P7="사용자항목16", L7, 0)</f>
        <v>0</v>
      </c>
      <c r="AS7" s="32">
        <f>IF(P7="사용자항목17", L7, 0)</f>
        <v>0</v>
      </c>
      <c r="AT7" s="32">
        <f>IF(P7="사용자항목18", L7, 0)</f>
        <v>0</v>
      </c>
      <c r="AU7" s="32">
        <f>IF(P7="사용자항목19", L7, 0)</f>
        <v>0</v>
      </c>
    </row>
    <row r="8" spans="1:51" ht="23.1" customHeight="1">
      <c r="A8" s="56" t="s">
        <v>21</v>
      </c>
      <c r="B8" s="56" t="s">
        <v>22</v>
      </c>
      <c r="C8" s="57" t="s">
        <v>23</v>
      </c>
      <c r="D8" s="59">
        <v>1</v>
      </c>
      <c r="E8" s="59">
        <f>단가대비표!O7</f>
        <v>500000</v>
      </c>
      <c r="F8" s="59">
        <f>ROUNDDOWN(D8*E8, 0)</f>
        <v>500000</v>
      </c>
      <c r="G8" s="59">
        <v>0</v>
      </c>
      <c r="H8" s="59">
        <f>ROUNDDOWN(D8*G8, 0)</f>
        <v>0</v>
      </c>
      <c r="I8" s="59">
        <v>0</v>
      </c>
      <c r="J8" s="59">
        <f>ROUNDDOWN(D8*I8, 0)</f>
        <v>0</v>
      </c>
      <c r="K8" s="59">
        <f t="shared" si="0"/>
        <v>500000</v>
      </c>
      <c r="L8" s="59">
        <f t="shared" si="0"/>
        <v>500000</v>
      </c>
      <c r="M8" s="59"/>
      <c r="O8" s="32" t="str">
        <f>"01"</f>
        <v>01</v>
      </c>
      <c r="P8" s="37" t="s">
        <v>56</v>
      </c>
      <c r="Q8" s="32">
        <v>1</v>
      </c>
      <c r="R8" s="32">
        <f>IF(P8="기계경비", J8, 0)</f>
        <v>0</v>
      </c>
      <c r="S8" s="32">
        <f>IF(P8="운반비", L8, 0)</f>
        <v>0</v>
      </c>
      <c r="T8" s="32">
        <f>IF(P8="작업부산물", F8, 0)</f>
        <v>0</v>
      </c>
      <c r="U8" s="32">
        <f>IF(P8="관급", F8, 0)</f>
        <v>0</v>
      </c>
      <c r="V8" s="32">
        <f>IF(P8="외주비", J8, 0)</f>
        <v>0</v>
      </c>
      <c r="W8" s="32">
        <f>IF(P8="장비비", J8, 0)</f>
        <v>0</v>
      </c>
      <c r="X8" s="32">
        <f>IF(P8="폐기물처리비", L8, 0)</f>
        <v>0</v>
      </c>
      <c r="Y8" s="32">
        <f>IF(P8="가설비", J8, 0)</f>
        <v>0</v>
      </c>
      <c r="Z8" s="32">
        <f>IF(P8="잡비제외분", F8, 0)</f>
        <v>0</v>
      </c>
      <c r="AA8" s="32">
        <f>IF(P8="사급자재대", L8, 0)</f>
        <v>0</v>
      </c>
      <c r="AB8" s="32">
        <f>IF(P8="관급자재대", L8, 0)</f>
        <v>0</v>
      </c>
      <c r="AC8" s="32">
        <f>IF(P8="사용자항목1", L8, 0)</f>
        <v>0</v>
      </c>
      <c r="AD8" s="32">
        <f>IF(P8="사용자항목2", L8, 0)</f>
        <v>0</v>
      </c>
      <c r="AE8" s="32">
        <f>IF(P8="안전관리비", L8, 0)</f>
        <v>0</v>
      </c>
      <c r="AF8" s="32">
        <f>IF(P8="품질관리비", L8, 0)</f>
        <v>0</v>
      </c>
      <c r="AG8" s="32">
        <f>IF(P8="작업부산물(철거해체)", L8, 0)</f>
        <v>0</v>
      </c>
      <c r="AH8" s="32">
        <f>IF(P8="재해예방기술지도비", L8, 0)</f>
        <v>0</v>
      </c>
      <c r="AI8" s="32">
        <f>IF(P8="사용자항목7", L8, 0)</f>
        <v>0</v>
      </c>
      <c r="AJ8" s="32">
        <f>IF(P8="사용자항목8", L8, 0)</f>
        <v>0</v>
      </c>
      <c r="AK8" s="32">
        <f>IF(P8="사용자항목9", L8, 0)</f>
        <v>0</v>
      </c>
      <c r="AL8" s="32">
        <f>IF(P8="사용자항목10", L8, 0)</f>
        <v>0</v>
      </c>
      <c r="AM8" s="32">
        <f>IF(P8="사용자항목11", L8, 0)</f>
        <v>0</v>
      </c>
      <c r="AN8" s="32">
        <f>IF(P8="사용자항목12", L8, 0)</f>
        <v>0</v>
      </c>
      <c r="AO8" s="32">
        <f>IF(P8="사용자항목13", L8, 0)</f>
        <v>0</v>
      </c>
      <c r="AP8" s="32">
        <f>IF(P8="사용자항목14", L8, 0)</f>
        <v>0</v>
      </c>
      <c r="AQ8" s="32">
        <f>IF(P8="사용자항목15", L8, 0)</f>
        <v>0</v>
      </c>
      <c r="AR8" s="32">
        <f>IF(P8="사용자항목16", L8, 0)</f>
        <v>0</v>
      </c>
      <c r="AS8" s="32">
        <f>IF(P8="사용자항목17", L8, 0)</f>
        <v>0</v>
      </c>
      <c r="AT8" s="32">
        <f>IF(P8="사용자항목18", L8, 0)</f>
        <v>0</v>
      </c>
      <c r="AU8" s="32">
        <f>IF(P8="사용자항목19", L8, 0)</f>
        <v>0</v>
      </c>
    </row>
    <row r="9" spans="1:51" ht="23.1" customHeight="1">
      <c r="A9" s="56" t="s">
        <v>19</v>
      </c>
      <c r="B9" s="56" t="s">
        <v>20</v>
      </c>
      <c r="C9" s="57" t="s">
        <v>18</v>
      </c>
      <c r="D9" s="59">
        <v>2</v>
      </c>
      <c r="E9" s="59">
        <f>단가대비표!O6</f>
        <v>40000</v>
      </c>
      <c r="F9" s="59">
        <f>ROUNDDOWN(D9*E9, 0)</f>
        <v>80000</v>
      </c>
      <c r="G9" s="59">
        <v>0</v>
      </c>
      <c r="H9" s="59">
        <f>ROUNDDOWN(D9*G9, 0)</f>
        <v>0</v>
      </c>
      <c r="I9" s="59">
        <v>0</v>
      </c>
      <c r="J9" s="59">
        <f>ROUNDDOWN(D9*I9, 0)</f>
        <v>0</v>
      </c>
      <c r="K9" s="59">
        <f t="shared" si="0"/>
        <v>40000</v>
      </c>
      <c r="L9" s="59">
        <f t="shared" si="0"/>
        <v>80000</v>
      </c>
      <c r="M9" s="59"/>
      <c r="O9" s="32" t="str">
        <f>"01"</f>
        <v>01</v>
      </c>
      <c r="P9" s="37" t="s">
        <v>56</v>
      </c>
      <c r="Q9" s="32">
        <v>1</v>
      </c>
      <c r="R9" s="32">
        <f>IF(P9="기계경비", J9, 0)</f>
        <v>0</v>
      </c>
      <c r="S9" s="32">
        <f>IF(P9="운반비", L9, 0)</f>
        <v>0</v>
      </c>
      <c r="T9" s="32">
        <f>IF(P9="작업부산물", F9, 0)</f>
        <v>0</v>
      </c>
      <c r="U9" s="32">
        <f>IF(P9="관급", F9, 0)</f>
        <v>0</v>
      </c>
      <c r="V9" s="32">
        <f>IF(P9="외주비", J9, 0)</f>
        <v>0</v>
      </c>
      <c r="W9" s="32">
        <f>IF(P9="장비비", J9, 0)</f>
        <v>0</v>
      </c>
      <c r="X9" s="32">
        <f>IF(P9="폐기물처리비", L9, 0)</f>
        <v>0</v>
      </c>
      <c r="Y9" s="32">
        <f>IF(P9="가설비", J9, 0)</f>
        <v>0</v>
      </c>
      <c r="Z9" s="32">
        <f>IF(P9="잡비제외분", F9, 0)</f>
        <v>0</v>
      </c>
      <c r="AA9" s="32">
        <f>IF(P9="사급자재대", L9, 0)</f>
        <v>0</v>
      </c>
      <c r="AB9" s="32">
        <f>IF(P9="관급자재대", L9, 0)</f>
        <v>0</v>
      </c>
      <c r="AC9" s="32">
        <f>IF(P9="사용자항목1", L9, 0)</f>
        <v>0</v>
      </c>
      <c r="AD9" s="32">
        <f>IF(P9="사용자항목2", L9, 0)</f>
        <v>0</v>
      </c>
      <c r="AE9" s="32">
        <f>IF(P9="안전관리비", L9, 0)</f>
        <v>0</v>
      </c>
      <c r="AF9" s="32">
        <f>IF(P9="품질관리비", L9, 0)</f>
        <v>0</v>
      </c>
      <c r="AG9" s="32">
        <f>IF(P9="작업부산물(철거해체)", L9, 0)</f>
        <v>0</v>
      </c>
      <c r="AH9" s="32">
        <f>IF(P9="재해예방기술지도비", L9, 0)</f>
        <v>0</v>
      </c>
      <c r="AI9" s="32">
        <f>IF(P9="사용자항목7", L9, 0)</f>
        <v>0</v>
      </c>
      <c r="AJ9" s="32">
        <f>IF(P9="사용자항목8", L9, 0)</f>
        <v>0</v>
      </c>
      <c r="AK9" s="32">
        <f>IF(P9="사용자항목9", L9, 0)</f>
        <v>0</v>
      </c>
      <c r="AL9" s="32">
        <f>IF(P9="사용자항목10", L9, 0)</f>
        <v>0</v>
      </c>
      <c r="AM9" s="32">
        <f>IF(P9="사용자항목11", L9, 0)</f>
        <v>0</v>
      </c>
      <c r="AN9" s="32">
        <f>IF(P9="사용자항목12", L9, 0)</f>
        <v>0</v>
      </c>
      <c r="AO9" s="32">
        <f>IF(P9="사용자항목13", L9, 0)</f>
        <v>0</v>
      </c>
      <c r="AP9" s="32">
        <f>IF(P9="사용자항목14", L9, 0)</f>
        <v>0</v>
      </c>
      <c r="AQ9" s="32">
        <f>IF(P9="사용자항목15", L9, 0)</f>
        <v>0</v>
      </c>
      <c r="AR9" s="32">
        <f>IF(P9="사용자항목16", L9, 0)</f>
        <v>0</v>
      </c>
      <c r="AS9" s="32">
        <f>IF(P9="사용자항목17", L9, 0)</f>
        <v>0</v>
      </c>
      <c r="AT9" s="32">
        <f>IF(P9="사용자항목18", L9, 0)</f>
        <v>0</v>
      </c>
      <c r="AU9" s="32">
        <f>IF(P9="사용자항목19", L9, 0)</f>
        <v>0</v>
      </c>
    </row>
    <row r="10" spans="1:51" ht="23.1" customHeight="1">
      <c r="A10" s="60"/>
      <c r="B10" s="60"/>
      <c r="C10" s="58"/>
      <c r="D10" s="59"/>
      <c r="E10" s="59"/>
      <c r="F10" s="59"/>
      <c r="G10" s="59"/>
      <c r="H10" s="59"/>
      <c r="I10" s="59"/>
      <c r="J10" s="59"/>
      <c r="K10" s="59"/>
      <c r="L10" s="59"/>
      <c r="M10" s="59"/>
    </row>
    <row r="11" spans="1:51" ht="23.1" customHeight="1">
      <c r="A11" s="60"/>
      <c r="B11" s="60"/>
      <c r="C11" s="58"/>
      <c r="D11" s="59"/>
      <c r="E11" s="59"/>
      <c r="F11" s="59"/>
      <c r="G11" s="59"/>
      <c r="H11" s="59"/>
      <c r="I11" s="59"/>
      <c r="J11" s="59"/>
      <c r="K11" s="59"/>
      <c r="L11" s="59"/>
      <c r="M11" s="59"/>
    </row>
    <row r="12" spans="1:51" ht="23.1" customHeight="1">
      <c r="A12" s="60"/>
      <c r="B12" s="60"/>
      <c r="C12" s="58"/>
      <c r="D12" s="59"/>
      <c r="E12" s="59"/>
      <c r="F12" s="59"/>
      <c r="G12" s="59"/>
      <c r="H12" s="59"/>
      <c r="I12" s="59"/>
      <c r="J12" s="59"/>
      <c r="K12" s="59"/>
      <c r="L12" s="59"/>
      <c r="M12" s="59"/>
    </row>
    <row r="13" spans="1:51" ht="23.1" customHeight="1">
      <c r="A13" s="60"/>
      <c r="B13" s="60"/>
      <c r="C13" s="58"/>
      <c r="D13" s="59"/>
      <c r="E13" s="59"/>
      <c r="F13" s="59"/>
      <c r="G13" s="59"/>
      <c r="H13" s="59"/>
      <c r="I13" s="59"/>
      <c r="J13" s="59"/>
      <c r="K13" s="59"/>
      <c r="L13" s="59"/>
      <c r="M13" s="59"/>
    </row>
    <row r="14" spans="1:51" ht="23.1" customHeight="1">
      <c r="A14" s="60"/>
      <c r="B14" s="60"/>
      <c r="C14" s="58"/>
      <c r="D14" s="59"/>
      <c r="E14" s="59"/>
      <c r="F14" s="59"/>
      <c r="G14" s="59"/>
      <c r="H14" s="59"/>
      <c r="I14" s="59"/>
      <c r="J14" s="59"/>
      <c r="K14" s="59"/>
      <c r="L14" s="59"/>
      <c r="M14" s="59"/>
    </row>
    <row r="15" spans="1:51" ht="23.1" customHeight="1">
      <c r="A15" s="60"/>
      <c r="B15" s="60"/>
      <c r="C15" s="58"/>
      <c r="D15" s="59"/>
      <c r="E15" s="59"/>
      <c r="F15" s="59"/>
      <c r="G15" s="59"/>
      <c r="H15" s="59"/>
      <c r="I15" s="59"/>
      <c r="J15" s="59"/>
      <c r="K15" s="59"/>
      <c r="L15" s="59"/>
      <c r="M15" s="59"/>
    </row>
    <row r="16" spans="1:51" ht="23.1" customHeight="1">
      <c r="A16" s="60"/>
      <c r="B16" s="60"/>
      <c r="C16" s="58"/>
      <c r="D16" s="59"/>
      <c r="E16" s="59"/>
      <c r="F16" s="59"/>
      <c r="G16" s="59"/>
      <c r="H16" s="59"/>
      <c r="I16" s="59"/>
      <c r="J16" s="59"/>
      <c r="K16" s="59"/>
      <c r="L16" s="59"/>
      <c r="M16" s="59"/>
    </row>
    <row r="17" spans="1:51" ht="23.1" customHeight="1">
      <c r="A17" s="60"/>
      <c r="B17" s="60"/>
      <c r="C17" s="58"/>
      <c r="D17" s="59"/>
      <c r="E17" s="59"/>
      <c r="F17" s="59"/>
      <c r="G17" s="59"/>
      <c r="H17" s="59"/>
      <c r="I17" s="59"/>
      <c r="J17" s="59"/>
      <c r="K17" s="59"/>
      <c r="L17" s="59"/>
      <c r="M17" s="59"/>
    </row>
    <row r="18" spans="1:51" ht="23.1" customHeight="1">
      <c r="A18" s="60"/>
      <c r="B18" s="60"/>
      <c r="C18" s="58"/>
      <c r="D18" s="59"/>
      <c r="E18" s="59"/>
      <c r="F18" s="59"/>
      <c r="G18" s="59"/>
      <c r="H18" s="59"/>
      <c r="I18" s="59"/>
      <c r="J18" s="59"/>
      <c r="K18" s="59"/>
      <c r="L18" s="59"/>
      <c r="M18" s="59"/>
    </row>
    <row r="19" spans="1:51" ht="23.1" customHeight="1">
      <c r="A19" s="60"/>
      <c r="B19" s="60"/>
      <c r="C19" s="58"/>
      <c r="D19" s="59"/>
      <c r="E19" s="59"/>
      <c r="F19" s="59"/>
      <c r="G19" s="59"/>
      <c r="H19" s="59"/>
      <c r="I19" s="59"/>
      <c r="J19" s="59"/>
      <c r="K19" s="59"/>
      <c r="L19" s="59"/>
      <c r="M19" s="59"/>
    </row>
    <row r="20" spans="1:51" ht="23.1" customHeight="1">
      <c r="A20" s="61" t="s">
        <v>62</v>
      </c>
      <c r="B20" s="63"/>
      <c r="C20" s="62"/>
      <c r="D20" s="43"/>
      <c r="E20" s="43"/>
      <c r="F20" s="43">
        <f>ROUNDDOWN(SUMIF(Q6:Q19, "1", F6:F19), 0)</f>
        <v>16380000</v>
      </c>
      <c r="G20" s="43"/>
      <c r="H20" s="43">
        <f>ROUNDDOWN(SUMIF(Q6:Q19, "1", H6:H19), 0)</f>
        <v>15868264</v>
      </c>
      <c r="I20" s="43"/>
      <c r="J20" s="43">
        <f>ROUNDDOWN(SUMIF(Q6:Q19, "1", J6:J19), 0)</f>
        <v>476046</v>
      </c>
      <c r="K20" s="43"/>
      <c r="L20" s="43">
        <f>F20+H20+J20</f>
        <v>32724310</v>
      </c>
      <c r="M20" s="43"/>
      <c r="R20" s="32">
        <f t="shared" ref="R20:AY20" si="1">ROUNDDOWN(SUM(R6:R9), 0)</f>
        <v>476046</v>
      </c>
      <c r="S20" s="32">
        <f t="shared" si="1"/>
        <v>0</v>
      </c>
      <c r="T20" s="32">
        <f t="shared" si="1"/>
        <v>0</v>
      </c>
      <c r="U20" s="32">
        <f t="shared" si="1"/>
        <v>0</v>
      </c>
      <c r="V20" s="32">
        <f t="shared" si="1"/>
        <v>0</v>
      </c>
      <c r="W20" s="32">
        <f t="shared" si="1"/>
        <v>0</v>
      </c>
      <c r="X20" s="32">
        <f t="shared" si="1"/>
        <v>0</v>
      </c>
      <c r="Y20" s="32">
        <f t="shared" si="1"/>
        <v>0</v>
      </c>
      <c r="Z20" s="32">
        <f t="shared" si="1"/>
        <v>0</v>
      </c>
      <c r="AA20" s="32">
        <f t="shared" si="1"/>
        <v>0</v>
      </c>
      <c r="AB20" s="32">
        <f t="shared" si="1"/>
        <v>0</v>
      </c>
      <c r="AC20" s="32">
        <f t="shared" si="1"/>
        <v>0</v>
      </c>
      <c r="AD20" s="32">
        <f t="shared" si="1"/>
        <v>0</v>
      </c>
      <c r="AE20" s="32">
        <f t="shared" si="1"/>
        <v>0</v>
      </c>
      <c r="AF20" s="32">
        <f t="shared" si="1"/>
        <v>0</v>
      </c>
      <c r="AG20" s="32">
        <f t="shared" si="1"/>
        <v>0</v>
      </c>
      <c r="AH20" s="32">
        <f t="shared" si="1"/>
        <v>0</v>
      </c>
      <c r="AI20" s="32">
        <f t="shared" si="1"/>
        <v>0</v>
      </c>
      <c r="AJ20" s="32">
        <f t="shared" si="1"/>
        <v>0</v>
      </c>
      <c r="AK20" s="32">
        <f t="shared" si="1"/>
        <v>0</v>
      </c>
      <c r="AL20" s="32">
        <f t="shared" si="1"/>
        <v>0</v>
      </c>
      <c r="AM20" s="32">
        <f t="shared" si="1"/>
        <v>0</v>
      </c>
      <c r="AN20" s="32">
        <f t="shared" si="1"/>
        <v>0</v>
      </c>
      <c r="AO20" s="32">
        <f t="shared" si="1"/>
        <v>0</v>
      </c>
      <c r="AP20" s="32">
        <f t="shared" si="1"/>
        <v>0</v>
      </c>
      <c r="AQ20" s="32">
        <f t="shared" si="1"/>
        <v>0</v>
      </c>
      <c r="AR20" s="32">
        <f t="shared" si="1"/>
        <v>0</v>
      </c>
      <c r="AS20" s="32">
        <f t="shared" si="1"/>
        <v>0</v>
      </c>
      <c r="AT20" s="32">
        <f t="shared" si="1"/>
        <v>0</v>
      </c>
      <c r="AU20" s="32">
        <f t="shared" si="1"/>
        <v>0</v>
      </c>
      <c r="AV20" s="32">
        <f t="shared" si="1"/>
        <v>0</v>
      </c>
      <c r="AW20" s="32">
        <f t="shared" si="1"/>
        <v>0</v>
      </c>
      <c r="AX20" s="32">
        <f t="shared" si="1"/>
        <v>0</v>
      </c>
      <c r="AY20" s="32">
        <f t="shared" si="1"/>
        <v>0</v>
      </c>
    </row>
  </sheetData>
  <mergeCells count="12">
    <mergeCell ref="K3:L3"/>
    <mergeCell ref="A5:M5"/>
    <mergeCell ref="A1:M1"/>
    <mergeCell ref="A2:M2"/>
    <mergeCell ref="A3:A4"/>
    <mergeCell ref="B3:B4"/>
    <mergeCell ref="C3:C4"/>
    <mergeCell ref="D3:D4"/>
    <mergeCell ref="M3:M4"/>
    <mergeCell ref="E3:F3"/>
    <mergeCell ref="G3:H3"/>
    <mergeCell ref="I3:J3"/>
  </mergeCells>
  <phoneticPr fontId="1" type="noConversion"/>
  <conditionalFormatting sqref="A5 A6:M20">
    <cfRule type="containsText" dxfId="7" priority="1" stopIfTrue="1" operator="containsText" text=".">
      <formula>NOT(ISERROR(SEARCH(".",A5)))</formula>
    </cfRule>
    <cfRule type="notContainsText" dxfId="6" priority="2" stopIfTrue="1" operator="notContains" text=".">
      <formula>ISERROR(SEARCH(".",A5))</formula>
    </cfRule>
  </conditionalFormatting>
  <pageMargins left="0.69905139810279615" right="0" top="0.50220100440200877" bottom="0.1388888888888889" header="0.3" footer="0.1388888888888889"/>
  <pageSetup paperSize="9" orientation="landscape" r:id="rId1"/>
  <rowBreaks count="1" manualBreakCount="1">
    <brk id="20"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1DF3C-0AD9-40A9-A55E-76AC371AC595}">
  <dimension ref="A1:O20"/>
  <sheetViews>
    <sheetView view="pageBreakPreview" zoomScaleNormal="100" zoomScaleSheetLayoutView="100" workbookViewId="0">
      <pane xSplit="4" ySplit="4" topLeftCell="E5" activePane="bottomRight" state="frozen"/>
      <selection activeCell="O34" sqref="O34"/>
      <selection pane="topRight" activeCell="O34" sqref="O34"/>
      <selection pane="bottomLeft" activeCell="O34" sqref="O34"/>
      <selection pane="bottomRight" activeCell="F6" sqref="F6"/>
    </sheetView>
  </sheetViews>
  <sheetFormatPr defaultRowHeight="16.5"/>
  <cols>
    <col min="1" max="1" width="6.625" style="2" customWidth="1"/>
    <col min="2" max="3" width="20.625" style="1" customWidth="1"/>
    <col min="4" max="4" width="4.625" style="2" customWidth="1"/>
    <col min="5" max="5" width="6.625" style="2" customWidth="1"/>
    <col min="6" max="6" width="6.625" style="3" customWidth="1"/>
    <col min="7" max="7" width="7.625" style="3" customWidth="1"/>
    <col min="8" max="8" width="6.625" style="3" customWidth="1"/>
    <col min="9" max="9" width="7.625" style="3" customWidth="1"/>
    <col min="10" max="10" width="6.625" style="3" customWidth="1"/>
    <col min="11" max="11" width="7.625" style="3" customWidth="1"/>
    <col min="12" max="12" width="6.625" style="3" customWidth="1"/>
    <col min="13" max="13" width="7.625" style="3" customWidth="1"/>
    <col min="14" max="14" width="6.625" style="1" customWidth="1"/>
    <col min="15" max="18" width="0" hidden="1" customWidth="1"/>
  </cols>
  <sheetData>
    <row r="1" spans="1:15" ht="30" customHeight="1">
      <c r="A1" s="169" t="s">
        <v>69</v>
      </c>
      <c r="B1" s="169"/>
      <c r="C1" s="169"/>
      <c r="D1" s="169"/>
      <c r="E1" s="169"/>
      <c r="F1" s="169"/>
      <c r="G1" s="169"/>
      <c r="H1" s="169"/>
      <c r="I1" s="169"/>
      <c r="J1" s="169"/>
      <c r="K1" s="169"/>
      <c r="L1" s="169"/>
      <c r="M1" s="169"/>
      <c r="N1" s="169"/>
    </row>
    <row r="2" spans="1:15" ht="23.1" customHeight="1">
      <c r="A2" s="170" t="str">
        <f>내역서!A2</f>
        <v>공사명 : 죽전가압장 고압용 진공차단기 교체공사</v>
      </c>
      <c r="B2" s="171"/>
      <c r="C2" s="171"/>
      <c r="D2" s="171"/>
      <c r="E2" s="171"/>
      <c r="F2" s="171"/>
      <c r="G2" s="171"/>
      <c r="H2" s="171"/>
      <c r="I2" s="171"/>
      <c r="J2" s="171"/>
      <c r="K2" s="171"/>
      <c r="L2" s="171"/>
      <c r="M2" s="171"/>
      <c r="N2" s="171"/>
    </row>
    <row r="3" spans="1:15" ht="23.1" customHeight="1">
      <c r="A3" s="168" t="s">
        <v>70</v>
      </c>
      <c r="B3" s="168" t="s">
        <v>35</v>
      </c>
      <c r="C3" s="168" t="s">
        <v>36</v>
      </c>
      <c r="D3" s="168" t="s">
        <v>3</v>
      </c>
      <c r="E3" s="168" t="s">
        <v>71</v>
      </c>
      <c r="F3" s="168" t="s">
        <v>72</v>
      </c>
      <c r="G3" s="168"/>
      <c r="H3" s="168" t="s">
        <v>73</v>
      </c>
      <c r="I3" s="168"/>
      <c r="J3" s="168" t="s">
        <v>74</v>
      </c>
      <c r="K3" s="168"/>
      <c r="L3" s="168" t="s">
        <v>75</v>
      </c>
      <c r="M3" s="168"/>
      <c r="N3" s="168" t="s">
        <v>43</v>
      </c>
    </row>
    <row r="4" spans="1:15" ht="23.1" customHeight="1">
      <c r="A4" s="168"/>
      <c r="B4" s="168"/>
      <c r="C4" s="168"/>
      <c r="D4" s="168"/>
      <c r="E4" s="168"/>
      <c r="F4" s="11" t="s">
        <v>44</v>
      </c>
      <c r="G4" s="11" t="s">
        <v>76</v>
      </c>
      <c r="H4" s="11" t="s">
        <v>44</v>
      </c>
      <c r="I4" s="11" t="s">
        <v>76</v>
      </c>
      <c r="J4" s="11" t="s">
        <v>44</v>
      </c>
      <c r="K4" s="11" t="s">
        <v>76</v>
      </c>
      <c r="L4" s="11" t="s">
        <v>44</v>
      </c>
      <c r="M4" s="11" t="s">
        <v>76</v>
      </c>
      <c r="N4" s="168"/>
      <c r="O4" t="s">
        <v>15</v>
      </c>
    </row>
    <row r="5" spans="1:15" ht="23.1" customHeight="1">
      <c r="A5" s="14" t="s">
        <v>77</v>
      </c>
      <c r="B5" s="13" t="s">
        <v>78</v>
      </c>
      <c r="C5" s="13" t="s">
        <v>17</v>
      </c>
      <c r="D5" s="14" t="s">
        <v>26</v>
      </c>
      <c r="E5" s="21">
        <v>1</v>
      </c>
      <c r="F5" s="15">
        <f>일위대가표!G9</f>
        <v>2500000</v>
      </c>
      <c r="G5" s="15">
        <f>E5*F5</f>
        <v>2500000</v>
      </c>
      <c r="H5" s="15">
        <f>일위대가표!I9</f>
        <v>552985</v>
      </c>
      <c r="I5" s="15">
        <f>E5*H5</f>
        <v>552985</v>
      </c>
      <c r="J5" s="15">
        <f>일위대가표!K9</f>
        <v>16589</v>
      </c>
      <c r="K5" s="15">
        <f>E5*J5</f>
        <v>16589</v>
      </c>
      <c r="L5" s="15">
        <f>F5+H5+J5</f>
        <v>3069574</v>
      </c>
      <c r="M5" s="15">
        <f>G5+I5+K5</f>
        <v>3069574</v>
      </c>
      <c r="N5" s="13" t="s">
        <v>53</v>
      </c>
    </row>
    <row r="6" spans="1:15" ht="23.1" customHeight="1">
      <c r="A6" s="14" t="s">
        <v>79</v>
      </c>
      <c r="B6" s="13" t="s">
        <v>80</v>
      </c>
      <c r="C6" s="13" t="s">
        <v>25</v>
      </c>
      <c r="D6" s="14" t="s">
        <v>26</v>
      </c>
      <c r="E6" s="21">
        <v>1</v>
      </c>
      <c r="F6" s="15">
        <f>일위대가표!G18</f>
        <v>5400000</v>
      </c>
      <c r="G6" s="15">
        <f>E6*F6</f>
        <v>5400000</v>
      </c>
      <c r="H6" s="15">
        <f>일위대가표!I18</f>
        <v>7381147</v>
      </c>
      <c r="I6" s="15">
        <f>E6*H6</f>
        <v>7381147</v>
      </c>
      <c r="J6" s="15">
        <f>일위대가표!K18</f>
        <v>221434</v>
      </c>
      <c r="K6" s="15">
        <f>E6*J6</f>
        <v>221434</v>
      </c>
      <c r="L6" s="15">
        <f>F6+H6+J6</f>
        <v>13002581</v>
      </c>
      <c r="M6" s="15">
        <f>G6+I6+K6</f>
        <v>13002581</v>
      </c>
      <c r="N6" s="13" t="s">
        <v>64</v>
      </c>
    </row>
    <row r="7" spans="1:15" ht="23.1" customHeight="1">
      <c r="A7" s="21"/>
      <c r="B7" s="16"/>
      <c r="C7" s="16"/>
      <c r="D7" s="21"/>
      <c r="E7" s="21"/>
      <c r="F7" s="15"/>
      <c r="G7" s="15"/>
      <c r="H7" s="15"/>
      <c r="I7" s="15"/>
      <c r="J7" s="15"/>
      <c r="K7" s="15"/>
      <c r="L7" s="15"/>
      <c r="M7" s="15"/>
      <c r="N7" s="16"/>
    </row>
    <row r="8" spans="1:15" ht="23.1" customHeight="1">
      <c r="A8" s="21"/>
      <c r="B8" s="16"/>
      <c r="C8" s="16"/>
      <c r="D8" s="21"/>
      <c r="E8" s="21"/>
      <c r="F8" s="15"/>
      <c r="G8" s="15"/>
      <c r="H8" s="15"/>
      <c r="I8" s="15"/>
      <c r="J8" s="15"/>
      <c r="K8" s="15"/>
      <c r="L8" s="15"/>
      <c r="M8" s="15"/>
      <c r="N8" s="16"/>
    </row>
    <row r="9" spans="1:15" ht="23.1" customHeight="1">
      <c r="A9" s="21"/>
      <c r="B9" s="16"/>
      <c r="C9" s="16"/>
      <c r="D9" s="21"/>
      <c r="E9" s="21"/>
      <c r="F9" s="15"/>
      <c r="G9" s="15"/>
      <c r="H9" s="15"/>
      <c r="I9" s="15"/>
      <c r="J9" s="15"/>
      <c r="K9" s="15"/>
      <c r="L9" s="15"/>
      <c r="M9" s="15"/>
      <c r="N9" s="16"/>
    </row>
    <row r="10" spans="1:15" ht="23.1" customHeight="1">
      <c r="A10" s="21"/>
      <c r="B10" s="16"/>
      <c r="C10" s="16"/>
      <c r="D10" s="21"/>
      <c r="E10" s="21"/>
      <c r="F10" s="15"/>
      <c r="G10" s="15"/>
      <c r="H10" s="15"/>
      <c r="I10" s="15"/>
      <c r="J10" s="15"/>
      <c r="K10" s="15"/>
      <c r="L10" s="15"/>
      <c r="M10" s="15"/>
      <c r="N10" s="16"/>
    </row>
    <row r="11" spans="1:15" ht="23.1" customHeight="1">
      <c r="A11" s="21"/>
      <c r="B11" s="16"/>
      <c r="C11" s="16"/>
      <c r="D11" s="21"/>
      <c r="E11" s="21"/>
      <c r="F11" s="15"/>
      <c r="G11" s="15"/>
      <c r="H11" s="15"/>
      <c r="I11" s="15"/>
      <c r="J11" s="15"/>
      <c r="K11" s="15"/>
      <c r="L11" s="15"/>
      <c r="M11" s="15"/>
      <c r="N11" s="16"/>
    </row>
    <row r="12" spans="1:15" ht="23.1" customHeight="1">
      <c r="A12" s="21"/>
      <c r="B12" s="16"/>
      <c r="C12" s="16"/>
      <c r="D12" s="21"/>
      <c r="E12" s="21"/>
      <c r="F12" s="15"/>
      <c r="G12" s="15"/>
      <c r="H12" s="15"/>
      <c r="I12" s="15"/>
      <c r="J12" s="15"/>
      <c r="K12" s="15"/>
      <c r="L12" s="15"/>
      <c r="M12" s="15"/>
      <c r="N12" s="16"/>
    </row>
    <row r="13" spans="1:15" ht="23.1" customHeight="1">
      <c r="A13" s="21"/>
      <c r="B13" s="16"/>
      <c r="C13" s="16"/>
      <c r="D13" s="21"/>
      <c r="E13" s="21"/>
      <c r="F13" s="15"/>
      <c r="G13" s="15"/>
      <c r="H13" s="15"/>
      <c r="I13" s="15"/>
      <c r="J13" s="15"/>
      <c r="K13" s="15"/>
      <c r="L13" s="15"/>
      <c r="M13" s="15"/>
      <c r="N13" s="16"/>
    </row>
    <row r="14" spans="1:15" ht="23.1" customHeight="1">
      <c r="A14" s="21"/>
      <c r="B14" s="16"/>
      <c r="C14" s="16"/>
      <c r="D14" s="21"/>
      <c r="E14" s="21"/>
      <c r="F14" s="15"/>
      <c r="G14" s="15"/>
      <c r="H14" s="15"/>
      <c r="I14" s="15"/>
      <c r="J14" s="15"/>
      <c r="K14" s="15"/>
      <c r="L14" s="15"/>
      <c r="M14" s="15"/>
      <c r="N14" s="16"/>
    </row>
    <row r="15" spans="1:15" ht="23.1" customHeight="1">
      <c r="A15" s="21"/>
      <c r="B15" s="16"/>
      <c r="C15" s="16"/>
      <c r="D15" s="21"/>
      <c r="E15" s="21"/>
      <c r="F15" s="15"/>
      <c r="G15" s="15"/>
      <c r="H15" s="15"/>
      <c r="I15" s="15"/>
      <c r="J15" s="15"/>
      <c r="K15" s="15"/>
      <c r="L15" s="15"/>
      <c r="M15" s="15"/>
      <c r="N15" s="16"/>
    </row>
    <row r="16" spans="1:15" ht="23.1" customHeight="1">
      <c r="A16" s="21"/>
      <c r="B16" s="16"/>
      <c r="C16" s="16"/>
      <c r="D16" s="21"/>
      <c r="E16" s="21"/>
      <c r="F16" s="15"/>
      <c r="G16" s="15"/>
      <c r="H16" s="15"/>
      <c r="I16" s="15"/>
      <c r="J16" s="15"/>
      <c r="K16" s="15"/>
      <c r="L16" s="15"/>
      <c r="M16" s="15"/>
      <c r="N16" s="16"/>
    </row>
    <row r="17" spans="1:14" ht="23.1" customHeight="1">
      <c r="A17" s="21"/>
      <c r="B17" s="16"/>
      <c r="C17" s="16"/>
      <c r="D17" s="21"/>
      <c r="E17" s="21"/>
      <c r="F17" s="15"/>
      <c r="G17" s="15"/>
      <c r="H17" s="15"/>
      <c r="I17" s="15"/>
      <c r="J17" s="15"/>
      <c r="K17" s="15"/>
      <c r="L17" s="15"/>
      <c r="M17" s="15"/>
      <c r="N17" s="16"/>
    </row>
    <row r="18" spans="1:14" ht="23.1" customHeight="1">
      <c r="A18" s="21"/>
      <c r="B18" s="16"/>
      <c r="C18" s="16"/>
      <c r="D18" s="21"/>
      <c r="E18" s="21"/>
      <c r="F18" s="15"/>
      <c r="G18" s="15"/>
      <c r="H18" s="15"/>
      <c r="I18" s="15"/>
      <c r="J18" s="15"/>
      <c r="K18" s="15"/>
      <c r="L18" s="15"/>
      <c r="M18" s="15"/>
      <c r="N18" s="16"/>
    </row>
    <row r="19" spans="1:14" ht="23.1" customHeight="1">
      <c r="A19" s="21"/>
      <c r="B19" s="16"/>
      <c r="C19" s="16"/>
      <c r="D19" s="21"/>
      <c r="E19" s="21"/>
      <c r="F19" s="15"/>
      <c r="G19" s="15"/>
      <c r="H19" s="15"/>
      <c r="I19" s="15"/>
      <c r="J19" s="15"/>
      <c r="K19" s="15"/>
      <c r="L19" s="15"/>
      <c r="M19" s="15"/>
      <c r="N19" s="16"/>
    </row>
    <row r="20" spans="1:14" ht="23.1" customHeight="1">
      <c r="A20" s="21"/>
      <c r="B20" s="16"/>
      <c r="C20" s="16"/>
      <c r="D20" s="21"/>
      <c r="E20" s="21"/>
      <c r="F20" s="15"/>
      <c r="G20" s="15"/>
      <c r="H20" s="15"/>
      <c r="I20" s="15"/>
      <c r="J20" s="15"/>
      <c r="K20" s="15"/>
      <c r="L20" s="15"/>
      <c r="M20" s="15"/>
      <c r="N20" s="16"/>
    </row>
  </sheetData>
  <mergeCells count="12">
    <mergeCell ref="J3:K3"/>
    <mergeCell ref="L3:M3"/>
    <mergeCell ref="A1:N1"/>
    <mergeCell ref="A2:N2"/>
    <mergeCell ref="A3:A4"/>
    <mergeCell ref="B3:B4"/>
    <mergeCell ref="C3:C4"/>
    <mergeCell ref="D3:D4"/>
    <mergeCell ref="E3:E4"/>
    <mergeCell ref="N3:N4"/>
    <mergeCell ref="F3:G3"/>
    <mergeCell ref="H3:I3"/>
  </mergeCells>
  <phoneticPr fontId="1" type="noConversion"/>
  <conditionalFormatting sqref="A5:N20">
    <cfRule type="containsText" dxfId="5" priority="1" stopIfTrue="1" operator="containsText" text=".">
      <formula>NOT(ISERROR(SEARCH(".",A5)))</formula>
    </cfRule>
    <cfRule type="notContainsText" dxfId="4" priority="2" stopIfTrue="1" operator="notContains" text=".">
      <formula>ISERROR(SEARCH(".",A5))</formula>
    </cfRule>
  </conditionalFormatting>
  <pageMargins left="0.69905139810279615" right="0" top="0.50220100440200877" bottom="0.1388888888888889" header="0.3" footer="0.1388888888888889"/>
  <pageSetup paperSize="9" orientation="landscape" r:id="rId1"/>
  <rowBreaks count="1" manualBreakCount="1">
    <brk id="2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066DA9-7916-48FC-BFF3-333E3D00AC70}">
  <dimension ref="A1:U20"/>
  <sheetViews>
    <sheetView view="pageBreakPreview" zoomScaleNormal="100" zoomScaleSheetLayoutView="100" workbookViewId="0">
      <pane xSplit="5" ySplit="4" topLeftCell="F5" activePane="bottomRight" state="frozen"/>
      <selection activeCell="O34" sqref="O34"/>
      <selection pane="topRight" activeCell="O34" sqref="O34"/>
      <selection pane="bottomLeft" activeCell="O34" sqref="O34"/>
      <selection pane="bottomRight" activeCell="F17" sqref="F17"/>
    </sheetView>
  </sheetViews>
  <sheetFormatPr defaultRowHeight="16.5"/>
  <cols>
    <col min="1" max="2" width="20.625" style="1" customWidth="1"/>
    <col min="3" max="3" width="4.625" style="2" customWidth="1"/>
    <col min="4" max="4" width="17.625" style="1" customWidth="1"/>
    <col min="5" max="6" width="6.625" style="3" customWidth="1"/>
    <col min="7" max="7" width="9.625" style="3" customWidth="1"/>
    <col min="8" max="8" width="6.625" style="3" customWidth="1"/>
    <col min="9" max="9" width="9.625" style="3" customWidth="1"/>
    <col min="10" max="10" width="6.625" style="3" customWidth="1"/>
    <col min="11" max="11" width="9.625" style="3" customWidth="1"/>
    <col min="12" max="12" width="6.625" style="3" customWidth="1"/>
    <col min="13" max="13" width="9.625" style="3" customWidth="1"/>
    <col min="14" max="14" width="8.625" style="1" customWidth="1"/>
    <col min="15" max="21" width="0" hidden="1" customWidth="1"/>
  </cols>
  <sheetData>
    <row r="1" spans="1:21" ht="30" customHeight="1">
      <c r="A1" s="169" t="s">
        <v>34</v>
      </c>
      <c r="B1" s="169"/>
      <c r="C1" s="169"/>
      <c r="D1" s="169"/>
      <c r="E1" s="169"/>
      <c r="F1" s="169"/>
      <c r="G1" s="169"/>
      <c r="H1" s="169"/>
      <c r="I1" s="169"/>
      <c r="J1" s="169"/>
      <c r="K1" s="169"/>
      <c r="L1" s="169"/>
      <c r="M1" s="169"/>
      <c r="N1" s="169"/>
    </row>
    <row r="2" spans="1:21" ht="23.1" customHeight="1">
      <c r="A2" s="170" t="str">
        <f>일위대가목록!A2</f>
        <v>공사명 : 죽전가압장 고압용 진공차단기 교체공사</v>
      </c>
      <c r="B2" s="171"/>
      <c r="C2" s="171"/>
      <c r="D2" s="171"/>
      <c r="E2" s="171"/>
      <c r="F2" s="171"/>
      <c r="G2" s="171"/>
      <c r="H2" s="171"/>
      <c r="I2" s="171"/>
      <c r="J2" s="171"/>
      <c r="K2" s="171"/>
      <c r="L2" s="171"/>
      <c r="M2" s="171"/>
      <c r="N2" s="171"/>
    </row>
    <row r="3" spans="1:21" ht="23.1" customHeight="1">
      <c r="A3" s="168" t="s">
        <v>35</v>
      </c>
      <c r="B3" s="168" t="s">
        <v>36</v>
      </c>
      <c r="C3" s="168" t="s">
        <v>3</v>
      </c>
      <c r="D3" s="168" t="s">
        <v>37</v>
      </c>
      <c r="E3" s="168" t="s">
        <v>38</v>
      </c>
      <c r="F3" s="168" t="s">
        <v>39</v>
      </c>
      <c r="G3" s="168"/>
      <c r="H3" s="168" t="s">
        <v>40</v>
      </c>
      <c r="I3" s="168"/>
      <c r="J3" s="168" t="s">
        <v>41</v>
      </c>
      <c r="K3" s="168"/>
      <c r="L3" s="168" t="s">
        <v>42</v>
      </c>
      <c r="M3" s="168"/>
      <c r="N3" s="168" t="s">
        <v>43</v>
      </c>
    </row>
    <row r="4" spans="1:21" ht="23.1" customHeight="1">
      <c r="A4" s="168"/>
      <c r="B4" s="168"/>
      <c r="C4" s="168"/>
      <c r="D4" s="168"/>
      <c r="E4" s="168"/>
      <c r="F4" s="11" t="s">
        <v>44</v>
      </c>
      <c r="G4" s="11" t="s">
        <v>45</v>
      </c>
      <c r="H4" s="11" t="s">
        <v>44</v>
      </c>
      <c r="I4" s="11" t="s">
        <v>45</v>
      </c>
      <c r="J4" s="11" t="s">
        <v>44</v>
      </c>
      <c r="K4" s="11" t="s">
        <v>45</v>
      </c>
      <c r="L4" s="11" t="s">
        <v>44</v>
      </c>
      <c r="M4" s="11" t="s">
        <v>45</v>
      </c>
      <c r="N4" s="168"/>
      <c r="O4" t="s">
        <v>46</v>
      </c>
      <c r="P4" t="s">
        <v>47</v>
      </c>
      <c r="Q4" t="s">
        <v>48</v>
      </c>
      <c r="R4" t="s">
        <v>49</v>
      </c>
      <c r="S4" t="s">
        <v>50</v>
      </c>
      <c r="T4" t="s">
        <v>51</v>
      </c>
      <c r="U4" t="s">
        <v>15</v>
      </c>
    </row>
    <row r="5" spans="1:21" ht="23.1" customHeight="1">
      <c r="A5" s="172" t="s">
        <v>52</v>
      </c>
      <c r="B5" s="173"/>
      <c r="C5" s="173"/>
      <c r="D5" s="173"/>
      <c r="E5" s="173"/>
      <c r="F5" s="173"/>
      <c r="G5" s="173"/>
      <c r="H5" s="173"/>
      <c r="I5" s="173"/>
      <c r="J5" s="173"/>
      <c r="K5" s="173"/>
      <c r="L5" s="173"/>
      <c r="M5" s="174"/>
      <c r="N5" s="12" t="s">
        <v>53</v>
      </c>
    </row>
    <row r="6" spans="1:21" ht="23.1" customHeight="1">
      <c r="A6" s="13" t="s">
        <v>16</v>
      </c>
      <c r="B6" s="13" t="s">
        <v>17</v>
      </c>
      <c r="C6" s="14" t="s">
        <v>18</v>
      </c>
      <c r="D6" s="13" t="s">
        <v>54</v>
      </c>
      <c r="E6" s="15">
        <v>1</v>
      </c>
      <c r="F6" s="15">
        <f>단가대비표!O5</f>
        <v>2500000</v>
      </c>
      <c r="G6" s="15">
        <f>ROUNDDOWN(E6*F6, 1)</f>
        <v>2500000</v>
      </c>
      <c r="H6" s="15">
        <v>0</v>
      </c>
      <c r="I6" s="15">
        <f>ROUNDDOWN(E6*H6, 1)</f>
        <v>0</v>
      </c>
      <c r="J6" s="15">
        <v>0</v>
      </c>
      <c r="K6" s="15">
        <f>ROUNDDOWN(E6*J6, 1)</f>
        <v>0</v>
      </c>
      <c r="L6" s="15">
        <f t="shared" ref="L6:M8" si="0">F6+H6+J6</f>
        <v>2500000</v>
      </c>
      <c r="M6" s="15">
        <f t="shared" si="0"/>
        <v>2500000</v>
      </c>
      <c r="N6" s="16"/>
      <c r="P6" s="10" t="s">
        <v>55</v>
      </c>
      <c r="Q6" s="10" t="s">
        <v>56</v>
      </c>
      <c r="R6">
        <v>1</v>
      </c>
    </row>
    <row r="7" spans="1:21" ht="23.1" customHeight="1">
      <c r="A7" s="13" t="s">
        <v>27</v>
      </c>
      <c r="B7" s="13" t="s">
        <v>28</v>
      </c>
      <c r="C7" s="14" t="s">
        <v>29</v>
      </c>
      <c r="D7" s="13" t="s">
        <v>57</v>
      </c>
      <c r="E7" s="15">
        <v>1.1399999999999999</v>
      </c>
      <c r="F7" s="15">
        <v>0</v>
      </c>
      <c r="G7" s="15">
        <f>ROUNDDOWN(E7*F7, 1)</f>
        <v>0</v>
      </c>
      <c r="H7" s="15">
        <f>단가대비표!O9</f>
        <v>485075</v>
      </c>
      <c r="I7" s="15">
        <f>ROUNDDOWN(E7*H7, 1)</f>
        <v>552985.5</v>
      </c>
      <c r="J7" s="15">
        <v>0</v>
      </c>
      <c r="K7" s="15">
        <f>ROUNDDOWN(E7*J7, 1)</f>
        <v>0</v>
      </c>
      <c r="L7" s="15">
        <f t="shared" si="0"/>
        <v>485075</v>
      </c>
      <c r="M7" s="15">
        <f t="shared" si="0"/>
        <v>552985.5</v>
      </c>
      <c r="N7" s="16"/>
      <c r="P7" s="10" t="s">
        <v>58</v>
      </c>
      <c r="Q7" s="10" t="s">
        <v>56</v>
      </c>
      <c r="R7">
        <v>1</v>
      </c>
    </row>
    <row r="8" spans="1:21" ht="23.1" customHeight="1">
      <c r="A8" s="13" t="s">
        <v>59</v>
      </c>
      <c r="B8" s="16" t="str">
        <f>"인력품의 " &amp; O8*100 &amp; "%"</f>
        <v>인력품의 3%</v>
      </c>
      <c r="C8" s="14" t="s">
        <v>23</v>
      </c>
      <c r="D8" s="13" t="s">
        <v>54</v>
      </c>
      <c r="E8" s="15">
        <v>1</v>
      </c>
      <c r="F8" s="15">
        <v>0</v>
      </c>
      <c r="G8" s="15">
        <v>0</v>
      </c>
      <c r="H8" s="15">
        <v>0</v>
      </c>
      <c r="I8" s="15">
        <v>0</v>
      </c>
      <c r="J8" s="15">
        <f>SUMIF(P6:P8, "02", I6:I8)</f>
        <v>552985.5</v>
      </c>
      <c r="K8" s="15">
        <f>ROUNDDOWN((J8)*O8, 1)</f>
        <v>16589.5</v>
      </c>
      <c r="L8" s="15">
        <f t="shared" si="0"/>
        <v>552985.5</v>
      </c>
      <c r="M8" s="15">
        <f t="shared" si="0"/>
        <v>16589.5</v>
      </c>
      <c r="N8" s="16"/>
      <c r="O8">
        <v>0.03</v>
      </c>
      <c r="Q8" s="10" t="s">
        <v>56</v>
      </c>
      <c r="R8">
        <v>1</v>
      </c>
      <c r="S8" s="10" t="s">
        <v>60</v>
      </c>
      <c r="T8" s="10" t="s">
        <v>61</v>
      </c>
    </row>
    <row r="9" spans="1:21" ht="23.1" customHeight="1">
      <c r="A9" s="17" t="s">
        <v>62</v>
      </c>
      <c r="B9" s="18"/>
      <c r="C9" s="19"/>
      <c r="D9" s="18"/>
      <c r="E9" s="20"/>
      <c r="F9" s="20"/>
      <c r="G9" s="20">
        <f>ROUNDDOWN(SUMIF(R6:R8, "1", G6:G8), 0)</f>
        <v>2500000</v>
      </c>
      <c r="H9" s="20"/>
      <c r="I9" s="20">
        <f>ROUNDDOWN(SUMIF(R6:R8, "1", I6:I8), 0)</f>
        <v>552985</v>
      </c>
      <c r="J9" s="20"/>
      <c r="K9" s="20">
        <f>ROUNDDOWN(SUMIF(R6:R8, "1", K6:K8), 0)</f>
        <v>16589</v>
      </c>
      <c r="L9" s="20"/>
      <c r="M9" s="20">
        <f>G9+I9+K9</f>
        <v>3069574</v>
      </c>
      <c r="N9" s="18"/>
    </row>
    <row r="10" spans="1:21" ht="23.1" customHeight="1">
      <c r="A10" s="16"/>
      <c r="B10" s="16"/>
      <c r="C10" s="21"/>
      <c r="D10" s="16"/>
      <c r="E10" s="15"/>
      <c r="F10" s="15"/>
      <c r="G10" s="15"/>
      <c r="H10" s="15"/>
      <c r="I10" s="15"/>
      <c r="J10" s="15"/>
      <c r="K10" s="15"/>
      <c r="L10" s="15"/>
      <c r="M10" s="15"/>
      <c r="N10" s="16"/>
    </row>
    <row r="11" spans="1:21" ht="23.1" customHeight="1">
      <c r="A11" s="175" t="s">
        <v>63</v>
      </c>
      <c r="B11" s="176"/>
      <c r="C11" s="176"/>
      <c r="D11" s="176"/>
      <c r="E11" s="176"/>
      <c r="F11" s="176"/>
      <c r="G11" s="176"/>
      <c r="H11" s="176"/>
      <c r="I11" s="176"/>
      <c r="J11" s="176"/>
      <c r="K11" s="176"/>
      <c r="L11" s="176"/>
      <c r="M11" s="176"/>
      <c r="N11" s="12" t="s">
        <v>64</v>
      </c>
    </row>
    <row r="12" spans="1:21" ht="23.1" customHeight="1">
      <c r="A12" s="13" t="s">
        <v>24</v>
      </c>
      <c r="B12" s="13" t="s">
        <v>25</v>
      </c>
      <c r="C12" s="14" t="s">
        <v>26</v>
      </c>
      <c r="D12" s="13" t="s">
        <v>54</v>
      </c>
      <c r="E12" s="15">
        <v>1</v>
      </c>
      <c r="F12" s="15">
        <f>단가대비표!O8</f>
        <v>5400000</v>
      </c>
      <c r="G12" s="15">
        <f>ROUNDDOWN(E12*F12, 1)</f>
        <v>5400000</v>
      </c>
      <c r="H12" s="15">
        <v>0</v>
      </c>
      <c r="I12" s="15">
        <f>ROUNDDOWN(E12*H12, 1)</f>
        <v>0</v>
      </c>
      <c r="J12" s="15">
        <v>0</v>
      </c>
      <c r="K12" s="15">
        <f>ROUNDDOWN(E12*J12, 1)</f>
        <v>0</v>
      </c>
      <c r="L12" s="15">
        <f t="shared" ref="L12:M17" si="1">F12+H12+J12</f>
        <v>5400000</v>
      </c>
      <c r="M12" s="15">
        <f t="shared" si="1"/>
        <v>5400000</v>
      </c>
      <c r="N12" s="16"/>
      <c r="P12" s="10" t="s">
        <v>55</v>
      </c>
      <c r="Q12" s="10" t="s">
        <v>56</v>
      </c>
      <c r="R12">
        <v>1</v>
      </c>
    </row>
    <row r="13" spans="1:21" ht="23.1" customHeight="1">
      <c r="A13" s="13" t="s">
        <v>27</v>
      </c>
      <c r="B13" s="13" t="s">
        <v>28</v>
      </c>
      <c r="C13" s="14" t="s">
        <v>29</v>
      </c>
      <c r="D13" s="13" t="s">
        <v>65</v>
      </c>
      <c r="E13" s="15">
        <v>8.85</v>
      </c>
      <c r="F13" s="15">
        <v>0</v>
      </c>
      <c r="G13" s="15">
        <f>ROUNDDOWN(E13*F13, 1)</f>
        <v>0</v>
      </c>
      <c r="H13" s="15">
        <f>단가대비표!O9</f>
        <v>485075</v>
      </c>
      <c r="I13" s="15">
        <f>ROUNDDOWN(E13*H13, 1)</f>
        <v>4292913.7</v>
      </c>
      <c r="J13" s="15">
        <v>0</v>
      </c>
      <c r="K13" s="15">
        <f>ROUNDDOWN(E13*J13, 1)</f>
        <v>0</v>
      </c>
      <c r="L13" s="15">
        <f t="shared" si="1"/>
        <v>485075</v>
      </c>
      <c r="M13" s="15">
        <f t="shared" si="1"/>
        <v>4292913.7</v>
      </c>
      <c r="N13" s="16"/>
      <c r="P13" s="10" t="s">
        <v>58</v>
      </c>
      <c r="Q13" s="10" t="s">
        <v>56</v>
      </c>
      <c r="R13">
        <v>1</v>
      </c>
    </row>
    <row r="14" spans="1:21" ht="23.1" customHeight="1">
      <c r="A14" s="13" t="s">
        <v>32</v>
      </c>
      <c r="B14" s="13" t="s">
        <v>31</v>
      </c>
      <c r="C14" s="14" t="s">
        <v>29</v>
      </c>
      <c r="D14" s="13" t="s">
        <v>66</v>
      </c>
      <c r="E14" s="15">
        <v>2.0299999999999998</v>
      </c>
      <c r="F14" s="15">
        <v>0</v>
      </c>
      <c r="G14" s="15">
        <f>ROUNDDOWN(E14*F14, 1)</f>
        <v>0</v>
      </c>
      <c r="H14" s="15">
        <f>단가대비표!O11</f>
        <v>281939</v>
      </c>
      <c r="I14" s="15">
        <f>ROUNDDOWN(E14*H14, 1)</f>
        <v>572336.1</v>
      </c>
      <c r="J14" s="15">
        <v>0</v>
      </c>
      <c r="K14" s="15">
        <f>ROUNDDOWN(E14*J14, 1)</f>
        <v>0</v>
      </c>
      <c r="L14" s="15">
        <f t="shared" si="1"/>
        <v>281939</v>
      </c>
      <c r="M14" s="15">
        <f t="shared" si="1"/>
        <v>572336.1</v>
      </c>
      <c r="N14" s="16"/>
      <c r="P14" s="10" t="s">
        <v>58</v>
      </c>
      <c r="Q14" s="10" t="s">
        <v>56</v>
      </c>
      <c r="R14">
        <v>1</v>
      </c>
    </row>
    <row r="15" spans="1:21" ht="23.1" customHeight="1">
      <c r="A15" s="13" t="s">
        <v>33</v>
      </c>
      <c r="B15" s="13" t="s">
        <v>31</v>
      </c>
      <c r="C15" s="14" t="s">
        <v>29</v>
      </c>
      <c r="D15" s="13" t="s">
        <v>67</v>
      </c>
      <c r="E15" s="15">
        <v>9.3000000000000007</v>
      </c>
      <c r="F15" s="15">
        <v>0</v>
      </c>
      <c r="G15" s="15">
        <f>ROUNDDOWN(E15*F15, 1)</f>
        <v>0</v>
      </c>
      <c r="H15" s="15">
        <f>단가대비표!O12</f>
        <v>226122</v>
      </c>
      <c r="I15" s="15">
        <f>ROUNDDOWN(E15*H15, 1)</f>
        <v>2102934.6</v>
      </c>
      <c r="J15" s="15">
        <v>0</v>
      </c>
      <c r="K15" s="15">
        <f>ROUNDDOWN(E15*J15, 1)</f>
        <v>0</v>
      </c>
      <c r="L15" s="15">
        <f t="shared" si="1"/>
        <v>226122</v>
      </c>
      <c r="M15" s="15">
        <f t="shared" si="1"/>
        <v>2102934.6</v>
      </c>
      <c r="N15" s="16"/>
      <c r="P15" s="10" t="s">
        <v>58</v>
      </c>
      <c r="Q15" s="10" t="s">
        <v>56</v>
      </c>
      <c r="R15">
        <v>1</v>
      </c>
    </row>
    <row r="16" spans="1:21" ht="23.1" customHeight="1">
      <c r="A16" s="13" t="s">
        <v>30</v>
      </c>
      <c r="B16" s="13" t="s">
        <v>31</v>
      </c>
      <c r="C16" s="14" t="s">
        <v>29</v>
      </c>
      <c r="D16" s="13" t="s">
        <v>68</v>
      </c>
      <c r="E16" s="15">
        <v>2.4</v>
      </c>
      <c r="F16" s="15">
        <v>0</v>
      </c>
      <c r="G16" s="15">
        <f>ROUNDDOWN(E16*F16, 1)</f>
        <v>0</v>
      </c>
      <c r="H16" s="15">
        <f>단가대비표!O10</f>
        <v>172068</v>
      </c>
      <c r="I16" s="15">
        <f>ROUNDDOWN(E16*H16, 1)</f>
        <v>412963.2</v>
      </c>
      <c r="J16" s="15">
        <v>0</v>
      </c>
      <c r="K16" s="15">
        <f>ROUNDDOWN(E16*J16, 1)</f>
        <v>0</v>
      </c>
      <c r="L16" s="15">
        <f t="shared" si="1"/>
        <v>172068</v>
      </c>
      <c r="M16" s="15">
        <f t="shared" si="1"/>
        <v>412963.2</v>
      </c>
      <c r="N16" s="16"/>
      <c r="P16" s="10" t="s">
        <v>58</v>
      </c>
      <c r="Q16" s="10" t="s">
        <v>56</v>
      </c>
      <c r="R16">
        <v>1</v>
      </c>
    </row>
    <row r="17" spans="1:20" ht="23.1" customHeight="1">
      <c r="A17" s="13" t="s">
        <v>59</v>
      </c>
      <c r="B17" s="16" t="str">
        <f>"인력품의 " &amp; O17*100 &amp; "%"</f>
        <v>인력품의 3%</v>
      </c>
      <c r="C17" s="14" t="s">
        <v>23</v>
      </c>
      <c r="D17" s="13" t="s">
        <v>54</v>
      </c>
      <c r="E17" s="15">
        <v>1</v>
      </c>
      <c r="F17" s="15">
        <v>0</v>
      </c>
      <c r="G17" s="15">
        <v>0</v>
      </c>
      <c r="H17" s="15">
        <v>0</v>
      </c>
      <c r="I17" s="15">
        <v>0</v>
      </c>
      <c r="J17" s="15">
        <f>SUMIF(P12:P17, "02", I12:I17)</f>
        <v>7381147.6000000006</v>
      </c>
      <c r="K17" s="15">
        <f>ROUNDDOWN((J17)*O17, 1)</f>
        <v>221434.4</v>
      </c>
      <c r="L17" s="15">
        <f t="shared" si="1"/>
        <v>7381147.6000000006</v>
      </c>
      <c r="M17" s="15">
        <f t="shared" si="1"/>
        <v>221434.4</v>
      </c>
      <c r="N17" s="16"/>
      <c r="O17">
        <v>0.03</v>
      </c>
      <c r="Q17" s="10" t="s">
        <v>56</v>
      </c>
      <c r="R17">
        <v>1</v>
      </c>
      <c r="S17" s="10" t="s">
        <v>60</v>
      </c>
      <c r="T17" s="10" t="s">
        <v>61</v>
      </c>
    </row>
    <row r="18" spans="1:20" ht="23.1" customHeight="1">
      <c r="A18" s="17" t="s">
        <v>62</v>
      </c>
      <c r="B18" s="18"/>
      <c r="C18" s="19"/>
      <c r="D18" s="18"/>
      <c r="E18" s="20"/>
      <c r="F18" s="20"/>
      <c r="G18" s="20">
        <f>ROUNDDOWN(SUMIF(R12:R17, "1", G12:G17), 0)</f>
        <v>5400000</v>
      </c>
      <c r="H18" s="20"/>
      <c r="I18" s="20">
        <f>ROUNDDOWN(SUMIF(R12:R17, "1", I12:I17), 0)</f>
        <v>7381147</v>
      </c>
      <c r="J18" s="20"/>
      <c r="K18" s="20">
        <f>ROUNDDOWN(SUMIF(R12:R17, "1", K12:K17), 0)</f>
        <v>221434</v>
      </c>
      <c r="L18" s="20"/>
      <c r="M18" s="20">
        <f>G18+I18+K18</f>
        <v>13002581</v>
      </c>
      <c r="N18" s="18"/>
    </row>
    <row r="19" spans="1:20" ht="23.1" customHeight="1">
      <c r="A19" s="16"/>
      <c r="B19" s="16"/>
      <c r="C19" s="21"/>
      <c r="D19" s="16"/>
      <c r="E19" s="15"/>
      <c r="F19" s="15"/>
      <c r="G19" s="15"/>
      <c r="H19" s="15"/>
      <c r="I19" s="15"/>
      <c r="J19" s="15"/>
      <c r="K19" s="15"/>
      <c r="L19" s="15"/>
      <c r="M19" s="15"/>
      <c r="N19" s="16"/>
    </row>
    <row r="20" spans="1:20" ht="23.1" customHeight="1">
      <c r="A20" s="16"/>
      <c r="B20" s="16"/>
      <c r="C20" s="21"/>
      <c r="D20" s="16"/>
      <c r="E20" s="15"/>
      <c r="F20" s="15"/>
      <c r="G20" s="15"/>
      <c r="H20" s="15"/>
      <c r="I20" s="15"/>
      <c r="J20" s="15"/>
      <c r="K20" s="15"/>
      <c r="L20" s="15"/>
      <c r="M20" s="15"/>
      <c r="N20" s="16"/>
    </row>
  </sheetData>
  <mergeCells count="14">
    <mergeCell ref="J3:K3"/>
    <mergeCell ref="L3:M3"/>
    <mergeCell ref="A5:M5"/>
    <mergeCell ref="A11:M11"/>
    <mergeCell ref="A1:N1"/>
    <mergeCell ref="A2:N2"/>
    <mergeCell ref="A3:A4"/>
    <mergeCell ref="B3:B4"/>
    <mergeCell ref="C3:C4"/>
    <mergeCell ref="D3:D4"/>
    <mergeCell ref="E3:E4"/>
    <mergeCell ref="N3:N4"/>
    <mergeCell ref="F3:G3"/>
    <mergeCell ref="H3:I3"/>
  </mergeCells>
  <phoneticPr fontId="1" type="noConversion"/>
  <conditionalFormatting sqref="A5 N5 A6:N20">
    <cfRule type="containsText" dxfId="3" priority="1" stopIfTrue="1" operator="containsText" text=".">
      <formula>NOT(ISERROR(SEARCH(".",A5)))</formula>
    </cfRule>
    <cfRule type="notContainsText" dxfId="2" priority="2" stopIfTrue="1" operator="notContains" text=".">
      <formula>ISERROR(SEARCH(".",A5))</formula>
    </cfRule>
  </conditionalFormatting>
  <pageMargins left="0.69905139810279615" right="0" top="0.50220100440200877" bottom="0.1388888888888889" header="0.3" footer="0.1388888888888889"/>
  <pageSetup paperSize="9" scale="88" orientation="landscape" r:id="rId1"/>
  <rowBreaks count="1" manualBreakCount="1">
    <brk id="20"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138D8-CAD2-40B3-B78B-829A8BB48BB1}">
  <dimension ref="A1:Q20"/>
  <sheetViews>
    <sheetView view="pageBreakPreview" zoomScale="115" zoomScaleNormal="100" zoomScaleSheetLayoutView="115" workbookViewId="0">
      <pane xSplit="3" ySplit="4" topLeftCell="D5" activePane="bottomRight" state="frozen"/>
      <selection sqref="A1:F1"/>
      <selection pane="topRight" sqref="A1:F1"/>
      <selection pane="bottomLeft" sqref="A1:F1"/>
      <selection pane="bottomRight" activeCell="J14" sqref="J14"/>
    </sheetView>
  </sheetViews>
  <sheetFormatPr defaultRowHeight="16.5"/>
  <cols>
    <col min="1" max="2" width="17.625" style="1" customWidth="1"/>
    <col min="3" max="3" width="3.625" style="2" customWidth="1"/>
    <col min="4" max="4" width="6.625" style="3" customWidth="1"/>
    <col min="5" max="5" width="4.625" style="3" customWidth="1"/>
    <col min="6" max="6" width="6.625" style="3" customWidth="1"/>
    <col min="7" max="7" width="4.625" style="3" customWidth="1"/>
    <col min="8" max="9" width="6.625" style="3" customWidth="1"/>
    <col min="10" max="10" width="4.625" style="3" customWidth="1"/>
    <col min="11" max="11" width="6.625" style="3" customWidth="1"/>
    <col min="12" max="12" width="4.625" style="3" customWidth="1"/>
    <col min="13" max="14" width="6.625" style="3" customWidth="1"/>
    <col min="15" max="15" width="7.625" style="3" customWidth="1"/>
    <col min="16" max="16" width="7.625" style="1" customWidth="1"/>
    <col min="17" max="17" width="0" hidden="1" customWidth="1"/>
  </cols>
  <sheetData>
    <row r="1" spans="1:17" ht="30" customHeight="1">
      <c r="A1" s="169" t="s">
        <v>0</v>
      </c>
      <c r="B1" s="169"/>
      <c r="C1" s="169"/>
      <c r="D1" s="169"/>
      <c r="E1" s="169"/>
      <c r="F1" s="169"/>
      <c r="G1" s="169"/>
      <c r="H1" s="169"/>
      <c r="I1" s="169"/>
      <c r="J1" s="169"/>
      <c r="K1" s="169"/>
      <c r="L1" s="169"/>
      <c r="M1" s="169"/>
      <c r="N1" s="169"/>
      <c r="O1" s="169"/>
      <c r="P1" s="169"/>
    </row>
    <row r="2" spans="1:17" ht="23.1" customHeight="1">
      <c r="A2" s="170" t="str">
        <f>일위대가표!A2</f>
        <v>공사명 : 죽전가압장 고압용 진공차단기 교체공사</v>
      </c>
      <c r="B2" s="171"/>
      <c r="C2" s="171"/>
      <c r="D2" s="171"/>
      <c r="E2" s="171"/>
      <c r="F2" s="171"/>
      <c r="G2" s="171"/>
      <c r="H2" s="171"/>
      <c r="I2" s="171"/>
      <c r="J2" s="171"/>
      <c r="K2" s="171"/>
      <c r="L2" s="171"/>
      <c r="M2" s="171"/>
      <c r="N2" s="171"/>
      <c r="O2" s="171"/>
      <c r="P2" s="171"/>
    </row>
    <row r="3" spans="1:17" ht="23.1" customHeight="1">
      <c r="A3" s="177" t="s">
        <v>1</v>
      </c>
      <c r="B3" s="177" t="s">
        <v>2</v>
      </c>
      <c r="C3" s="177" t="s">
        <v>3</v>
      </c>
      <c r="D3" s="177" t="s">
        <v>4</v>
      </c>
      <c r="E3" s="177"/>
      <c r="F3" s="177" t="s">
        <v>5</v>
      </c>
      <c r="G3" s="177"/>
      <c r="H3" s="4" t="s">
        <v>6</v>
      </c>
      <c r="I3" s="177" t="s">
        <v>7</v>
      </c>
      <c r="J3" s="177"/>
      <c r="K3" s="177" t="s">
        <v>8</v>
      </c>
      <c r="L3" s="177"/>
      <c r="M3" s="4" t="s">
        <v>9</v>
      </c>
      <c r="N3" s="4" t="s">
        <v>10</v>
      </c>
      <c r="O3" s="177" t="s">
        <v>11</v>
      </c>
      <c r="P3" s="177" t="s">
        <v>12</v>
      </c>
    </row>
    <row r="4" spans="1:17" ht="23.1" customHeight="1">
      <c r="A4" s="177"/>
      <c r="B4" s="177"/>
      <c r="C4" s="177"/>
      <c r="D4" s="4" t="s">
        <v>13</v>
      </c>
      <c r="E4" s="4" t="s">
        <v>14</v>
      </c>
      <c r="F4" s="4" t="s">
        <v>13</v>
      </c>
      <c r="G4" s="4" t="s">
        <v>14</v>
      </c>
      <c r="H4" s="4" t="s">
        <v>13</v>
      </c>
      <c r="I4" s="4" t="s">
        <v>13</v>
      </c>
      <c r="J4" s="4" t="s">
        <v>14</v>
      </c>
      <c r="K4" s="4" t="s">
        <v>13</v>
      </c>
      <c r="L4" s="4" t="s">
        <v>14</v>
      </c>
      <c r="M4" s="4" t="s">
        <v>13</v>
      </c>
      <c r="N4" s="4" t="s">
        <v>13</v>
      </c>
      <c r="O4" s="177"/>
      <c r="P4" s="177"/>
      <c r="Q4" t="s">
        <v>15</v>
      </c>
    </row>
    <row r="5" spans="1:17" ht="23.1" customHeight="1">
      <c r="A5" s="5" t="s">
        <v>16</v>
      </c>
      <c r="B5" s="5" t="s">
        <v>17</v>
      </c>
      <c r="C5" s="6" t="s">
        <v>18</v>
      </c>
      <c r="D5" s="7"/>
      <c r="E5" s="7"/>
      <c r="F5" s="7"/>
      <c r="G5" s="7"/>
      <c r="H5" s="7"/>
      <c r="I5" s="7"/>
      <c r="J5" s="7"/>
      <c r="K5" s="7"/>
      <c r="L5" s="7"/>
      <c r="M5" s="7"/>
      <c r="N5" s="7"/>
      <c r="O5" s="7">
        <v>2500000</v>
      </c>
      <c r="P5" s="8"/>
    </row>
    <row r="6" spans="1:17" ht="23.1" customHeight="1">
      <c r="A6" s="5" t="s">
        <v>19</v>
      </c>
      <c r="B6" s="5" t="s">
        <v>20</v>
      </c>
      <c r="C6" s="6" t="s">
        <v>18</v>
      </c>
      <c r="D6" s="7"/>
      <c r="E6" s="7"/>
      <c r="F6" s="7"/>
      <c r="G6" s="7"/>
      <c r="H6" s="7"/>
      <c r="I6" s="7"/>
      <c r="J6" s="7"/>
      <c r="K6" s="7"/>
      <c r="L6" s="7"/>
      <c r="M6" s="7"/>
      <c r="N6" s="7">
        <v>40000</v>
      </c>
      <c r="O6" s="7">
        <f>MIN(D6,F6,H6,M6,N6)</f>
        <v>40000</v>
      </c>
      <c r="P6" s="8"/>
    </row>
    <row r="7" spans="1:17" ht="23.1" customHeight="1">
      <c r="A7" s="5" t="s">
        <v>21</v>
      </c>
      <c r="B7" s="5" t="s">
        <v>22</v>
      </c>
      <c r="C7" s="6" t="s">
        <v>23</v>
      </c>
      <c r="D7" s="7"/>
      <c r="E7" s="7"/>
      <c r="F7" s="7"/>
      <c r="G7" s="7"/>
      <c r="H7" s="7"/>
      <c r="I7" s="7"/>
      <c r="J7" s="7"/>
      <c r="K7" s="7"/>
      <c r="L7" s="7"/>
      <c r="M7" s="7"/>
      <c r="N7" s="7"/>
      <c r="O7" s="7">
        <v>500000</v>
      </c>
      <c r="P7" s="8"/>
    </row>
    <row r="8" spans="1:17" ht="23.1" customHeight="1">
      <c r="A8" s="5" t="s">
        <v>24</v>
      </c>
      <c r="B8" s="5" t="s">
        <v>25</v>
      </c>
      <c r="C8" s="6" t="s">
        <v>26</v>
      </c>
      <c r="D8" s="7"/>
      <c r="E8" s="7"/>
      <c r="F8" s="7"/>
      <c r="G8" s="7"/>
      <c r="H8" s="7"/>
      <c r="I8" s="7"/>
      <c r="J8" s="7"/>
      <c r="K8" s="7"/>
      <c r="L8" s="7"/>
      <c r="M8" s="7"/>
      <c r="N8" s="7"/>
      <c r="O8" s="7">
        <v>5400000</v>
      </c>
      <c r="P8" s="8"/>
    </row>
    <row r="9" spans="1:17" ht="23.1" customHeight="1">
      <c r="A9" s="5" t="s">
        <v>27</v>
      </c>
      <c r="B9" s="5" t="s">
        <v>28</v>
      </c>
      <c r="C9" s="6" t="s">
        <v>29</v>
      </c>
      <c r="D9" s="7"/>
      <c r="E9" s="7"/>
      <c r="F9" s="7"/>
      <c r="G9" s="7"/>
      <c r="H9" s="7"/>
      <c r="I9" s="7"/>
      <c r="J9" s="7"/>
      <c r="K9" s="7"/>
      <c r="L9" s="7"/>
      <c r="M9" s="7">
        <v>485075</v>
      </c>
      <c r="N9" s="7"/>
      <c r="O9" s="7">
        <f>M9</f>
        <v>485075</v>
      </c>
      <c r="P9" s="8"/>
    </row>
    <row r="10" spans="1:17" ht="23.1" customHeight="1">
      <c r="A10" s="5" t="s">
        <v>30</v>
      </c>
      <c r="B10" s="5" t="s">
        <v>31</v>
      </c>
      <c r="C10" s="6" t="s">
        <v>29</v>
      </c>
      <c r="D10" s="7"/>
      <c r="E10" s="7"/>
      <c r="F10" s="7"/>
      <c r="G10" s="7"/>
      <c r="H10" s="7"/>
      <c r="I10" s="7"/>
      <c r="J10" s="7"/>
      <c r="K10" s="7"/>
      <c r="L10" s="7"/>
      <c r="M10" s="7">
        <v>172068</v>
      </c>
      <c r="N10" s="7"/>
      <c r="O10" s="7">
        <f>M10</f>
        <v>172068</v>
      </c>
      <c r="P10" s="8"/>
    </row>
    <row r="11" spans="1:17" ht="23.1" customHeight="1">
      <c r="A11" s="5" t="s">
        <v>32</v>
      </c>
      <c r="B11" s="5" t="s">
        <v>31</v>
      </c>
      <c r="C11" s="6" t="s">
        <v>29</v>
      </c>
      <c r="D11" s="7"/>
      <c r="E11" s="7"/>
      <c r="F11" s="7"/>
      <c r="G11" s="7"/>
      <c r="H11" s="7"/>
      <c r="I11" s="7"/>
      <c r="J11" s="7"/>
      <c r="K11" s="7"/>
      <c r="L11" s="7"/>
      <c r="M11" s="7">
        <v>281939</v>
      </c>
      <c r="N11" s="7"/>
      <c r="O11" s="7">
        <f>M11</f>
        <v>281939</v>
      </c>
      <c r="P11" s="8"/>
    </row>
    <row r="12" spans="1:17" ht="23.1" customHeight="1">
      <c r="A12" s="5" t="s">
        <v>33</v>
      </c>
      <c r="B12" s="5" t="s">
        <v>31</v>
      </c>
      <c r="C12" s="6" t="s">
        <v>29</v>
      </c>
      <c r="D12" s="7"/>
      <c r="E12" s="7"/>
      <c r="F12" s="7"/>
      <c r="G12" s="7"/>
      <c r="H12" s="7"/>
      <c r="I12" s="7"/>
      <c r="J12" s="7"/>
      <c r="K12" s="7"/>
      <c r="L12" s="7"/>
      <c r="M12" s="7">
        <v>226122</v>
      </c>
      <c r="N12" s="7"/>
      <c r="O12" s="7">
        <f>M12</f>
        <v>226122</v>
      </c>
      <c r="P12" s="8"/>
    </row>
    <row r="13" spans="1:17" ht="23.1" customHeight="1">
      <c r="A13" s="8"/>
      <c r="B13" s="8"/>
      <c r="C13" s="9"/>
      <c r="D13" s="7"/>
      <c r="E13" s="7"/>
      <c r="F13" s="7"/>
      <c r="G13" s="7"/>
      <c r="H13" s="7"/>
      <c r="I13" s="7"/>
      <c r="J13" s="7"/>
      <c r="K13" s="7"/>
      <c r="L13" s="7"/>
      <c r="M13" s="7"/>
      <c r="N13" s="7"/>
      <c r="O13" s="7"/>
      <c r="P13" s="8"/>
    </row>
    <row r="14" spans="1:17" ht="23.1" customHeight="1">
      <c r="A14" s="8"/>
      <c r="B14" s="8"/>
      <c r="C14" s="9"/>
      <c r="D14" s="7"/>
      <c r="E14" s="7"/>
      <c r="F14" s="7"/>
      <c r="G14" s="7"/>
      <c r="H14" s="7"/>
      <c r="I14" s="7"/>
      <c r="J14" s="7"/>
      <c r="K14" s="7"/>
      <c r="L14" s="7"/>
      <c r="M14" s="7"/>
      <c r="N14" s="7"/>
      <c r="O14" s="7"/>
      <c r="P14" s="8"/>
    </row>
    <row r="15" spans="1:17" ht="23.1" customHeight="1">
      <c r="A15" s="8"/>
      <c r="B15" s="8"/>
      <c r="C15" s="9"/>
      <c r="D15" s="7"/>
      <c r="E15" s="7"/>
      <c r="F15" s="7"/>
      <c r="G15" s="7"/>
      <c r="H15" s="7"/>
      <c r="I15" s="7"/>
      <c r="J15" s="7"/>
      <c r="K15" s="7"/>
      <c r="L15" s="7"/>
      <c r="M15" s="7"/>
      <c r="N15" s="7"/>
      <c r="O15" s="7"/>
      <c r="P15" s="8"/>
    </row>
    <row r="16" spans="1:17" ht="23.1" customHeight="1">
      <c r="A16" s="8"/>
      <c r="B16" s="8"/>
      <c r="C16" s="9"/>
      <c r="D16" s="7"/>
      <c r="E16" s="7"/>
      <c r="F16" s="7"/>
      <c r="G16" s="7"/>
      <c r="H16" s="7"/>
      <c r="I16" s="7"/>
      <c r="J16" s="7"/>
      <c r="K16" s="7"/>
      <c r="L16" s="7"/>
      <c r="M16" s="7"/>
      <c r="N16" s="7"/>
      <c r="O16" s="7"/>
      <c r="P16" s="8"/>
    </row>
    <row r="17" spans="1:16" ht="23.1" customHeight="1">
      <c r="A17" s="8"/>
      <c r="B17" s="8"/>
      <c r="C17" s="9"/>
      <c r="D17" s="7"/>
      <c r="E17" s="7"/>
      <c r="F17" s="7"/>
      <c r="G17" s="7"/>
      <c r="H17" s="7"/>
      <c r="I17" s="7"/>
      <c r="J17" s="7"/>
      <c r="K17" s="7"/>
      <c r="L17" s="7"/>
      <c r="M17" s="7"/>
      <c r="N17" s="7"/>
      <c r="O17" s="7"/>
      <c r="P17" s="8"/>
    </row>
    <row r="18" spans="1:16" ht="23.1" customHeight="1">
      <c r="A18" s="8"/>
      <c r="B18" s="8"/>
      <c r="C18" s="9"/>
      <c r="D18" s="7"/>
      <c r="E18" s="7"/>
      <c r="F18" s="7"/>
      <c r="G18" s="7"/>
      <c r="H18" s="7"/>
      <c r="I18" s="7"/>
      <c r="J18" s="7"/>
      <c r="K18" s="7"/>
      <c r="L18" s="7"/>
      <c r="M18" s="7"/>
      <c r="N18" s="7"/>
      <c r="O18" s="7"/>
      <c r="P18" s="8"/>
    </row>
    <row r="19" spans="1:16" ht="23.1" customHeight="1">
      <c r="A19" s="8"/>
      <c r="B19" s="8"/>
      <c r="C19" s="9"/>
      <c r="D19" s="7"/>
      <c r="E19" s="7"/>
      <c r="F19" s="7"/>
      <c r="G19" s="7"/>
      <c r="H19" s="7"/>
      <c r="I19" s="7"/>
      <c r="J19" s="7"/>
      <c r="K19" s="7"/>
      <c r="L19" s="7"/>
      <c r="M19" s="7"/>
      <c r="N19" s="7"/>
      <c r="O19" s="7"/>
      <c r="P19" s="8"/>
    </row>
    <row r="20" spans="1:16" ht="23.1" customHeight="1">
      <c r="A20" s="8"/>
      <c r="B20" s="8"/>
      <c r="C20" s="9"/>
      <c r="D20" s="7"/>
      <c r="E20" s="7"/>
      <c r="F20" s="7"/>
      <c r="G20" s="7"/>
      <c r="H20" s="7"/>
      <c r="I20" s="7"/>
      <c r="J20" s="7"/>
      <c r="K20" s="7"/>
      <c r="L20" s="7"/>
      <c r="M20" s="7"/>
      <c r="N20" s="7"/>
      <c r="O20" s="7"/>
      <c r="P20" s="8"/>
    </row>
  </sheetData>
  <mergeCells count="11">
    <mergeCell ref="K3:L3"/>
    <mergeCell ref="A1:P1"/>
    <mergeCell ref="A2:P2"/>
    <mergeCell ref="A3:A4"/>
    <mergeCell ref="B3:B4"/>
    <mergeCell ref="C3:C4"/>
    <mergeCell ref="O3:O4"/>
    <mergeCell ref="P3:P4"/>
    <mergeCell ref="D3:E3"/>
    <mergeCell ref="F3:G3"/>
    <mergeCell ref="I3:J3"/>
  </mergeCells>
  <phoneticPr fontId="1" type="noConversion"/>
  <conditionalFormatting sqref="A5:P20">
    <cfRule type="containsText" dxfId="1" priority="1" stopIfTrue="1" operator="containsText" text=".">
      <formula>NOT(ISERROR(SEARCH(".",A5)))</formula>
    </cfRule>
    <cfRule type="notContainsText" dxfId="0" priority="2" stopIfTrue="1" operator="notContains" text=".">
      <formula>ISERROR(SEARCH(".",A5))</formula>
    </cfRule>
  </conditionalFormatting>
  <pageMargins left="0.69905139810279615" right="0" top="0.50220100440200877" bottom="0.1388888888888889" header="0.3" footer="0.1388888888888889"/>
  <pageSetup paperSize="9" orientation="landscape" r:id="rId1"/>
  <rowBreaks count="1" manualBreakCount="1">
    <brk id="20"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AE2DD-75A4-4654-9273-D61F7F49DEB5}">
  <dimension ref="A1:K864"/>
  <sheetViews>
    <sheetView view="pageBreakPreview" zoomScale="85" zoomScaleNormal="100" zoomScaleSheetLayoutView="85" workbookViewId="0">
      <selection activeCell="L13" sqref="L13"/>
    </sheetView>
  </sheetViews>
  <sheetFormatPr defaultRowHeight="16.5"/>
  <cols>
    <col min="1" max="1" width="15.25" customWidth="1"/>
    <col min="2" max="2" width="17.75" customWidth="1"/>
    <col min="3" max="7" width="9.875" customWidth="1"/>
    <col min="8" max="8" width="17.75" customWidth="1"/>
    <col min="9" max="11" width="9.875" customWidth="1"/>
    <col min="256" max="256" width="11.375" customWidth="1"/>
    <col min="257" max="257" width="15.25" customWidth="1"/>
    <col min="258" max="258" width="17.75" customWidth="1"/>
    <col min="259" max="263" width="9.875" customWidth="1"/>
    <col min="264" max="264" width="17.75" customWidth="1"/>
    <col min="265" max="267" width="9.875" customWidth="1"/>
    <col min="512" max="512" width="11.375" customWidth="1"/>
    <col min="513" max="513" width="15.25" customWidth="1"/>
    <col min="514" max="514" width="17.75" customWidth="1"/>
    <col min="515" max="519" width="9.875" customWidth="1"/>
    <col min="520" max="520" width="17.75" customWidth="1"/>
    <col min="521" max="523" width="9.875" customWidth="1"/>
    <col min="768" max="768" width="11.375" customWidth="1"/>
    <col min="769" max="769" width="15.25" customWidth="1"/>
    <col min="770" max="770" width="17.75" customWidth="1"/>
    <col min="771" max="775" width="9.875" customWidth="1"/>
    <col min="776" max="776" width="17.75" customWidth="1"/>
    <col min="777" max="779" width="9.875" customWidth="1"/>
    <col min="1024" max="1024" width="11.375" customWidth="1"/>
    <col min="1025" max="1025" width="15.25" customWidth="1"/>
    <col min="1026" max="1026" width="17.75" customWidth="1"/>
    <col min="1027" max="1031" width="9.875" customWidth="1"/>
    <col min="1032" max="1032" width="17.75" customWidth="1"/>
    <col min="1033" max="1035" width="9.875" customWidth="1"/>
    <col min="1280" max="1280" width="11.375" customWidth="1"/>
    <col min="1281" max="1281" width="15.25" customWidth="1"/>
    <col min="1282" max="1282" width="17.75" customWidth="1"/>
    <col min="1283" max="1287" width="9.875" customWidth="1"/>
    <col min="1288" max="1288" width="17.75" customWidth="1"/>
    <col min="1289" max="1291" width="9.875" customWidth="1"/>
    <col min="1536" max="1536" width="11.375" customWidth="1"/>
    <col min="1537" max="1537" width="15.25" customWidth="1"/>
    <col min="1538" max="1538" width="17.75" customWidth="1"/>
    <col min="1539" max="1543" width="9.875" customWidth="1"/>
    <col min="1544" max="1544" width="17.75" customWidth="1"/>
    <col min="1545" max="1547" width="9.875" customWidth="1"/>
    <col min="1792" max="1792" width="11.375" customWidth="1"/>
    <col min="1793" max="1793" width="15.25" customWidth="1"/>
    <col min="1794" max="1794" width="17.75" customWidth="1"/>
    <col min="1795" max="1799" width="9.875" customWidth="1"/>
    <col min="1800" max="1800" width="17.75" customWidth="1"/>
    <col min="1801" max="1803" width="9.875" customWidth="1"/>
    <col min="2048" max="2048" width="11.375" customWidth="1"/>
    <col min="2049" max="2049" width="15.25" customWidth="1"/>
    <col min="2050" max="2050" width="17.75" customWidth="1"/>
    <col min="2051" max="2055" width="9.875" customWidth="1"/>
    <col min="2056" max="2056" width="17.75" customWidth="1"/>
    <col min="2057" max="2059" width="9.875" customWidth="1"/>
    <col min="2304" max="2304" width="11.375" customWidth="1"/>
    <col min="2305" max="2305" width="15.25" customWidth="1"/>
    <col min="2306" max="2306" width="17.75" customWidth="1"/>
    <col min="2307" max="2311" width="9.875" customWidth="1"/>
    <col min="2312" max="2312" width="17.75" customWidth="1"/>
    <col min="2313" max="2315" width="9.875" customWidth="1"/>
    <col min="2560" max="2560" width="11.375" customWidth="1"/>
    <col min="2561" max="2561" width="15.25" customWidth="1"/>
    <col min="2562" max="2562" width="17.75" customWidth="1"/>
    <col min="2563" max="2567" width="9.875" customWidth="1"/>
    <col min="2568" max="2568" width="17.75" customWidth="1"/>
    <col min="2569" max="2571" width="9.875" customWidth="1"/>
    <col min="2816" max="2816" width="11.375" customWidth="1"/>
    <col min="2817" max="2817" width="15.25" customWidth="1"/>
    <col min="2818" max="2818" width="17.75" customWidth="1"/>
    <col min="2819" max="2823" width="9.875" customWidth="1"/>
    <col min="2824" max="2824" width="17.75" customWidth="1"/>
    <col min="2825" max="2827" width="9.875" customWidth="1"/>
    <col min="3072" max="3072" width="11.375" customWidth="1"/>
    <col min="3073" max="3073" width="15.25" customWidth="1"/>
    <col min="3074" max="3074" width="17.75" customWidth="1"/>
    <col min="3075" max="3079" width="9.875" customWidth="1"/>
    <col min="3080" max="3080" width="17.75" customWidth="1"/>
    <col min="3081" max="3083" width="9.875" customWidth="1"/>
    <col min="3328" max="3328" width="11.375" customWidth="1"/>
    <col min="3329" max="3329" width="15.25" customWidth="1"/>
    <col min="3330" max="3330" width="17.75" customWidth="1"/>
    <col min="3331" max="3335" width="9.875" customWidth="1"/>
    <col min="3336" max="3336" width="17.75" customWidth="1"/>
    <col min="3337" max="3339" width="9.875" customWidth="1"/>
    <col min="3584" max="3584" width="11.375" customWidth="1"/>
    <col min="3585" max="3585" width="15.25" customWidth="1"/>
    <col min="3586" max="3586" width="17.75" customWidth="1"/>
    <col min="3587" max="3591" width="9.875" customWidth="1"/>
    <col min="3592" max="3592" width="17.75" customWidth="1"/>
    <col min="3593" max="3595" width="9.875" customWidth="1"/>
    <col min="3840" max="3840" width="11.375" customWidth="1"/>
    <col min="3841" max="3841" width="15.25" customWidth="1"/>
    <col min="3842" max="3842" width="17.75" customWidth="1"/>
    <col min="3843" max="3847" width="9.875" customWidth="1"/>
    <col min="3848" max="3848" width="17.75" customWidth="1"/>
    <col min="3849" max="3851" width="9.875" customWidth="1"/>
    <col min="4096" max="4096" width="11.375" customWidth="1"/>
    <col min="4097" max="4097" width="15.25" customWidth="1"/>
    <col min="4098" max="4098" width="17.75" customWidth="1"/>
    <col min="4099" max="4103" width="9.875" customWidth="1"/>
    <col min="4104" max="4104" width="17.75" customWidth="1"/>
    <col min="4105" max="4107" width="9.875" customWidth="1"/>
    <col min="4352" max="4352" width="11.375" customWidth="1"/>
    <col min="4353" max="4353" width="15.25" customWidth="1"/>
    <col min="4354" max="4354" width="17.75" customWidth="1"/>
    <col min="4355" max="4359" width="9.875" customWidth="1"/>
    <col min="4360" max="4360" width="17.75" customWidth="1"/>
    <col min="4361" max="4363" width="9.875" customWidth="1"/>
    <col min="4608" max="4608" width="11.375" customWidth="1"/>
    <col min="4609" max="4609" width="15.25" customWidth="1"/>
    <col min="4610" max="4610" width="17.75" customWidth="1"/>
    <col min="4611" max="4615" width="9.875" customWidth="1"/>
    <col min="4616" max="4616" width="17.75" customWidth="1"/>
    <col min="4617" max="4619" width="9.875" customWidth="1"/>
    <col min="4864" max="4864" width="11.375" customWidth="1"/>
    <col min="4865" max="4865" width="15.25" customWidth="1"/>
    <col min="4866" max="4866" width="17.75" customWidth="1"/>
    <col min="4867" max="4871" width="9.875" customWidth="1"/>
    <col min="4872" max="4872" width="17.75" customWidth="1"/>
    <col min="4873" max="4875" width="9.875" customWidth="1"/>
    <col min="5120" max="5120" width="11.375" customWidth="1"/>
    <col min="5121" max="5121" width="15.25" customWidth="1"/>
    <col min="5122" max="5122" width="17.75" customWidth="1"/>
    <col min="5123" max="5127" width="9.875" customWidth="1"/>
    <col min="5128" max="5128" width="17.75" customWidth="1"/>
    <col min="5129" max="5131" width="9.875" customWidth="1"/>
    <col min="5376" max="5376" width="11.375" customWidth="1"/>
    <col min="5377" max="5377" width="15.25" customWidth="1"/>
    <col min="5378" max="5378" width="17.75" customWidth="1"/>
    <col min="5379" max="5383" width="9.875" customWidth="1"/>
    <col min="5384" max="5384" width="17.75" customWidth="1"/>
    <col min="5385" max="5387" width="9.875" customWidth="1"/>
    <col min="5632" max="5632" width="11.375" customWidth="1"/>
    <col min="5633" max="5633" width="15.25" customWidth="1"/>
    <col min="5634" max="5634" width="17.75" customWidth="1"/>
    <col min="5635" max="5639" width="9.875" customWidth="1"/>
    <col min="5640" max="5640" width="17.75" customWidth="1"/>
    <col min="5641" max="5643" width="9.875" customWidth="1"/>
    <col min="5888" max="5888" width="11.375" customWidth="1"/>
    <col min="5889" max="5889" width="15.25" customWidth="1"/>
    <col min="5890" max="5890" width="17.75" customWidth="1"/>
    <col min="5891" max="5895" width="9.875" customWidth="1"/>
    <col min="5896" max="5896" width="17.75" customWidth="1"/>
    <col min="5897" max="5899" width="9.875" customWidth="1"/>
    <col min="6144" max="6144" width="11.375" customWidth="1"/>
    <col min="6145" max="6145" width="15.25" customWidth="1"/>
    <col min="6146" max="6146" width="17.75" customWidth="1"/>
    <col min="6147" max="6151" width="9.875" customWidth="1"/>
    <col min="6152" max="6152" width="17.75" customWidth="1"/>
    <col min="6153" max="6155" width="9.875" customWidth="1"/>
    <col min="6400" max="6400" width="11.375" customWidth="1"/>
    <col min="6401" max="6401" width="15.25" customWidth="1"/>
    <col min="6402" max="6402" width="17.75" customWidth="1"/>
    <col min="6403" max="6407" width="9.875" customWidth="1"/>
    <col min="6408" max="6408" width="17.75" customWidth="1"/>
    <col min="6409" max="6411" width="9.875" customWidth="1"/>
    <col min="6656" max="6656" width="11.375" customWidth="1"/>
    <col min="6657" max="6657" width="15.25" customWidth="1"/>
    <col min="6658" max="6658" width="17.75" customWidth="1"/>
    <col min="6659" max="6663" width="9.875" customWidth="1"/>
    <col min="6664" max="6664" width="17.75" customWidth="1"/>
    <col min="6665" max="6667" width="9.875" customWidth="1"/>
    <col min="6912" max="6912" width="11.375" customWidth="1"/>
    <col min="6913" max="6913" width="15.25" customWidth="1"/>
    <col min="6914" max="6914" width="17.75" customWidth="1"/>
    <col min="6915" max="6919" width="9.875" customWidth="1"/>
    <col min="6920" max="6920" width="17.75" customWidth="1"/>
    <col min="6921" max="6923" width="9.875" customWidth="1"/>
    <col min="7168" max="7168" width="11.375" customWidth="1"/>
    <col min="7169" max="7169" width="15.25" customWidth="1"/>
    <col min="7170" max="7170" width="17.75" customWidth="1"/>
    <col min="7171" max="7175" width="9.875" customWidth="1"/>
    <col min="7176" max="7176" width="17.75" customWidth="1"/>
    <col min="7177" max="7179" width="9.875" customWidth="1"/>
    <col min="7424" max="7424" width="11.375" customWidth="1"/>
    <col min="7425" max="7425" width="15.25" customWidth="1"/>
    <col min="7426" max="7426" width="17.75" customWidth="1"/>
    <col min="7427" max="7431" width="9.875" customWidth="1"/>
    <col min="7432" max="7432" width="17.75" customWidth="1"/>
    <col min="7433" max="7435" width="9.875" customWidth="1"/>
    <col min="7680" max="7680" width="11.375" customWidth="1"/>
    <col min="7681" max="7681" width="15.25" customWidth="1"/>
    <col min="7682" max="7682" width="17.75" customWidth="1"/>
    <col min="7683" max="7687" width="9.875" customWidth="1"/>
    <col min="7688" max="7688" width="17.75" customWidth="1"/>
    <col min="7689" max="7691" width="9.875" customWidth="1"/>
    <col min="7936" max="7936" width="11.375" customWidth="1"/>
    <col min="7937" max="7937" width="15.25" customWidth="1"/>
    <col min="7938" max="7938" width="17.75" customWidth="1"/>
    <col min="7939" max="7943" width="9.875" customWidth="1"/>
    <col min="7944" max="7944" width="17.75" customWidth="1"/>
    <col min="7945" max="7947" width="9.875" customWidth="1"/>
    <col min="8192" max="8192" width="11.375" customWidth="1"/>
    <col min="8193" max="8193" width="15.25" customWidth="1"/>
    <col min="8194" max="8194" width="17.75" customWidth="1"/>
    <col min="8195" max="8199" width="9.875" customWidth="1"/>
    <col min="8200" max="8200" width="17.75" customWidth="1"/>
    <col min="8201" max="8203" width="9.875" customWidth="1"/>
    <col min="8448" max="8448" width="11.375" customWidth="1"/>
    <col min="8449" max="8449" width="15.25" customWidth="1"/>
    <col min="8450" max="8450" width="17.75" customWidth="1"/>
    <col min="8451" max="8455" width="9.875" customWidth="1"/>
    <col min="8456" max="8456" width="17.75" customWidth="1"/>
    <col min="8457" max="8459" width="9.875" customWidth="1"/>
    <col min="8704" max="8704" width="11.375" customWidth="1"/>
    <col min="8705" max="8705" width="15.25" customWidth="1"/>
    <col min="8706" max="8706" width="17.75" customWidth="1"/>
    <col min="8707" max="8711" width="9.875" customWidth="1"/>
    <col min="8712" max="8712" width="17.75" customWidth="1"/>
    <col min="8713" max="8715" width="9.875" customWidth="1"/>
    <col min="8960" max="8960" width="11.375" customWidth="1"/>
    <col min="8961" max="8961" width="15.25" customWidth="1"/>
    <col min="8962" max="8962" width="17.75" customWidth="1"/>
    <col min="8963" max="8967" width="9.875" customWidth="1"/>
    <col min="8968" max="8968" width="17.75" customWidth="1"/>
    <col min="8969" max="8971" width="9.875" customWidth="1"/>
    <col min="9216" max="9216" width="11.375" customWidth="1"/>
    <col min="9217" max="9217" width="15.25" customWidth="1"/>
    <col min="9218" max="9218" width="17.75" customWidth="1"/>
    <col min="9219" max="9223" width="9.875" customWidth="1"/>
    <col min="9224" max="9224" width="17.75" customWidth="1"/>
    <col min="9225" max="9227" width="9.875" customWidth="1"/>
    <col min="9472" max="9472" width="11.375" customWidth="1"/>
    <col min="9473" max="9473" width="15.25" customWidth="1"/>
    <col min="9474" max="9474" width="17.75" customWidth="1"/>
    <col min="9475" max="9479" width="9.875" customWidth="1"/>
    <col min="9480" max="9480" width="17.75" customWidth="1"/>
    <col min="9481" max="9483" width="9.875" customWidth="1"/>
    <col min="9728" max="9728" width="11.375" customWidth="1"/>
    <col min="9729" max="9729" width="15.25" customWidth="1"/>
    <col min="9730" max="9730" width="17.75" customWidth="1"/>
    <col min="9731" max="9735" width="9.875" customWidth="1"/>
    <col min="9736" max="9736" width="17.75" customWidth="1"/>
    <col min="9737" max="9739" width="9.875" customWidth="1"/>
    <col min="9984" max="9984" width="11.375" customWidth="1"/>
    <col min="9985" max="9985" width="15.25" customWidth="1"/>
    <col min="9986" max="9986" width="17.75" customWidth="1"/>
    <col min="9987" max="9991" width="9.875" customWidth="1"/>
    <col min="9992" max="9992" width="17.75" customWidth="1"/>
    <col min="9993" max="9995" width="9.875" customWidth="1"/>
    <col min="10240" max="10240" width="11.375" customWidth="1"/>
    <col min="10241" max="10241" width="15.25" customWidth="1"/>
    <col min="10242" max="10242" width="17.75" customWidth="1"/>
    <col min="10243" max="10247" width="9.875" customWidth="1"/>
    <col min="10248" max="10248" width="17.75" customWidth="1"/>
    <col min="10249" max="10251" width="9.875" customWidth="1"/>
    <col min="10496" max="10496" width="11.375" customWidth="1"/>
    <col min="10497" max="10497" width="15.25" customWidth="1"/>
    <col min="10498" max="10498" width="17.75" customWidth="1"/>
    <col min="10499" max="10503" width="9.875" customWidth="1"/>
    <col min="10504" max="10504" width="17.75" customWidth="1"/>
    <col min="10505" max="10507" width="9.875" customWidth="1"/>
    <col min="10752" max="10752" width="11.375" customWidth="1"/>
    <col min="10753" max="10753" width="15.25" customWidth="1"/>
    <col min="10754" max="10754" width="17.75" customWidth="1"/>
    <col min="10755" max="10759" width="9.875" customWidth="1"/>
    <col min="10760" max="10760" width="17.75" customWidth="1"/>
    <col min="10761" max="10763" width="9.875" customWidth="1"/>
    <col min="11008" max="11008" width="11.375" customWidth="1"/>
    <col min="11009" max="11009" width="15.25" customWidth="1"/>
    <col min="11010" max="11010" width="17.75" customWidth="1"/>
    <col min="11011" max="11015" width="9.875" customWidth="1"/>
    <col min="11016" max="11016" width="17.75" customWidth="1"/>
    <col min="11017" max="11019" width="9.875" customWidth="1"/>
    <col min="11264" max="11264" width="11.375" customWidth="1"/>
    <col min="11265" max="11265" width="15.25" customWidth="1"/>
    <col min="11266" max="11266" width="17.75" customWidth="1"/>
    <col min="11267" max="11271" width="9.875" customWidth="1"/>
    <col min="11272" max="11272" width="17.75" customWidth="1"/>
    <col min="11273" max="11275" width="9.875" customWidth="1"/>
    <col min="11520" max="11520" width="11.375" customWidth="1"/>
    <col min="11521" max="11521" width="15.25" customWidth="1"/>
    <col min="11522" max="11522" width="17.75" customWidth="1"/>
    <col min="11523" max="11527" width="9.875" customWidth="1"/>
    <col min="11528" max="11528" width="17.75" customWidth="1"/>
    <col min="11529" max="11531" width="9.875" customWidth="1"/>
    <col min="11776" max="11776" width="11.375" customWidth="1"/>
    <col min="11777" max="11777" width="15.25" customWidth="1"/>
    <col min="11778" max="11778" width="17.75" customWidth="1"/>
    <col min="11779" max="11783" width="9.875" customWidth="1"/>
    <col min="11784" max="11784" width="17.75" customWidth="1"/>
    <col min="11785" max="11787" width="9.875" customWidth="1"/>
    <col min="12032" max="12032" width="11.375" customWidth="1"/>
    <col min="12033" max="12033" width="15.25" customWidth="1"/>
    <col min="12034" max="12034" width="17.75" customWidth="1"/>
    <col min="12035" max="12039" width="9.875" customWidth="1"/>
    <col min="12040" max="12040" width="17.75" customWidth="1"/>
    <col min="12041" max="12043" width="9.875" customWidth="1"/>
    <col min="12288" max="12288" width="11.375" customWidth="1"/>
    <col min="12289" max="12289" width="15.25" customWidth="1"/>
    <col min="12290" max="12290" width="17.75" customWidth="1"/>
    <col min="12291" max="12295" width="9.875" customWidth="1"/>
    <col min="12296" max="12296" width="17.75" customWidth="1"/>
    <col min="12297" max="12299" width="9.875" customWidth="1"/>
    <col min="12544" max="12544" width="11.375" customWidth="1"/>
    <col min="12545" max="12545" width="15.25" customWidth="1"/>
    <col min="12546" max="12546" width="17.75" customWidth="1"/>
    <col min="12547" max="12551" width="9.875" customWidth="1"/>
    <col min="12552" max="12552" width="17.75" customWidth="1"/>
    <col min="12553" max="12555" width="9.875" customWidth="1"/>
    <col min="12800" max="12800" width="11.375" customWidth="1"/>
    <col min="12801" max="12801" width="15.25" customWidth="1"/>
    <col min="12802" max="12802" width="17.75" customWidth="1"/>
    <col min="12803" max="12807" width="9.875" customWidth="1"/>
    <col min="12808" max="12808" width="17.75" customWidth="1"/>
    <col min="12809" max="12811" width="9.875" customWidth="1"/>
    <col min="13056" max="13056" width="11.375" customWidth="1"/>
    <col min="13057" max="13057" width="15.25" customWidth="1"/>
    <col min="13058" max="13058" width="17.75" customWidth="1"/>
    <col min="13059" max="13063" width="9.875" customWidth="1"/>
    <col min="13064" max="13064" width="17.75" customWidth="1"/>
    <col min="13065" max="13067" width="9.875" customWidth="1"/>
    <col min="13312" max="13312" width="11.375" customWidth="1"/>
    <col min="13313" max="13313" width="15.25" customWidth="1"/>
    <col min="13314" max="13314" width="17.75" customWidth="1"/>
    <col min="13315" max="13319" width="9.875" customWidth="1"/>
    <col min="13320" max="13320" width="17.75" customWidth="1"/>
    <col min="13321" max="13323" width="9.875" customWidth="1"/>
    <col min="13568" max="13568" width="11.375" customWidth="1"/>
    <col min="13569" max="13569" width="15.25" customWidth="1"/>
    <col min="13570" max="13570" width="17.75" customWidth="1"/>
    <col min="13571" max="13575" width="9.875" customWidth="1"/>
    <col min="13576" max="13576" width="17.75" customWidth="1"/>
    <col min="13577" max="13579" width="9.875" customWidth="1"/>
    <col min="13824" max="13824" width="11.375" customWidth="1"/>
    <col min="13825" max="13825" width="15.25" customWidth="1"/>
    <col min="13826" max="13826" width="17.75" customWidth="1"/>
    <col min="13827" max="13831" width="9.875" customWidth="1"/>
    <col min="13832" max="13832" width="17.75" customWidth="1"/>
    <col min="13833" max="13835" width="9.875" customWidth="1"/>
    <col min="14080" max="14080" width="11.375" customWidth="1"/>
    <col min="14081" max="14081" width="15.25" customWidth="1"/>
    <col min="14082" max="14082" width="17.75" customWidth="1"/>
    <col min="14083" max="14087" width="9.875" customWidth="1"/>
    <col min="14088" max="14088" width="17.75" customWidth="1"/>
    <col min="14089" max="14091" width="9.875" customWidth="1"/>
    <col min="14336" max="14336" width="11.375" customWidth="1"/>
    <col min="14337" max="14337" width="15.25" customWidth="1"/>
    <col min="14338" max="14338" width="17.75" customWidth="1"/>
    <col min="14339" max="14343" width="9.875" customWidth="1"/>
    <col min="14344" max="14344" width="17.75" customWidth="1"/>
    <col min="14345" max="14347" width="9.875" customWidth="1"/>
    <col min="14592" max="14592" width="11.375" customWidth="1"/>
    <col min="14593" max="14593" width="15.25" customWidth="1"/>
    <col min="14594" max="14594" width="17.75" customWidth="1"/>
    <col min="14595" max="14599" width="9.875" customWidth="1"/>
    <col min="14600" max="14600" width="17.75" customWidth="1"/>
    <col min="14601" max="14603" width="9.875" customWidth="1"/>
    <col min="14848" max="14848" width="11.375" customWidth="1"/>
    <col min="14849" max="14849" width="15.25" customWidth="1"/>
    <col min="14850" max="14850" width="17.75" customWidth="1"/>
    <col min="14851" max="14855" width="9.875" customWidth="1"/>
    <col min="14856" max="14856" width="17.75" customWidth="1"/>
    <col min="14857" max="14859" width="9.875" customWidth="1"/>
    <col min="15104" max="15104" width="11.375" customWidth="1"/>
    <col min="15105" max="15105" width="15.25" customWidth="1"/>
    <col min="15106" max="15106" width="17.75" customWidth="1"/>
    <col min="15107" max="15111" width="9.875" customWidth="1"/>
    <col min="15112" max="15112" width="17.75" customWidth="1"/>
    <col min="15113" max="15115" width="9.875" customWidth="1"/>
    <col min="15360" max="15360" width="11.375" customWidth="1"/>
    <col min="15361" max="15361" width="15.25" customWidth="1"/>
    <col min="15362" max="15362" width="17.75" customWidth="1"/>
    <col min="15363" max="15367" width="9.875" customWidth="1"/>
    <col min="15368" max="15368" width="17.75" customWidth="1"/>
    <col min="15369" max="15371" width="9.875" customWidth="1"/>
    <col min="15616" max="15616" width="11.375" customWidth="1"/>
    <col min="15617" max="15617" width="15.25" customWidth="1"/>
    <col min="15618" max="15618" width="17.75" customWidth="1"/>
    <col min="15619" max="15623" width="9.875" customWidth="1"/>
    <col min="15624" max="15624" width="17.75" customWidth="1"/>
    <col min="15625" max="15627" width="9.875" customWidth="1"/>
    <col min="15872" max="15872" width="11.375" customWidth="1"/>
    <col min="15873" max="15873" width="15.25" customWidth="1"/>
    <col min="15874" max="15874" width="17.75" customWidth="1"/>
    <col min="15875" max="15879" width="9.875" customWidth="1"/>
    <col min="15880" max="15880" width="17.75" customWidth="1"/>
    <col min="15881" max="15883" width="9.875" customWidth="1"/>
    <col min="16128" max="16128" width="11.375" customWidth="1"/>
    <col min="16129" max="16129" width="15.25" customWidth="1"/>
    <col min="16130" max="16130" width="17.75" customWidth="1"/>
    <col min="16131" max="16135" width="9.875" customWidth="1"/>
    <col min="16136" max="16136" width="17.75" customWidth="1"/>
    <col min="16137" max="16139" width="9.875" customWidth="1"/>
  </cols>
  <sheetData>
    <row r="1" spans="1:11" s="23" customFormat="1" ht="21.95" customHeight="1">
      <c r="A1" s="203" t="s">
        <v>150</v>
      </c>
      <c r="B1" s="204"/>
      <c r="C1" s="204"/>
      <c r="D1" s="204"/>
      <c r="E1" s="204"/>
      <c r="F1" s="204"/>
      <c r="G1" s="204"/>
      <c r="H1" s="205"/>
      <c r="I1" s="22"/>
      <c r="J1" s="22"/>
      <c r="K1" s="22"/>
    </row>
    <row r="2" spans="1:11" s="23" customFormat="1" ht="6.95" customHeight="1">
      <c r="A2" s="24"/>
      <c r="B2" s="25"/>
      <c r="C2" s="25"/>
      <c r="D2" s="25"/>
      <c r="E2" s="25"/>
      <c r="F2" s="25"/>
      <c r="G2" s="25"/>
      <c r="H2" s="26"/>
      <c r="I2" s="22"/>
      <c r="J2" s="22"/>
      <c r="K2" s="22"/>
    </row>
    <row r="3" spans="1:11" ht="22.5" customHeight="1">
      <c r="A3" s="181" t="s">
        <v>151</v>
      </c>
      <c r="B3" s="182"/>
      <c r="C3" s="182"/>
      <c r="D3" s="182"/>
      <c r="E3" s="182"/>
      <c r="F3" s="182"/>
      <c r="G3" s="183"/>
      <c r="H3" s="27" t="s">
        <v>152</v>
      </c>
    </row>
    <row r="4" spans="1:11" ht="22.5" customHeight="1">
      <c r="A4" s="187" t="s">
        <v>153</v>
      </c>
      <c r="B4" s="188"/>
      <c r="C4" s="186" t="s">
        <v>154</v>
      </c>
      <c r="D4" s="179"/>
      <c r="E4" s="186" t="s">
        <v>155</v>
      </c>
      <c r="F4" s="202"/>
      <c r="G4" s="202"/>
      <c r="H4" s="179"/>
    </row>
    <row r="5" spans="1:11" ht="22.5" customHeight="1">
      <c r="A5" s="187" t="s">
        <v>156</v>
      </c>
      <c r="B5" s="188"/>
      <c r="C5" s="201">
        <v>183000</v>
      </c>
      <c r="D5" s="179"/>
      <c r="E5" s="186" t="s">
        <v>157</v>
      </c>
      <c r="F5" s="202"/>
      <c r="G5" s="202"/>
      <c r="H5" s="179"/>
    </row>
    <row r="6" spans="1:11" ht="24.95" customHeight="1">
      <c r="A6" s="189" t="s">
        <v>158</v>
      </c>
      <c r="B6" s="190"/>
      <c r="C6" s="190"/>
      <c r="D6" s="190"/>
      <c r="E6" s="190"/>
      <c r="F6" s="190"/>
      <c r="G6" s="190"/>
      <c r="H6" s="191"/>
    </row>
    <row r="7" spans="1:11" ht="24.95" customHeight="1">
      <c r="A7" s="192"/>
      <c r="B7" s="193"/>
      <c r="C7" s="193"/>
      <c r="D7" s="193"/>
      <c r="E7" s="193"/>
      <c r="F7" s="193"/>
      <c r="G7" s="193"/>
      <c r="H7" s="194"/>
    </row>
    <row r="8" spans="1:11" ht="24.95" customHeight="1">
      <c r="A8" s="186" t="s">
        <v>159</v>
      </c>
      <c r="B8" s="179"/>
      <c r="C8" s="186" t="s">
        <v>160</v>
      </c>
      <c r="D8" s="179"/>
      <c r="E8" s="187" t="s">
        <v>154</v>
      </c>
      <c r="F8" s="188"/>
      <c r="G8" s="186" t="s">
        <v>161</v>
      </c>
      <c r="H8" s="179"/>
    </row>
    <row r="9" spans="1:11" ht="24.95" customHeight="1">
      <c r="A9" s="195" t="s">
        <v>162</v>
      </c>
      <c r="B9" s="196"/>
      <c r="C9" s="195" t="s">
        <v>163</v>
      </c>
      <c r="D9" s="196"/>
      <c r="E9" s="187" t="s">
        <v>164</v>
      </c>
      <c r="F9" s="188"/>
      <c r="G9" s="199">
        <v>183000</v>
      </c>
      <c r="H9" s="200"/>
    </row>
    <row r="10" spans="1:11" ht="24.95" customHeight="1">
      <c r="A10" s="197"/>
      <c r="B10" s="198"/>
      <c r="C10" s="197"/>
      <c r="D10" s="198"/>
      <c r="E10" s="187" t="s">
        <v>165</v>
      </c>
      <c r="F10" s="188"/>
      <c r="G10" s="199">
        <v>40400</v>
      </c>
      <c r="H10" s="200"/>
    </row>
    <row r="11" spans="1:11" ht="24.95" customHeight="1">
      <c r="A11" s="186" t="s">
        <v>166</v>
      </c>
      <c r="B11" s="179"/>
      <c r="C11" s="186"/>
      <c r="D11" s="179"/>
      <c r="E11" s="187"/>
      <c r="F11" s="188"/>
      <c r="G11" s="178">
        <f>G9+G10</f>
        <v>223400</v>
      </c>
      <c r="H11" s="179"/>
    </row>
    <row r="12" spans="1:11" ht="24.95" customHeight="1">
      <c r="A12" s="181" t="s">
        <v>167</v>
      </c>
      <c r="B12" s="182"/>
      <c r="C12" s="182"/>
      <c r="D12" s="182"/>
      <c r="E12" s="182"/>
      <c r="F12" s="183"/>
      <c r="G12" s="178">
        <f>G11*10%</f>
        <v>22340</v>
      </c>
      <c r="H12" s="179"/>
    </row>
    <row r="13" spans="1:11" ht="24.95" customHeight="1">
      <c r="A13" s="181" t="s">
        <v>168</v>
      </c>
      <c r="B13" s="182"/>
      <c r="C13" s="182"/>
      <c r="D13" s="182"/>
      <c r="E13" s="182"/>
      <c r="F13" s="183"/>
      <c r="G13" s="178">
        <v>260</v>
      </c>
      <c r="H13" s="179"/>
    </row>
    <row r="14" spans="1:11" ht="24.95" customHeight="1">
      <c r="A14" s="181" t="s">
        <v>161</v>
      </c>
      <c r="B14" s="182"/>
      <c r="C14" s="182"/>
      <c r="D14" s="182"/>
      <c r="E14" s="182"/>
      <c r="F14" s="183"/>
      <c r="G14" s="178">
        <f>G11+G12+G13</f>
        <v>246000</v>
      </c>
      <c r="H14" s="179"/>
    </row>
    <row r="15" spans="1:11" ht="24.95" customHeight="1">
      <c r="A15" s="184"/>
      <c r="B15" s="185"/>
      <c r="C15" s="185"/>
      <c r="D15" s="185"/>
      <c r="E15" s="185"/>
      <c r="F15" s="185"/>
      <c r="G15" s="185"/>
      <c r="H15" s="28"/>
    </row>
    <row r="16" spans="1:11" ht="24.95" customHeight="1">
      <c r="A16" s="29"/>
      <c r="B16" s="30"/>
      <c r="C16" s="30"/>
      <c r="D16" s="30"/>
      <c r="E16" s="30"/>
      <c r="F16" s="30"/>
      <c r="G16" s="30"/>
      <c r="H16" s="28"/>
    </row>
    <row r="17" spans="1:8" ht="24.95" customHeight="1">
      <c r="A17" s="29"/>
      <c r="B17" s="30"/>
      <c r="C17" s="30"/>
      <c r="D17" s="30"/>
      <c r="E17" s="30"/>
      <c r="F17" s="30"/>
      <c r="G17" s="30"/>
      <c r="H17" s="28"/>
    </row>
    <row r="18" spans="1:8" ht="24.95" customHeight="1">
      <c r="A18" s="29"/>
      <c r="B18" s="30"/>
      <c r="C18" s="30"/>
      <c r="D18" s="30"/>
      <c r="E18" s="30"/>
      <c r="F18" s="30"/>
      <c r="G18" s="30"/>
      <c r="H18" s="28"/>
    </row>
    <row r="19" spans="1:8" ht="24.95" customHeight="1">
      <c r="A19" s="31"/>
      <c r="B19" s="180"/>
      <c r="C19" s="180"/>
      <c r="D19" s="180"/>
      <c r="E19" s="180"/>
      <c r="F19" s="180"/>
      <c r="G19" s="180"/>
      <c r="H19" s="28"/>
    </row>
    <row r="20" spans="1:8" ht="24.95" customHeight="1">
      <c r="A20" s="31"/>
      <c r="B20" s="180"/>
      <c r="C20" s="180"/>
      <c r="D20" s="180"/>
      <c r="E20" s="180"/>
      <c r="F20" s="180"/>
      <c r="G20" s="180"/>
      <c r="H20" s="28"/>
    </row>
    <row r="21" spans="1:8" ht="22.5" customHeight="1"/>
    <row r="22" spans="1:8" ht="22.5" customHeight="1"/>
    <row r="23" spans="1:8" ht="22.5" customHeight="1"/>
    <row r="24" spans="1:8" ht="22.5" customHeight="1"/>
    <row r="25" spans="1:8" ht="22.5" customHeight="1"/>
    <row r="26" spans="1:8" ht="22.5" customHeight="1"/>
    <row r="27" spans="1:8" ht="22.5" customHeight="1"/>
    <row r="28" spans="1:8" ht="22.5" customHeight="1"/>
    <row r="29" spans="1:8" ht="22.5" customHeight="1"/>
    <row r="30" spans="1:8" ht="22.5" customHeight="1"/>
    <row r="31" spans="1:8" ht="22.5" customHeight="1"/>
    <row r="32" spans="1:8"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row r="76" ht="22.5" customHeight="1"/>
    <row r="77" ht="22.5" customHeight="1"/>
    <row r="78" ht="22.5" customHeight="1"/>
    <row r="79" ht="22.5" customHeight="1"/>
    <row r="80" ht="22.5" customHeight="1"/>
    <row r="81" ht="22.5" customHeight="1"/>
    <row r="82" ht="22.5" customHeight="1"/>
    <row r="83" ht="22.5" customHeight="1"/>
    <row r="84" ht="22.5" customHeight="1"/>
    <row r="85" ht="22.5" customHeight="1"/>
    <row r="86" ht="22.5" customHeight="1"/>
    <row r="87" ht="22.5" customHeight="1"/>
    <row r="88" ht="22.5" customHeight="1"/>
    <row r="89" ht="22.5" customHeight="1"/>
    <row r="90" ht="22.5" customHeight="1"/>
    <row r="91" ht="22.5" customHeight="1"/>
    <row r="92" ht="22.5" customHeight="1"/>
    <row r="93" ht="22.5" customHeight="1"/>
    <row r="94" ht="22.5" customHeight="1"/>
    <row r="95" ht="22.5" customHeight="1"/>
    <row r="96" ht="22.5" customHeight="1"/>
    <row r="97" ht="22.5" customHeight="1"/>
    <row r="98" ht="22.5" customHeight="1"/>
    <row r="99" ht="22.5" customHeight="1"/>
    <row r="100" ht="22.5" customHeight="1"/>
    <row r="101" ht="22.5" customHeight="1"/>
    <row r="102" ht="22.5" customHeight="1"/>
    <row r="103" ht="22.5" customHeight="1"/>
    <row r="104" ht="22.5" customHeight="1"/>
    <row r="105" ht="22.5" customHeight="1"/>
    <row r="106" ht="22.5" customHeight="1"/>
    <row r="107" ht="22.5" customHeight="1"/>
    <row r="108" ht="22.5" customHeight="1"/>
    <row r="109" ht="22.5" customHeight="1"/>
    <row r="110" ht="22.5" customHeight="1"/>
    <row r="111" ht="22.5" customHeight="1"/>
    <row r="112" ht="22.5" customHeight="1"/>
    <row r="113" ht="22.5" customHeight="1"/>
    <row r="114" ht="22.5" customHeight="1"/>
    <row r="115" ht="22.5" customHeight="1"/>
    <row r="116" ht="22.5" customHeight="1"/>
    <row r="117" ht="22.5" customHeight="1"/>
    <row r="118" ht="22.5" customHeight="1"/>
    <row r="119" ht="22.5" customHeight="1"/>
    <row r="120" ht="22.5" customHeight="1"/>
    <row r="121" ht="22.5" customHeight="1"/>
    <row r="122" ht="22.5" customHeight="1"/>
    <row r="123" ht="22.5" customHeight="1"/>
    <row r="124" ht="22.5" customHeight="1"/>
    <row r="125" ht="22.5" customHeight="1"/>
    <row r="126" ht="22.5" customHeight="1"/>
    <row r="127" ht="22.5" customHeight="1"/>
    <row r="128" ht="22.5" customHeight="1"/>
    <row r="129" ht="22.5" customHeight="1"/>
    <row r="130" ht="22.5" customHeight="1"/>
    <row r="131" ht="22.5" customHeight="1"/>
    <row r="132" ht="22.5" customHeight="1"/>
    <row r="133" ht="22.5" customHeight="1"/>
    <row r="134" ht="22.5" customHeight="1"/>
    <row r="135" ht="22.5" customHeight="1"/>
    <row r="136" ht="22.5" customHeight="1"/>
    <row r="137" ht="22.5" customHeight="1"/>
    <row r="138" ht="22.5" customHeight="1"/>
    <row r="139" ht="22.5" customHeight="1"/>
    <row r="140" ht="22.5" customHeight="1"/>
    <row r="141" ht="22.5" customHeight="1"/>
    <row r="142" ht="22.5" customHeight="1"/>
    <row r="143" ht="22.5" customHeight="1"/>
    <row r="144" ht="22.5" customHeight="1"/>
    <row r="145" ht="22.5" customHeight="1"/>
    <row r="146" ht="22.5" customHeight="1"/>
    <row r="147" ht="22.5" customHeight="1"/>
    <row r="148" ht="22.5" customHeight="1"/>
    <row r="149" ht="22.5" customHeight="1"/>
    <row r="150" ht="22.5" customHeight="1"/>
    <row r="151" ht="22.5" customHeight="1"/>
    <row r="152" ht="22.5" customHeight="1"/>
    <row r="153" ht="22.5" customHeight="1"/>
    <row r="154" ht="22.5" customHeight="1"/>
    <row r="155" ht="22.5" customHeight="1"/>
    <row r="156" ht="22.5" customHeight="1"/>
    <row r="157" ht="22.5" customHeight="1"/>
    <row r="158" ht="22.5" customHeight="1"/>
    <row r="159" ht="22.5" customHeight="1"/>
    <row r="160" ht="22.5" customHeight="1"/>
    <row r="161" ht="22.5" customHeight="1"/>
    <row r="162" ht="22.5" customHeight="1"/>
    <row r="163" ht="22.5" customHeight="1"/>
    <row r="164" ht="22.5" customHeight="1"/>
    <row r="165" ht="22.5" customHeight="1"/>
    <row r="166" ht="22.5" customHeight="1"/>
    <row r="167" ht="22.5" customHeight="1"/>
    <row r="168" ht="22.5" customHeight="1"/>
    <row r="169" ht="22.5" customHeight="1"/>
    <row r="170" ht="22.5" customHeight="1"/>
    <row r="171" ht="22.5" customHeight="1"/>
    <row r="172" ht="22.5" customHeight="1"/>
    <row r="173" ht="22.5" customHeight="1"/>
    <row r="174" ht="22.5" customHeight="1"/>
    <row r="175" ht="22.5" customHeight="1"/>
    <row r="176" ht="22.5" customHeight="1"/>
    <row r="177" ht="22.5" customHeight="1"/>
    <row r="178" ht="22.5" customHeight="1"/>
    <row r="179" ht="22.5" customHeight="1"/>
    <row r="180" ht="22.5" customHeight="1"/>
    <row r="181" ht="22.5" customHeight="1"/>
    <row r="182" ht="22.5" customHeight="1"/>
    <row r="183" ht="22.5" customHeight="1"/>
    <row r="184" ht="22.5" customHeight="1"/>
    <row r="185" ht="22.5" customHeight="1"/>
    <row r="186" ht="22.5" customHeight="1"/>
    <row r="187" ht="22.5" customHeight="1"/>
    <row r="188" ht="22.5" customHeight="1"/>
    <row r="189" ht="22.5" customHeight="1"/>
    <row r="190" ht="22.5" customHeight="1"/>
    <row r="191" ht="22.5" customHeight="1"/>
    <row r="192" ht="22.5" customHeight="1"/>
    <row r="193" ht="22.5" customHeight="1"/>
    <row r="194" ht="22.5" customHeight="1"/>
    <row r="195" ht="22.5" customHeight="1"/>
    <row r="196" ht="22.5" customHeight="1"/>
    <row r="197" ht="22.5" customHeight="1"/>
    <row r="198" ht="22.5" customHeight="1"/>
    <row r="199" ht="22.5" customHeight="1"/>
    <row r="200" ht="22.5" customHeight="1"/>
    <row r="201" ht="22.5" customHeight="1"/>
    <row r="202" ht="22.5" customHeight="1"/>
    <row r="203" ht="22.5" customHeight="1"/>
    <row r="204" ht="22.5" customHeight="1"/>
    <row r="205" ht="22.5" customHeight="1"/>
    <row r="206" ht="22.5" customHeight="1"/>
    <row r="207" ht="22.5" customHeight="1"/>
    <row r="208" ht="22.5" customHeight="1"/>
    <row r="209" ht="22.5" customHeight="1"/>
    <row r="210" ht="22.5" customHeight="1"/>
    <row r="211" ht="22.5" customHeight="1"/>
    <row r="212" ht="22.5" customHeight="1"/>
    <row r="213" ht="22.5" customHeight="1"/>
    <row r="214" ht="22.5" customHeight="1"/>
    <row r="215" ht="22.5" customHeight="1"/>
    <row r="216" ht="22.5" customHeight="1"/>
    <row r="217" ht="22.5" customHeight="1"/>
    <row r="218" ht="22.5" customHeight="1"/>
    <row r="219" ht="22.5" customHeight="1"/>
    <row r="220" ht="22.5" customHeight="1"/>
    <row r="221" ht="22.5" customHeight="1"/>
    <row r="222" ht="22.5" customHeight="1"/>
    <row r="223" ht="22.5" customHeight="1"/>
    <row r="224" ht="22.5" customHeight="1"/>
    <row r="225" ht="22.5" customHeight="1"/>
    <row r="226" ht="22.5" customHeight="1"/>
    <row r="227" ht="22.5" customHeight="1"/>
    <row r="228" ht="22.5" customHeight="1"/>
    <row r="229" ht="22.5" customHeight="1"/>
    <row r="230" ht="22.5" customHeight="1"/>
    <row r="231" ht="22.5" customHeight="1"/>
    <row r="232" ht="22.5" customHeight="1"/>
    <row r="233" ht="22.5" customHeight="1"/>
    <row r="234" ht="22.5" customHeight="1"/>
    <row r="235" ht="22.5" customHeight="1"/>
    <row r="236" ht="22.5" customHeight="1"/>
    <row r="237" ht="22.5" customHeight="1"/>
    <row r="238" ht="22.5" customHeight="1"/>
    <row r="239" ht="22.5" customHeight="1"/>
    <row r="240" ht="22.5" customHeight="1"/>
    <row r="241" ht="22.5" customHeight="1"/>
    <row r="242" ht="22.5" customHeight="1"/>
    <row r="243" ht="22.5" customHeight="1"/>
    <row r="244" ht="22.5" customHeight="1"/>
    <row r="245" ht="22.5" customHeight="1"/>
    <row r="246" ht="22.5" customHeight="1"/>
    <row r="247" ht="22.5" customHeight="1"/>
    <row r="248" ht="22.5" customHeight="1"/>
    <row r="249" ht="22.5" customHeight="1"/>
    <row r="250" ht="22.5" customHeight="1"/>
    <row r="251" ht="22.5" customHeight="1"/>
    <row r="252" ht="22.5" customHeight="1"/>
    <row r="253" ht="22.5" customHeight="1"/>
    <row r="254" ht="22.5" customHeight="1"/>
    <row r="255" ht="22.5" customHeight="1"/>
    <row r="256" ht="22.5" customHeight="1"/>
    <row r="257" ht="22.5" customHeight="1"/>
    <row r="258" ht="22.5" customHeight="1"/>
    <row r="259" ht="22.5" customHeight="1"/>
    <row r="260" ht="22.5" customHeight="1"/>
    <row r="261" ht="22.5" customHeight="1"/>
    <row r="262" ht="22.5" customHeight="1"/>
    <row r="263" ht="22.5" customHeight="1"/>
    <row r="264" ht="22.5" customHeight="1"/>
    <row r="265" ht="22.5" customHeight="1"/>
    <row r="266" ht="22.5" customHeight="1"/>
    <row r="267" ht="22.5" customHeight="1"/>
    <row r="268" ht="22.5" customHeight="1"/>
    <row r="269" ht="22.5" customHeight="1"/>
    <row r="270" ht="22.5" customHeight="1"/>
    <row r="271" ht="22.5" customHeight="1"/>
    <row r="272" ht="22.5" customHeight="1"/>
    <row r="273" ht="22.5" customHeight="1"/>
    <row r="274" ht="22.5" customHeight="1"/>
    <row r="275" ht="22.5" customHeight="1"/>
    <row r="276" ht="22.5" customHeight="1"/>
    <row r="277" ht="22.5" customHeight="1"/>
    <row r="278" ht="22.5" customHeight="1"/>
    <row r="279" ht="22.5" customHeight="1"/>
    <row r="280" ht="22.5" customHeight="1"/>
    <row r="281" ht="22.5" customHeight="1"/>
    <row r="282" ht="22.5" customHeight="1"/>
    <row r="283" ht="22.5" customHeight="1"/>
    <row r="284" ht="22.5" customHeight="1"/>
    <row r="285" ht="22.5" customHeight="1"/>
    <row r="286" ht="22.5" customHeight="1"/>
    <row r="287" ht="22.5" customHeight="1"/>
    <row r="288" ht="22.5" customHeight="1"/>
    <row r="289" ht="22.5" customHeight="1"/>
    <row r="290" ht="22.5" customHeight="1"/>
    <row r="291" ht="22.5" customHeight="1"/>
    <row r="292" ht="22.5" customHeight="1"/>
    <row r="293" ht="22.5" customHeight="1"/>
    <row r="294" ht="22.5" customHeight="1"/>
    <row r="295" ht="22.5" customHeight="1"/>
    <row r="296" ht="22.5" customHeight="1"/>
    <row r="297" ht="22.5" customHeight="1"/>
    <row r="298" ht="22.5" customHeight="1"/>
    <row r="299" ht="22.5" customHeight="1"/>
    <row r="300" ht="22.5" customHeight="1"/>
    <row r="301" ht="22.5" customHeight="1"/>
    <row r="302" ht="22.5" customHeight="1"/>
    <row r="303" ht="22.5" customHeight="1"/>
    <row r="304" ht="22.5" customHeight="1"/>
    <row r="305" ht="22.5" customHeight="1"/>
    <row r="306" ht="22.5" customHeight="1"/>
    <row r="307" ht="22.5" customHeight="1"/>
    <row r="308" ht="22.5" customHeight="1"/>
    <row r="309" ht="22.5" customHeight="1"/>
    <row r="310" ht="22.5" customHeight="1"/>
    <row r="311" ht="22.5" customHeight="1"/>
    <row r="312" ht="22.5" customHeight="1"/>
    <row r="313" ht="22.5" customHeight="1"/>
    <row r="314" ht="22.5" customHeight="1"/>
    <row r="315" ht="22.5" customHeight="1"/>
    <row r="316" ht="22.5" customHeight="1"/>
    <row r="317" ht="22.5" customHeight="1"/>
    <row r="318" ht="22.5" customHeight="1"/>
    <row r="319" ht="22.5" customHeight="1"/>
    <row r="320" ht="22.5" customHeight="1"/>
    <row r="321" ht="22.5" customHeight="1"/>
    <row r="322" ht="22.5" customHeight="1"/>
    <row r="323" ht="22.5" customHeight="1"/>
    <row r="324" ht="22.5" customHeight="1"/>
    <row r="325" ht="22.5" customHeight="1"/>
    <row r="326" ht="22.5" customHeight="1"/>
    <row r="327" ht="22.5" customHeight="1"/>
    <row r="328" ht="22.5" customHeight="1"/>
    <row r="329" ht="22.5" customHeight="1"/>
    <row r="330" ht="22.5" customHeight="1"/>
    <row r="331" ht="22.5" customHeight="1"/>
    <row r="332" ht="22.5" customHeight="1"/>
    <row r="333" ht="22.5" customHeight="1"/>
    <row r="334" ht="22.5" customHeight="1"/>
    <row r="335" ht="22.5" customHeight="1"/>
    <row r="336" ht="22.5" customHeight="1"/>
    <row r="337" ht="22.5" customHeight="1"/>
    <row r="338" ht="22.5" customHeight="1"/>
    <row r="339" ht="22.5" customHeight="1"/>
    <row r="340" ht="22.5" customHeight="1"/>
    <row r="341" ht="22.5" customHeight="1"/>
    <row r="342" ht="22.5" customHeight="1"/>
    <row r="343" ht="22.5" customHeight="1"/>
    <row r="344" ht="22.5" customHeight="1"/>
    <row r="345" ht="22.5" customHeight="1"/>
    <row r="346" ht="22.5" customHeight="1"/>
    <row r="347" ht="22.5" customHeight="1"/>
    <row r="348" ht="22.5" customHeight="1"/>
    <row r="349" ht="22.5" customHeight="1"/>
    <row r="350" ht="22.5" customHeight="1"/>
    <row r="351" ht="22.5" customHeight="1"/>
    <row r="352" ht="22.5" customHeight="1"/>
    <row r="353" ht="22.5" customHeight="1"/>
    <row r="354" ht="22.5" customHeight="1"/>
    <row r="355" ht="22.5" customHeight="1"/>
    <row r="356" ht="22.5" customHeight="1"/>
    <row r="357" ht="22.5" customHeight="1"/>
    <row r="358" ht="22.5" customHeight="1"/>
    <row r="359" ht="22.5" customHeight="1"/>
    <row r="360" ht="22.5" customHeight="1"/>
    <row r="361" ht="22.5" customHeight="1"/>
    <row r="362" ht="22.5" customHeight="1"/>
    <row r="363" ht="22.5" customHeight="1"/>
    <row r="364" ht="22.5" customHeight="1"/>
    <row r="365" ht="22.5" customHeight="1"/>
    <row r="366" ht="22.5" customHeight="1"/>
    <row r="367" ht="22.5" customHeight="1"/>
    <row r="368" ht="22.5" customHeight="1"/>
    <row r="369" ht="22.5" customHeight="1"/>
    <row r="370" ht="22.5" customHeight="1"/>
    <row r="371" ht="22.5" customHeight="1"/>
    <row r="372" ht="22.5" customHeight="1"/>
    <row r="373" ht="22.5" customHeight="1"/>
    <row r="374" ht="22.5" customHeight="1"/>
    <row r="375" ht="22.5" customHeight="1"/>
    <row r="376" ht="22.5" customHeight="1"/>
    <row r="377" ht="22.5" customHeight="1"/>
    <row r="378" ht="22.5" customHeight="1"/>
    <row r="379" ht="22.5" customHeight="1"/>
    <row r="380" ht="22.5" customHeight="1"/>
    <row r="381" ht="22.5" customHeight="1"/>
    <row r="382" ht="22.5" customHeight="1"/>
    <row r="383" ht="22.5" customHeight="1"/>
    <row r="384" ht="22.5" customHeight="1"/>
    <row r="385" ht="22.5" customHeight="1"/>
    <row r="386" ht="22.5" customHeight="1"/>
    <row r="387" ht="22.5" customHeight="1"/>
    <row r="388" ht="22.5" customHeight="1"/>
    <row r="389" ht="22.5" customHeight="1"/>
    <row r="390" ht="22.5" customHeight="1"/>
    <row r="391" ht="22.5" customHeight="1"/>
    <row r="392" ht="22.5" customHeight="1"/>
    <row r="393" ht="22.5" customHeight="1"/>
    <row r="394" ht="22.5" customHeight="1"/>
    <row r="395" ht="22.5" customHeight="1"/>
    <row r="396" ht="22.5" customHeight="1"/>
    <row r="397" ht="22.5" customHeight="1"/>
    <row r="398" ht="22.5" customHeight="1"/>
    <row r="399" ht="22.5" customHeight="1"/>
    <row r="400" ht="22.5" customHeight="1"/>
    <row r="401" ht="22.5" customHeight="1"/>
    <row r="402" ht="22.5" customHeight="1"/>
    <row r="403" ht="22.5" customHeight="1"/>
    <row r="404" ht="22.5" customHeight="1"/>
    <row r="405" ht="22.5" customHeight="1"/>
    <row r="406" ht="22.5" customHeight="1"/>
    <row r="407" ht="22.5" customHeight="1"/>
    <row r="408" ht="22.5" customHeight="1"/>
    <row r="409" ht="22.5" customHeight="1"/>
    <row r="410" ht="22.5" customHeight="1"/>
    <row r="411" ht="22.5" customHeight="1"/>
    <row r="412" ht="22.5" customHeight="1"/>
    <row r="413" ht="22.5" customHeight="1"/>
    <row r="414" ht="22.5" customHeight="1"/>
    <row r="415" ht="22.5" customHeight="1"/>
    <row r="416" ht="22.5" customHeight="1"/>
    <row r="417" ht="22.5" customHeight="1"/>
    <row r="418" ht="22.5" customHeight="1"/>
    <row r="419" ht="22.5" customHeight="1"/>
    <row r="420" ht="22.5" customHeight="1"/>
    <row r="421" ht="22.5" customHeight="1"/>
    <row r="422" ht="22.5" customHeight="1"/>
    <row r="423" ht="22.5" customHeight="1"/>
    <row r="424" ht="22.5" customHeight="1"/>
    <row r="425" ht="22.5" customHeight="1"/>
    <row r="426" ht="22.5" customHeight="1"/>
    <row r="427" ht="22.5" customHeight="1"/>
    <row r="428" ht="22.5" customHeight="1"/>
    <row r="429" ht="22.5" customHeight="1"/>
    <row r="430" ht="22.5" customHeight="1"/>
    <row r="431" ht="22.5" customHeight="1"/>
    <row r="432" ht="22.5" customHeight="1"/>
    <row r="433" ht="22.5" customHeight="1"/>
    <row r="434" ht="22.5" customHeight="1"/>
    <row r="435" ht="22.5" customHeight="1"/>
    <row r="436" ht="22.5" customHeight="1"/>
    <row r="437" ht="22.5" customHeight="1"/>
    <row r="438" ht="22.5" customHeight="1"/>
    <row r="439" ht="22.5" customHeight="1"/>
    <row r="440" ht="22.5" customHeight="1"/>
    <row r="441" ht="22.5" customHeight="1"/>
    <row r="442" ht="22.5" customHeight="1"/>
    <row r="443" ht="22.5" customHeight="1"/>
    <row r="444" ht="22.5" customHeight="1"/>
    <row r="445" ht="22.5" customHeight="1"/>
    <row r="446" ht="22.5" customHeight="1"/>
    <row r="447" ht="22.5" customHeight="1"/>
    <row r="448" ht="22.5" customHeight="1"/>
    <row r="449" ht="22.5" customHeight="1"/>
    <row r="450" ht="22.5" customHeight="1"/>
    <row r="451" ht="22.5" customHeight="1"/>
    <row r="452" ht="22.5" customHeight="1"/>
    <row r="453" ht="22.5" customHeight="1"/>
    <row r="454" ht="22.5" customHeight="1"/>
    <row r="455" ht="22.5" customHeight="1"/>
    <row r="456" ht="22.5" customHeight="1"/>
    <row r="457" ht="22.5" customHeight="1"/>
    <row r="458" ht="22.5" customHeight="1"/>
    <row r="459" ht="22.5" customHeight="1"/>
    <row r="460" ht="22.5" customHeight="1"/>
    <row r="461" ht="22.5" customHeight="1"/>
    <row r="462" ht="22.5" customHeight="1"/>
    <row r="463" ht="22.5" customHeight="1"/>
    <row r="464" ht="22.5" customHeight="1"/>
    <row r="465" ht="22.5" customHeight="1"/>
    <row r="466" ht="22.5" customHeight="1"/>
    <row r="467" ht="22.5" customHeight="1"/>
    <row r="468" ht="22.5" customHeight="1"/>
    <row r="469" ht="22.5" customHeight="1"/>
    <row r="470" ht="22.5" customHeight="1"/>
    <row r="471" ht="22.5" customHeight="1"/>
    <row r="472" ht="22.5" customHeight="1"/>
    <row r="473" ht="22.5" customHeight="1"/>
    <row r="474" ht="22.5" customHeight="1"/>
    <row r="475" ht="22.5" customHeight="1"/>
    <row r="476" ht="22.5" customHeight="1"/>
    <row r="477" ht="22.5" customHeight="1"/>
    <row r="478" ht="22.5" customHeight="1"/>
    <row r="479" ht="22.5" customHeight="1"/>
    <row r="480" ht="22.5" customHeight="1"/>
    <row r="481" ht="22.5" customHeight="1"/>
    <row r="482" ht="22.5" customHeight="1"/>
    <row r="483" ht="22.5" customHeight="1"/>
    <row r="484" ht="22.5" customHeight="1"/>
    <row r="485" ht="22.5" customHeight="1"/>
    <row r="486" ht="22.5" customHeight="1"/>
    <row r="487" ht="22.5" customHeight="1"/>
    <row r="488" ht="22.5" customHeight="1"/>
    <row r="489" ht="22.5" customHeight="1"/>
    <row r="490" ht="22.5" customHeight="1"/>
    <row r="491" ht="22.5" customHeight="1"/>
    <row r="492" ht="22.5" customHeight="1"/>
    <row r="493" ht="22.5" customHeight="1"/>
    <row r="494" ht="22.5" customHeight="1"/>
    <row r="495" ht="22.5" customHeight="1"/>
    <row r="496" ht="22.5" customHeight="1"/>
    <row r="497" ht="22.5" customHeight="1"/>
    <row r="498" ht="22.5" customHeight="1"/>
    <row r="499" ht="22.5" customHeight="1"/>
    <row r="500" ht="22.5" customHeight="1"/>
    <row r="501" ht="22.5" customHeight="1"/>
    <row r="502" ht="22.5" customHeight="1"/>
    <row r="503" ht="22.5" customHeight="1"/>
    <row r="504" ht="22.5" customHeight="1"/>
    <row r="505" ht="22.5" customHeight="1"/>
    <row r="506" ht="22.5" customHeight="1"/>
    <row r="507" ht="22.5" customHeight="1"/>
    <row r="508" ht="22.5" customHeight="1"/>
    <row r="509" ht="22.5" customHeight="1"/>
    <row r="510" ht="22.5" customHeight="1"/>
    <row r="511" ht="22.5" customHeight="1"/>
    <row r="512" ht="22.5" customHeight="1"/>
    <row r="513" ht="22.5" customHeight="1"/>
    <row r="514" ht="22.5" customHeight="1"/>
    <row r="515" ht="22.5" customHeight="1"/>
    <row r="516" ht="22.5" customHeight="1"/>
    <row r="517" ht="22.5" customHeight="1"/>
    <row r="518" ht="22.5" customHeight="1"/>
    <row r="519" ht="22.5" customHeight="1"/>
    <row r="520" ht="22.5" customHeight="1"/>
    <row r="521" ht="22.5" customHeight="1"/>
    <row r="522" ht="22.5" customHeight="1"/>
    <row r="523" ht="22.5" customHeight="1"/>
    <row r="524" ht="22.5" customHeight="1"/>
    <row r="525" ht="22.5" customHeight="1"/>
    <row r="526" ht="22.5" customHeight="1"/>
    <row r="527" ht="22.5" customHeight="1"/>
    <row r="528" ht="22.5" customHeight="1"/>
    <row r="529" ht="22.5" customHeight="1"/>
    <row r="530" ht="22.5" customHeight="1"/>
    <row r="531" ht="22.5" customHeight="1"/>
    <row r="532" ht="22.5" customHeight="1"/>
    <row r="533" ht="22.5" customHeight="1"/>
    <row r="534" ht="22.5" customHeight="1"/>
    <row r="535" ht="22.5" customHeight="1"/>
    <row r="536" ht="22.5" customHeight="1"/>
    <row r="537" ht="22.5" customHeight="1"/>
    <row r="538" ht="22.5" customHeight="1"/>
    <row r="539" ht="22.5" customHeight="1"/>
    <row r="540" ht="22.5" customHeight="1"/>
    <row r="541" ht="22.5" customHeight="1"/>
    <row r="542" ht="22.5" customHeight="1"/>
    <row r="543" ht="22.5" customHeight="1"/>
    <row r="544" ht="22.5" customHeight="1"/>
    <row r="545" ht="22.5" customHeight="1"/>
    <row r="546" ht="22.5" customHeight="1"/>
    <row r="547" ht="22.5" customHeight="1"/>
    <row r="548" ht="22.5" customHeight="1"/>
    <row r="549" ht="22.5" customHeight="1"/>
    <row r="550" ht="22.5" customHeight="1"/>
    <row r="551" ht="22.5" customHeight="1"/>
    <row r="552" ht="22.5" customHeight="1"/>
    <row r="553" ht="22.5" customHeight="1"/>
    <row r="554" ht="22.5" customHeight="1"/>
    <row r="555" ht="22.5" customHeight="1"/>
    <row r="556" ht="22.5" customHeight="1"/>
    <row r="557" ht="22.5" customHeight="1"/>
    <row r="558" ht="22.5" customHeight="1"/>
    <row r="559" ht="22.5" customHeight="1"/>
    <row r="560" ht="22.5" customHeight="1"/>
    <row r="561" ht="22.5" customHeight="1"/>
    <row r="562" ht="22.5" customHeight="1"/>
    <row r="563" ht="22.5" customHeight="1"/>
    <row r="564" ht="22.5" customHeight="1"/>
    <row r="565" ht="22.5" customHeight="1"/>
    <row r="566" ht="22.5" customHeight="1"/>
    <row r="567" ht="22.5" customHeight="1"/>
    <row r="568" ht="22.5" customHeight="1"/>
    <row r="569" ht="22.5" customHeight="1"/>
    <row r="570" ht="22.5" customHeight="1"/>
    <row r="571" ht="22.5" customHeight="1"/>
    <row r="572" ht="22.5" customHeight="1"/>
    <row r="573" ht="22.5" customHeight="1"/>
    <row r="574" ht="22.5" customHeight="1"/>
    <row r="575" ht="22.5" customHeight="1"/>
    <row r="576" ht="22.5" customHeight="1"/>
    <row r="577" ht="22.5" customHeight="1"/>
    <row r="578" ht="22.5" customHeight="1"/>
    <row r="579" ht="22.5" customHeight="1"/>
    <row r="580" ht="22.5" customHeight="1"/>
    <row r="581" ht="22.5" customHeight="1"/>
    <row r="582" ht="22.5" customHeight="1"/>
    <row r="583" ht="22.5" customHeight="1"/>
    <row r="584" ht="22.5" customHeight="1"/>
    <row r="585" ht="22.5" customHeight="1"/>
    <row r="586" ht="22.5" customHeight="1"/>
    <row r="587" ht="22.5" customHeight="1"/>
    <row r="588" ht="22.5" customHeight="1"/>
    <row r="589" ht="22.5" customHeight="1"/>
    <row r="590" ht="22.5" customHeight="1"/>
    <row r="591" ht="22.5" customHeight="1"/>
    <row r="592" ht="22.5" customHeight="1"/>
    <row r="593" ht="22.5" customHeight="1"/>
    <row r="594" ht="22.5" customHeight="1"/>
    <row r="595" ht="22.5" customHeight="1"/>
    <row r="596" ht="22.5" customHeight="1"/>
    <row r="597" ht="22.5" customHeight="1"/>
    <row r="598" ht="22.5" customHeight="1"/>
    <row r="599" ht="22.5" customHeight="1"/>
    <row r="600" ht="22.5" customHeight="1"/>
    <row r="601" ht="22.5" customHeight="1"/>
    <row r="602" ht="22.5" customHeight="1"/>
    <row r="603" ht="22.5" customHeight="1"/>
    <row r="604" ht="22.5" customHeight="1"/>
    <row r="605" ht="22.5" customHeight="1"/>
    <row r="606" ht="22.5" customHeight="1"/>
    <row r="607" ht="22.5" customHeight="1"/>
    <row r="608" ht="22.5" customHeight="1"/>
    <row r="609" ht="22.5" customHeight="1"/>
    <row r="610" ht="22.5" customHeight="1"/>
    <row r="611" ht="22.5" customHeight="1"/>
    <row r="612" ht="22.5" customHeight="1"/>
    <row r="613" ht="22.5" customHeight="1"/>
    <row r="614" ht="22.5" customHeight="1"/>
    <row r="615" ht="22.5" customHeight="1"/>
    <row r="616" ht="22.5" customHeight="1"/>
    <row r="617" ht="22.5" customHeight="1"/>
    <row r="618" ht="22.5" customHeight="1"/>
    <row r="619" ht="22.5" customHeight="1"/>
    <row r="620" ht="22.5" customHeight="1"/>
    <row r="621" ht="22.5" customHeight="1"/>
    <row r="622" ht="22.5" customHeight="1"/>
    <row r="623" ht="22.5" customHeight="1"/>
    <row r="624" ht="22.5" customHeight="1"/>
    <row r="625" ht="22.5" customHeight="1"/>
    <row r="626" ht="22.5" customHeight="1"/>
    <row r="627" ht="22.5" customHeight="1"/>
    <row r="628" ht="22.5" customHeight="1"/>
    <row r="629" ht="22.5" customHeight="1"/>
    <row r="630" ht="22.5" customHeight="1"/>
    <row r="631" ht="22.5" customHeight="1"/>
    <row r="632" ht="22.5" customHeight="1"/>
    <row r="633" ht="22.5" customHeight="1"/>
    <row r="634" ht="22.5" customHeight="1"/>
    <row r="635" ht="22.5" customHeight="1"/>
    <row r="636" ht="22.5" customHeight="1"/>
    <row r="637" ht="22.5" customHeight="1"/>
    <row r="638" ht="22.5" customHeight="1"/>
    <row r="639" ht="22.5" customHeight="1"/>
    <row r="640" ht="22.5" customHeight="1"/>
    <row r="641" ht="22.5" customHeight="1"/>
    <row r="642" ht="22.5" customHeight="1"/>
    <row r="643" ht="22.5" customHeight="1"/>
    <row r="644" ht="22.5" customHeight="1"/>
    <row r="645" ht="22.5" customHeight="1"/>
    <row r="646" ht="22.5" customHeight="1"/>
    <row r="647" ht="22.5" customHeight="1"/>
    <row r="648" ht="22.5" customHeight="1"/>
    <row r="649" ht="22.5" customHeight="1"/>
    <row r="650" ht="22.5" customHeight="1"/>
    <row r="651" ht="22.5" customHeight="1"/>
    <row r="652" ht="22.5" customHeight="1"/>
    <row r="653" ht="22.5" customHeight="1"/>
    <row r="654" ht="22.5" customHeight="1"/>
    <row r="655" ht="22.5" customHeight="1"/>
    <row r="656" ht="22.5" customHeight="1"/>
    <row r="657" ht="22.5" customHeight="1"/>
    <row r="658" ht="22.5" customHeight="1"/>
    <row r="659" ht="22.5" customHeight="1"/>
    <row r="660" ht="22.5" customHeight="1"/>
    <row r="661" ht="22.5" customHeight="1"/>
    <row r="662" ht="22.5" customHeight="1"/>
    <row r="663" ht="22.5" customHeight="1"/>
    <row r="664" ht="22.5" customHeight="1"/>
    <row r="665" ht="22.5" customHeight="1"/>
    <row r="666" ht="22.5" customHeight="1"/>
    <row r="667" ht="22.5" customHeight="1"/>
    <row r="668" ht="22.5" customHeight="1"/>
    <row r="669" ht="22.5" customHeight="1"/>
    <row r="670" ht="22.5" customHeight="1"/>
    <row r="671" ht="22.5" customHeight="1"/>
    <row r="672" ht="22.5" customHeight="1"/>
    <row r="673" ht="22.5" customHeight="1"/>
    <row r="674" ht="22.5" customHeight="1"/>
    <row r="675" ht="22.5" customHeight="1"/>
    <row r="676" ht="22.5" customHeight="1"/>
    <row r="677" ht="22.5" customHeight="1"/>
    <row r="678" ht="22.5" customHeight="1"/>
    <row r="679" ht="22.5" customHeight="1"/>
    <row r="680" ht="22.5" customHeight="1"/>
    <row r="681" ht="22.5" customHeight="1"/>
    <row r="682" ht="22.5" customHeight="1"/>
    <row r="683" ht="22.5" customHeight="1"/>
    <row r="684" ht="22.5" customHeight="1"/>
    <row r="685" ht="22.5" customHeight="1"/>
    <row r="686" ht="22.5" customHeight="1"/>
    <row r="687" ht="22.5" customHeight="1"/>
    <row r="688" ht="22.5" customHeight="1"/>
    <row r="689" ht="22.5" customHeight="1"/>
    <row r="690" ht="22.5" customHeight="1"/>
    <row r="691" ht="22.5" customHeight="1"/>
    <row r="692" ht="22.5" customHeight="1"/>
    <row r="693" ht="22.5" customHeight="1"/>
    <row r="694" ht="22.5" customHeight="1"/>
    <row r="695" ht="22.5" customHeight="1"/>
    <row r="696" ht="22.5" customHeight="1"/>
    <row r="697" ht="22.5" customHeight="1"/>
    <row r="698" ht="22.5" customHeight="1"/>
    <row r="699" ht="22.5" customHeight="1"/>
    <row r="700" ht="22.5" customHeight="1"/>
    <row r="701" ht="22.5" customHeight="1"/>
    <row r="702" ht="22.5" customHeight="1"/>
    <row r="703" ht="22.5" customHeight="1"/>
    <row r="704" ht="22.5" customHeight="1"/>
    <row r="705" ht="22.5" customHeight="1"/>
    <row r="706" ht="22.5" customHeight="1"/>
    <row r="707" ht="22.5" customHeight="1"/>
    <row r="708" ht="22.5" customHeight="1"/>
    <row r="709" ht="22.5" customHeight="1"/>
    <row r="710" ht="22.5" customHeight="1"/>
    <row r="711" ht="22.5" customHeight="1"/>
    <row r="712" ht="22.5" customHeight="1"/>
    <row r="713" ht="22.5" customHeight="1"/>
    <row r="714" ht="22.5" customHeight="1"/>
    <row r="715" ht="22.5" customHeight="1"/>
    <row r="716" ht="22.5" customHeight="1"/>
    <row r="717" ht="22.5" customHeight="1"/>
    <row r="718" ht="22.5" customHeight="1"/>
    <row r="719" ht="22.5" customHeight="1"/>
    <row r="720" ht="22.5" customHeight="1"/>
    <row r="721" ht="22.5" customHeight="1"/>
    <row r="722" ht="22.5" customHeight="1"/>
    <row r="723" ht="22.5" customHeight="1"/>
    <row r="724" ht="22.5" customHeight="1"/>
    <row r="725" ht="22.5" customHeight="1"/>
    <row r="726" ht="22.5" customHeight="1"/>
    <row r="727" ht="22.5" customHeight="1"/>
    <row r="728" ht="22.5" customHeight="1"/>
    <row r="729" ht="22.5" customHeight="1"/>
    <row r="730" ht="22.5" customHeight="1"/>
    <row r="731" ht="22.5" customHeight="1"/>
    <row r="732" ht="22.5" customHeight="1"/>
    <row r="733" ht="22.5" customHeight="1"/>
    <row r="734" ht="22.5" customHeight="1"/>
    <row r="735" ht="22.5" customHeight="1"/>
    <row r="736" ht="22.5" customHeight="1"/>
    <row r="737" ht="22.5" customHeight="1"/>
    <row r="738" ht="22.5" customHeight="1"/>
    <row r="739" ht="22.5" customHeight="1"/>
    <row r="740" ht="22.5" customHeight="1"/>
    <row r="741" ht="22.5" customHeight="1"/>
    <row r="742" ht="22.5" customHeight="1"/>
    <row r="743" ht="22.5" customHeight="1"/>
    <row r="744" ht="22.5" customHeight="1"/>
    <row r="745" ht="22.5" customHeight="1"/>
    <row r="746" ht="22.5" customHeight="1"/>
    <row r="747" ht="22.5" customHeight="1"/>
    <row r="748" ht="22.5" customHeight="1"/>
    <row r="749" ht="22.5" customHeight="1"/>
    <row r="750" ht="22.5" customHeight="1"/>
    <row r="751" ht="22.5" customHeight="1"/>
    <row r="752" ht="22.5" customHeight="1"/>
    <row r="753" ht="22.5" customHeight="1"/>
    <row r="754" ht="22.5" customHeight="1"/>
    <row r="755" ht="22.5" customHeight="1"/>
    <row r="756" ht="22.5" customHeight="1"/>
    <row r="757" ht="22.5" customHeight="1"/>
    <row r="758" ht="22.5" customHeight="1"/>
    <row r="759" ht="22.5" customHeight="1"/>
    <row r="760" ht="22.5" customHeight="1"/>
    <row r="761" ht="22.5" customHeight="1"/>
    <row r="762" ht="22.5" customHeight="1"/>
    <row r="763" ht="22.5" customHeight="1"/>
    <row r="764" ht="22.5" customHeight="1"/>
    <row r="765" ht="22.5" customHeight="1"/>
    <row r="766" ht="22.5" customHeight="1"/>
    <row r="767" ht="22.5" customHeight="1"/>
    <row r="768" ht="22.5" customHeight="1"/>
    <row r="769" ht="22.5" customHeight="1"/>
    <row r="770" ht="22.5" customHeight="1"/>
    <row r="771" ht="22.5" customHeight="1"/>
    <row r="772" ht="22.5" customHeight="1"/>
    <row r="773" ht="22.5" customHeight="1"/>
    <row r="774" ht="22.5" customHeight="1"/>
    <row r="775" ht="22.5" customHeight="1"/>
    <row r="776" ht="22.5" customHeight="1"/>
    <row r="777" ht="22.5" customHeight="1"/>
    <row r="778" ht="22.5" customHeight="1"/>
    <row r="779" ht="22.5" customHeight="1"/>
    <row r="780" ht="22.5" customHeight="1"/>
    <row r="781" ht="22.5" customHeight="1"/>
    <row r="782" ht="22.5" customHeight="1"/>
    <row r="783" ht="22.5" customHeight="1"/>
    <row r="784" ht="22.5" customHeight="1"/>
    <row r="785" ht="22.5" customHeight="1"/>
    <row r="786" ht="22.5" customHeight="1"/>
    <row r="787" ht="22.5" customHeight="1"/>
    <row r="788" ht="22.5" customHeight="1"/>
    <row r="789" ht="22.5" customHeight="1"/>
    <row r="790" ht="22.5" customHeight="1"/>
    <row r="791" ht="22.5" customHeight="1"/>
    <row r="792" ht="22.5" customHeight="1"/>
    <row r="793" ht="22.5" customHeight="1"/>
    <row r="794" ht="22.5" customHeight="1"/>
    <row r="795" ht="22.5" customHeight="1"/>
    <row r="796" ht="22.5" customHeight="1"/>
    <row r="797" ht="22.5" customHeight="1"/>
    <row r="798" ht="22.5" customHeight="1"/>
    <row r="799" ht="22.5" customHeight="1"/>
    <row r="800" ht="22.5" customHeight="1"/>
    <row r="801" ht="22.5" customHeight="1"/>
    <row r="802" ht="22.5" customHeight="1"/>
    <row r="803" ht="22.5" customHeight="1"/>
    <row r="804" ht="22.5" customHeight="1"/>
    <row r="805" ht="22.5" customHeight="1"/>
    <row r="806" ht="22.5" customHeight="1"/>
    <row r="807" ht="22.5" customHeight="1"/>
    <row r="808" ht="22.5" customHeight="1"/>
    <row r="809" ht="22.5" customHeight="1"/>
    <row r="810" ht="22.5" customHeight="1"/>
    <row r="811" ht="22.5" customHeight="1"/>
    <row r="812" ht="22.5" customHeight="1"/>
    <row r="813" ht="22.5" customHeight="1"/>
    <row r="814" ht="22.5" customHeight="1"/>
    <row r="815" ht="22.5" customHeight="1"/>
    <row r="816" ht="22.5" customHeight="1"/>
    <row r="817" ht="22.5" customHeight="1"/>
    <row r="818" ht="22.5" customHeight="1"/>
    <row r="819" ht="22.5" customHeight="1"/>
    <row r="820" ht="22.5" customHeight="1"/>
    <row r="821" ht="22.5" customHeight="1"/>
    <row r="822" ht="22.5" customHeight="1"/>
    <row r="823" ht="22.5" customHeight="1"/>
    <row r="824" ht="22.5" customHeight="1"/>
    <row r="825" ht="22.5" customHeight="1"/>
    <row r="826" ht="22.5" customHeight="1"/>
    <row r="827" ht="22.5" customHeight="1"/>
    <row r="828" ht="22.5" customHeight="1"/>
    <row r="829" ht="22.5" customHeight="1"/>
    <row r="830" ht="22.5" customHeight="1"/>
    <row r="831" ht="22.5" customHeight="1"/>
    <row r="832" ht="22.5" customHeight="1"/>
    <row r="833" ht="22.5" customHeight="1"/>
    <row r="834" ht="22.5" customHeight="1"/>
    <row r="835" ht="22.5" customHeight="1"/>
    <row r="836" ht="22.5" customHeight="1"/>
    <row r="837" ht="22.5" customHeight="1"/>
    <row r="838" ht="22.5" customHeight="1"/>
    <row r="839" ht="22.5" customHeight="1"/>
    <row r="840" ht="22.5" customHeight="1"/>
    <row r="841" ht="22.5" customHeight="1"/>
    <row r="842" ht="22.5" customHeight="1"/>
    <row r="843" ht="22.5" customHeight="1"/>
    <row r="844" ht="22.5" customHeight="1"/>
    <row r="845" ht="22.5" customHeight="1"/>
    <row r="846" ht="22.5" customHeight="1"/>
    <row r="847" ht="22.5" customHeight="1"/>
    <row r="848" ht="22.5" customHeight="1"/>
    <row r="849" ht="22.5" customHeight="1"/>
    <row r="850" ht="22.5" customHeight="1"/>
    <row r="851" ht="22.5" customHeight="1"/>
    <row r="852" ht="22.5" customHeight="1"/>
    <row r="853" ht="22.5" customHeight="1"/>
    <row r="854" ht="22.5" customHeight="1"/>
    <row r="855" ht="22.5" customHeight="1"/>
    <row r="856" ht="22.5" customHeight="1"/>
    <row r="857" ht="22.5" customHeight="1"/>
    <row r="858" ht="22.5" customHeight="1"/>
    <row r="859" ht="22.5" customHeight="1"/>
    <row r="860" ht="22.5" customHeight="1"/>
    <row r="861" ht="22.5" customHeight="1"/>
    <row r="862" ht="22.5" customHeight="1"/>
    <row r="863" ht="22.5" customHeight="1"/>
    <row r="864" ht="22.5" customHeight="1"/>
  </sheetData>
  <mergeCells count="34">
    <mergeCell ref="A5:B5"/>
    <mergeCell ref="C5:D5"/>
    <mergeCell ref="E5:H5"/>
    <mergeCell ref="A1:H1"/>
    <mergeCell ref="A3:G3"/>
    <mergeCell ref="A4:B4"/>
    <mergeCell ref="C4:D4"/>
    <mergeCell ref="E4:H4"/>
    <mergeCell ref="A9:B10"/>
    <mergeCell ref="C9:D10"/>
    <mergeCell ref="E9:F9"/>
    <mergeCell ref="G9:H9"/>
    <mergeCell ref="E10:F10"/>
    <mergeCell ref="G10:H10"/>
    <mergeCell ref="A6:H7"/>
    <mergeCell ref="A8:B8"/>
    <mergeCell ref="C8:D8"/>
    <mergeCell ref="E8:F8"/>
    <mergeCell ref="G8:H8"/>
    <mergeCell ref="G11:H11"/>
    <mergeCell ref="B20:C20"/>
    <mergeCell ref="D20:G20"/>
    <mergeCell ref="A13:F13"/>
    <mergeCell ref="G13:H13"/>
    <mergeCell ref="A14:F14"/>
    <mergeCell ref="G14:H14"/>
    <mergeCell ref="A15:G15"/>
    <mergeCell ref="B19:C19"/>
    <mergeCell ref="D19:G19"/>
    <mergeCell ref="A12:F12"/>
    <mergeCell ref="G12:H12"/>
    <mergeCell ref="A11:B11"/>
    <mergeCell ref="C11:D11"/>
    <mergeCell ref="E11:F11"/>
  </mergeCells>
  <phoneticPr fontId="1" type="noConversion"/>
  <printOptions horizontalCentered="1"/>
  <pageMargins left="0.70866141732283472" right="0.70866141732283472" top="0.74803149606299213" bottom="0.74803149606299213" header="0.31496062992125984" footer="0.31496062992125984"/>
  <pageSetup paperSize="9" orientation="landscape" horizontalDpi="4294967292"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DE44D-B6F8-4632-8CA2-74F6C334B844}">
  <dimension ref="A1"/>
  <sheetViews>
    <sheetView zoomScaleNormal="100" workbookViewId="0">
      <selection activeCell="I33" sqref="I33"/>
    </sheetView>
  </sheetViews>
  <sheetFormatPr defaultRowHeight="16.5"/>
  <sheetData/>
  <phoneticPr fontId="1" type="noConversion"/>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C35F57-C90C-409D-8B34-ED50CFBB5EAD}">
  <dimension ref="A1"/>
  <sheetViews>
    <sheetView workbookViewId="0">
      <selection activeCell="K30" sqref="K30"/>
    </sheetView>
  </sheetViews>
  <sheetFormatPr defaultRowHeight="16.5"/>
  <sheetData/>
  <phoneticPr fontId="1" type="noConversion"/>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19955-6175-4F3B-AD6D-664E35FC0D28}">
  <dimension ref="A1"/>
  <sheetViews>
    <sheetView workbookViewId="0"/>
  </sheetViews>
  <sheetFormatPr defaultRowHeight="16.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12</vt:i4>
      </vt:variant>
      <vt:variant>
        <vt:lpstr>이름 지정된 범위</vt:lpstr>
      </vt:variant>
      <vt:variant>
        <vt:i4>14</vt:i4>
      </vt:variant>
    </vt:vector>
  </HeadingPairs>
  <TitlesOfParts>
    <vt:vector size="26" baseType="lpstr">
      <vt:lpstr>설계서용지</vt:lpstr>
      <vt:lpstr>설계설명서</vt:lpstr>
      <vt:lpstr>원가계산서</vt:lpstr>
      <vt:lpstr>집계표</vt:lpstr>
      <vt:lpstr>내역서</vt:lpstr>
      <vt:lpstr>일위대가목록</vt:lpstr>
      <vt:lpstr>일위대가표</vt:lpstr>
      <vt:lpstr>단가대비표</vt:lpstr>
      <vt:lpstr>사용전검사비(안전공사)</vt:lpstr>
      <vt:lpstr>견적서</vt:lpstr>
      <vt:lpstr>폐기물견적서</vt:lpstr>
      <vt:lpstr>Sheet1</vt:lpstr>
      <vt:lpstr>내역서!Print_Area</vt:lpstr>
      <vt:lpstr>단가대비표!Print_Area</vt:lpstr>
      <vt:lpstr>설계서용지!Print_Area</vt:lpstr>
      <vt:lpstr>설계설명서!Print_Area</vt:lpstr>
      <vt:lpstr>원가계산서!Print_Area</vt:lpstr>
      <vt:lpstr>일위대가목록!Print_Area</vt:lpstr>
      <vt:lpstr>일위대가표!Print_Area</vt:lpstr>
      <vt:lpstr>집계표!Print_Area</vt:lpstr>
      <vt:lpstr>내역서!Print_Titles</vt:lpstr>
      <vt:lpstr>단가대비표!Print_Titles</vt:lpstr>
      <vt:lpstr>원가계산서!Print_Titles</vt:lpstr>
      <vt:lpstr>일위대가목록!Print_Titles</vt:lpstr>
      <vt:lpstr>일위대가표!Print_Titles</vt:lpstr>
      <vt:lpstr>집계표!Print_Titles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2026-07-03T05:54:02Z</cp:lastPrinted>
  <dcterms:created xsi:type="dcterms:W3CDTF">2026-02-26T02:31:33Z</dcterms:created>
  <dcterms:modified xsi:type="dcterms:W3CDTF">2026-07-03T06:20:20Z</dcterms:modified>
</cp:coreProperties>
</file>