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★2026 계약\1인수의\6. 건설과\3. 도로보수팀\공사\시도 16호선(미원 어암 산50-1)암파쇄방호시설 설치공사\"/>
    </mc:Choice>
  </mc:AlternateContent>
  <xr:revisionPtr revIDLastSave="0" documentId="13_ncr:1_{2FC710F1-BDAC-4AFE-B302-32CF0530BA2E}" xr6:coauthVersionLast="47" xr6:coauthVersionMax="47" xr10:uidLastSave="{00000000-0000-0000-0000-000000000000}"/>
  <bookViews>
    <workbookView xWindow="28680" yWindow="-120" windowWidth="29040" windowHeight="15720" tabRatio="853" activeTab="1" xr2:uid="{00000000-000D-0000-FFFF-FFFF00000000}"/>
  </bookViews>
  <sheets>
    <sheet name="총괄내역서" sheetId="20" r:id="rId1"/>
    <sheet name="내역서" sheetId="19" r:id="rId2"/>
  </sheets>
  <definedNames>
    <definedName name="_Order1" hidden="1">255</definedName>
    <definedName name="_Order2" hidden="1">255</definedName>
    <definedName name="PPP" localSheetId="1">내역서!PPP</definedName>
    <definedName name="PPP" localSheetId="0">총괄내역서!PPP</definedName>
    <definedName name="PPP">[0]!PPP</definedName>
    <definedName name="PRE" localSheetId="1">내역서!PRE</definedName>
    <definedName name="PRE" localSheetId="0">총괄내역서!PRE</definedName>
    <definedName name="PRE">[0]!PRE</definedName>
    <definedName name="_xlnm.Print_Area" localSheetId="1">내역서!$A$1:$N$21</definedName>
    <definedName name="_xlnm.Print_Area" localSheetId="0">총괄내역서!$A$1:$F$33</definedName>
    <definedName name="_xlnm.Print_Titles" localSheetId="1">내역서!$1:$4</definedName>
    <definedName name="_xlnm.Print_Titles" localSheetId="0">#N/A</definedName>
    <definedName name="_xlnm.Print_Titles">#N/A</definedName>
    <definedName name="TEST" localSheetId="1">내역서!TEST</definedName>
    <definedName name="TEST" localSheetId="0">총괄내역서!TEST</definedName>
    <definedName name="TEST">[0]!TEST</definedName>
    <definedName name="TKS" localSheetId="1">내역서!TKS</definedName>
    <definedName name="TKS" localSheetId="0">총괄내역서!TKS</definedName>
    <definedName name="TKS">[0]!TKS</definedName>
    <definedName name="yyy" localSheetId="1">내역서!yyy</definedName>
    <definedName name="yyy" localSheetId="0">총괄내역서!yyy</definedName>
    <definedName name="yyy">[0]!yyy</definedName>
    <definedName name="ㄱㅇㄱㅇ" localSheetId="1">내역서!ㄱㅇㄱㅇ</definedName>
    <definedName name="ㄱㅇㄱㅇ" localSheetId="0">총괄내역서!ㄱㅇㄱㅇ</definedName>
    <definedName name="ㄱㅇㄱㅇ">[0]!ㄱㅇㄱㅇ</definedName>
    <definedName name="ㄱㅇㄱㅇㄱ" localSheetId="1">내역서!ㄱㅇㄱㅇㄱ</definedName>
    <definedName name="ㄱㅇㄱㅇㄱ" localSheetId="0">총괄내역서!ㄱㅇㄱㅇㄱ</definedName>
    <definedName name="ㄱㅇㄱㅇㄱ">[0]!ㄱㅇㄱㅇㄱ</definedName>
    <definedName name="간지1" localSheetId="1">내역서!간지1</definedName>
    <definedName name="간지1" localSheetId="0">총괄내역서!간지1</definedName>
    <definedName name="간지1">[0]!간지1</definedName>
    <definedName name="공구" localSheetId="1">내역서!공구</definedName>
    <definedName name="공구" localSheetId="0">총괄내역서!공구</definedName>
    <definedName name="공구">[0]!공구</definedName>
    <definedName name="관급자재집계표" localSheetId="1">내역서!관급자재집계표</definedName>
    <definedName name="관급자재집계표" localSheetId="0">총괄내역서!관급자재집계표</definedName>
    <definedName name="관급자재집계표">[0]!관급자재집계표</definedName>
    <definedName name="되메우기" localSheetId="1">내역서!되메우기</definedName>
    <definedName name="되메우기" localSheetId="0">총괄내역서!되메우기</definedName>
    <definedName name="되메우기">[0]!되메우기</definedName>
    <definedName name="되메우기2" localSheetId="1">내역서!되메우기2</definedName>
    <definedName name="되메우기2" localSheetId="0">총괄내역서!되메우기2</definedName>
    <definedName name="되메우기2">[0]!되메우기2</definedName>
    <definedName name="레미콘수운반DT" localSheetId="1">내역서!레미콘수운반DT</definedName>
    <definedName name="레미콘수운반DT" localSheetId="0">총괄내역서!레미콘수운반DT</definedName>
    <definedName name="레미콘수운반DT">[0]!레미콘수운반DT</definedName>
    <definedName name="모래운반" localSheetId="1">내역서!모래운반</definedName>
    <definedName name="모래운반" localSheetId="0">총괄내역서!모래운반</definedName>
    <definedName name="모래운반">[0]!모래운반</definedName>
    <definedName name="보성토공" localSheetId="1">내역서!보성토공</definedName>
    <definedName name="보성토공" localSheetId="0">총괄내역서!보성토공</definedName>
    <definedName name="보성토공">[0]!보성토공</definedName>
    <definedName name="산출1" localSheetId="1">내역서!산출1</definedName>
    <definedName name="산출1" localSheetId="0">총괄내역서!산출1</definedName>
    <definedName name="산출1">[0]!산출1</definedName>
    <definedName name="산출3" localSheetId="1">내역서!산출3</definedName>
    <definedName name="산출3" localSheetId="0">총괄내역서!산출3</definedName>
    <definedName name="산출3">[0]!산출3</definedName>
    <definedName name="성토3" localSheetId="1">내역서!성토3</definedName>
    <definedName name="성토3" localSheetId="0">총괄내역서!성토3</definedName>
    <definedName name="성토3">[0]!성토3</definedName>
    <definedName name="성토도쟈" localSheetId="1">내역서!성토도쟈</definedName>
    <definedName name="성토도쟈" localSheetId="0">총괄내역서!성토도쟈</definedName>
    <definedName name="성토도쟈">[0]!성토도쟈</definedName>
    <definedName name="순성토" localSheetId="1">내역서!순성토</definedName>
    <definedName name="순성토" localSheetId="0">총괄내역서!순성토</definedName>
    <definedName name="순성토">[0]!순성토</definedName>
    <definedName name="시멘트운반" localSheetId="1">내역서!시멘트운반</definedName>
    <definedName name="시멘트운반" localSheetId="0">총괄내역서!시멘트운반</definedName>
    <definedName name="시멘트운반">[0]!시멘트운반</definedName>
    <definedName name="ㅇ" localSheetId="1">내역서!ㅇ</definedName>
    <definedName name="ㅇ" localSheetId="0">총괄내역서!ㅇ</definedName>
    <definedName name="ㅇ">[0]!ㅇ</definedName>
    <definedName name="암터파기" localSheetId="1">내역서!암터파기</definedName>
    <definedName name="암터파기" localSheetId="0">총괄내역서!암터파기</definedName>
    <definedName name="암터파기">[0]!암터파기</definedName>
    <definedName name="인쇄양식" localSheetId="1">내역서!인쇄양식</definedName>
    <definedName name="인쇄양식" localSheetId="0">총괄내역서!인쇄양식</definedName>
    <definedName name="인쇄양식">[0]!인쇄양식</definedName>
    <definedName name="자갈운반" localSheetId="1">내역서!자갈운반</definedName>
    <definedName name="자갈운반" localSheetId="0">총괄내역서!자갈운반</definedName>
    <definedName name="자갈운반">[0]!자갈운반</definedName>
    <definedName name="잔토처리" localSheetId="1">내역서!잔토처리</definedName>
    <definedName name="잔토처리" localSheetId="0">총괄내역서!잔토처리</definedName>
    <definedName name="잔토처리">[0]!잔토처리</definedName>
    <definedName name="절토" localSheetId="1">내역서!절토</definedName>
    <definedName name="절토" localSheetId="0">총괄내역서!절토</definedName>
    <definedName name="절토">[0]!절토</definedName>
    <definedName name="집수정단위" localSheetId="1">내역서!집수정단위</definedName>
    <definedName name="집수정단위" localSheetId="0">총괄내역서!집수정단위</definedName>
    <definedName name="집수정단위">[0]!집수정단위</definedName>
    <definedName name="철근운반" localSheetId="1">내역서!철근운반</definedName>
    <definedName name="철근운반" localSheetId="0">총괄내역서!철근운반</definedName>
    <definedName name="철근운반">[0]!철근운반</definedName>
    <definedName name="해창철콘" localSheetId="1">내역서!해창철콘</definedName>
    <definedName name="해창철콘" localSheetId="0">총괄내역서!해창철콘</definedName>
    <definedName name="해창철콘">[0]!해창철콘</definedName>
    <definedName name="행창토건" localSheetId="1">내역서!행창토건</definedName>
    <definedName name="행창토건" localSheetId="0">총괄내역서!행창토건</definedName>
    <definedName name="행창토건">[0]!행창토건</definedName>
    <definedName name="흄관운반" localSheetId="1">내역서!흄관운반</definedName>
    <definedName name="흄관운반" localSheetId="0">총괄내역서!흄관운반</definedName>
    <definedName name="흄관운반">[0]!흄관운반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20" l="1"/>
  <c r="G7" i="20"/>
  <c r="G28" i="20"/>
  <c r="G32" i="20" l="1"/>
  <c r="H27" i="20"/>
  <c r="H19" i="20" l="1"/>
  <c r="H21" i="20" l="1"/>
  <c r="H10" i="20" l="1"/>
  <c r="H26" i="20" l="1"/>
  <c r="H23" i="20"/>
  <c r="H20" i="20"/>
  <c r="H17" i="20"/>
  <c r="H16" i="20"/>
  <c r="H14" i="20"/>
  <c r="H15" i="20"/>
  <c r="H13" i="20"/>
  <c r="K25" i="20" l="1"/>
  <c r="K27" i="20" l="1"/>
  <c r="J33" i="20" l="1"/>
  <c r="G12" i="20" l="1"/>
  <c r="I5" i="20"/>
  <c r="G18" i="20" l="1"/>
  <c r="G15" i="20"/>
  <c r="G16" i="20"/>
  <c r="G9" i="20"/>
  <c r="G22" i="20" l="1"/>
  <c r="G20" i="20"/>
  <c r="G5" i="20"/>
  <c r="G21" i="20"/>
  <c r="G17" i="20"/>
  <c r="G10" i="20"/>
  <c r="G11" i="20"/>
  <c r="G23" i="20"/>
  <c r="G14" i="20"/>
  <c r="G13" i="20"/>
  <c r="G8" i="20" l="1"/>
  <c r="G19" i="20"/>
  <c r="G26" i="20" l="1"/>
  <c r="G24" i="20"/>
  <c r="L27" i="20"/>
  <c r="M27" i="20"/>
  <c r="G25" i="20" l="1"/>
  <c r="G27" i="20"/>
  <c r="G29" i="20" l="1"/>
  <c r="G30" i="20" l="1"/>
  <c r="G31" i="20" l="1"/>
  <c r="G33" i="20" l="1"/>
</calcChain>
</file>

<file path=xl/sharedStrings.xml><?xml version="1.0" encoding="utf-8"?>
<sst xmlns="http://schemas.openxmlformats.org/spreadsheetml/2006/main" count="90" uniqueCount="78">
  <si>
    <t>비 고</t>
    <phoneticPr fontId="2" type="noConversion"/>
  </si>
  <si>
    <t>합     계</t>
    <phoneticPr fontId="2" type="noConversion"/>
  </si>
  <si>
    <t>비    고</t>
    <phoneticPr fontId="8" type="noConversion"/>
  </si>
  <si>
    <t>산재보험료</t>
    <phoneticPr fontId="8" type="noConversion"/>
  </si>
  <si>
    <t>고용보험료</t>
    <phoneticPr fontId="8" type="noConversion"/>
  </si>
  <si>
    <t>건강보험료</t>
    <phoneticPr fontId="8" type="noConversion"/>
  </si>
  <si>
    <t>연금보험료</t>
    <phoneticPr fontId="8" type="noConversion"/>
  </si>
  <si>
    <t>노인장기요양보험료</t>
    <phoneticPr fontId="8" type="noConversion"/>
  </si>
  <si>
    <t>환경보전비</t>
    <phoneticPr fontId="8" type="noConversion"/>
  </si>
  <si>
    <t>기타경비</t>
    <phoneticPr fontId="8" type="noConversion"/>
  </si>
  <si>
    <t>소계</t>
    <phoneticPr fontId="8" type="noConversion"/>
  </si>
  <si>
    <t>일반관리비</t>
    <phoneticPr fontId="8" type="noConversion"/>
  </si>
  <si>
    <t>이윤</t>
    <phoneticPr fontId="8" type="noConversion"/>
  </si>
  <si>
    <t>부가가치세</t>
    <phoneticPr fontId="8" type="noConversion"/>
  </si>
  <si>
    <t>관급자재대</t>
    <phoneticPr fontId="8" type="noConversion"/>
  </si>
  <si>
    <t>총공사비</t>
    <phoneticPr fontId="8" type="noConversion"/>
  </si>
  <si>
    <t>1.</t>
    <phoneticPr fontId="2" type="noConversion"/>
  </si>
  <si>
    <t>간접노무비</t>
    <phoneticPr fontId="2" type="noConversion"/>
  </si>
  <si>
    <t>퇴직공제부금비</t>
    <phoneticPr fontId="2" type="noConversion"/>
  </si>
  <si>
    <t>건설기계대여대금
지급보증서발급금액</t>
    <phoneticPr fontId="8" type="noConversion"/>
  </si>
  <si>
    <t>산업안전보건관리비</t>
    <phoneticPr fontId="8" type="noConversion"/>
  </si>
  <si>
    <t>공종</t>
    <phoneticPr fontId="2" type="noConversion"/>
  </si>
  <si>
    <t>명    칭</t>
    <phoneticPr fontId="2" type="noConversion"/>
  </si>
  <si>
    <t>규    격</t>
    <phoneticPr fontId="2" type="noConversion"/>
  </si>
  <si>
    <t>수 량</t>
    <phoneticPr fontId="2" type="noConversion"/>
  </si>
  <si>
    <t>단위</t>
  </si>
  <si>
    <t>노 무 비</t>
  </si>
  <si>
    <t>재 료 비</t>
  </si>
  <si>
    <t>경  비</t>
  </si>
  <si>
    <t>단   가</t>
  </si>
  <si>
    <t>금    액</t>
  </si>
  <si>
    <t>■</t>
  </si>
  <si>
    <t>직접공사비</t>
    <phoneticPr fontId="2" type="noConversion"/>
  </si>
  <si>
    <t/>
  </si>
  <si>
    <t>총  괄  내  역  서</t>
    <phoneticPr fontId="2" type="noConversion"/>
  </si>
  <si>
    <t>구        분</t>
    <phoneticPr fontId="2" type="noConversion"/>
  </si>
  <si>
    <t>금     액</t>
    <phoneticPr fontId="2" type="noConversion"/>
  </si>
  <si>
    <t>비        목</t>
    <phoneticPr fontId="2" type="noConversion"/>
  </si>
  <si>
    <t>순
공
사
원
가</t>
    <phoneticPr fontId="2" type="noConversion"/>
  </si>
  <si>
    <t>재
료
비</t>
    <phoneticPr fontId="2" type="noConversion"/>
  </si>
  <si>
    <t>직접재료비</t>
    <phoneticPr fontId="2" type="noConversion"/>
  </si>
  <si>
    <t>간접재료비</t>
    <phoneticPr fontId="2" type="noConversion"/>
  </si>
  <si>
    <t>작업실부산물등</t>
    <phoneticPr fontId="2" type="noConversion"/>
  </si>
  <si>
    <t>소계</t>
    <phoneticPr fontId="2" type="noConversion"/>
  </si>
  <si>
    <t>노
무
비</t>
    <phoneticPr fontId="2" type="noConversion"/>
  </si>
  <si>
    <t>직접노무비</t>
    <phoneticPr fontId="2" type="noConversion"/>
  </si>
  <si>
    <t>경
비</t>
    <phoneticPr fontId="2" type="noConversion"/>
  </si>
  <si>
    <t>산출경비</t>
    <phoneticPr fontId="2" type="noConversion"/>
  </si>
  <si>
    <t>순공사비소계</t>
    <phoneticPr fontId="2" type="noConversion"/>
  </si>
  <si>
    <t>총원가 × 10%</t>
    <phoneticPr fontId="2" type="noConversion"/>
  </si>
  <si>
    <t>총원가</t>
    <phoneticPr fontId="8" type="noConversion"/>
  </si>
  <si>
    <t>건설하도금지급
보증서발급수수료</t>
    <phoneticPr fontId="8" type="noConversion"/>
  </si>
  <si>
    <t>직접노무비 × 4.5%</t>
    <phoneticPr fontId="2" type="noConversion"/>
  </si>
  <si>
    <t>예산액</t>
    <phoneticPr fontId="2" type="noConversion"/>
  </si>
  <si>
    <t>금액조정</t>
    <phoneticPr fontId="2" type="noConversion"/>
  </si>
  <si>
    <t>폐기물처리비</t>
    <phoneticPr fontId="8" type="noConversion"/>
  </si>
  <si>
    <t xml:space="preserve"> 1.1</t>
    <phoneticPr fontId="2" type="noConversion"/>
  </si>
  <si>
    <t>M</t>
    <phoneticPr fontId="2" type="noConversion"/>
  </si>
  <si>
    <t>암파쇄 방호시설</t>
    <phoneticPr fontId="2" type="noConversion"/>
  </si>
  <si>
    <t>노무비 × 3.56%</t>
    <phoneticPr fontId="2" type="noConversion"/>
  </si>
  <si>
    <t>노무비 × 1.01%</t>
    <phoneticPr fontId="2" type="noConversion"/>
  </si>
  <si>
    <t>직접노무비 × 3.545%</t>
    <phoneticPr fontId="2" type="noConversion"/>
  </si>
  <si>
    <t>건강보험료 × 12.95%</t>
    <phoneticPr fontId="2" type="noConversion"/>
  </si>
  <si>
    <t>(재료비+직노+산출경비) × 0%</t>
    <phoneticPr fontId="2" type="noConversion"/>
  </si>
  <si>
    <t>(직접노무비+재료비) × 3.15%</t>
    <phoneticPr fontId="2" type="noConversion"/>
  </si>
  <si>
    <t>(직접공사비) × 0.8%</t>
    <phoneticPr fontId="2" type="noConversion"/>
  </si>
  <si>
    <t>전문공사 제외</t>
    <phoneticPr fontId="2" type="noConversion"/>
  </si>
  <si>
    <t>(직접공사비) × 0.1%</t>
    <phoneticPr fontId="2" type="noConversion"/>
  </si>
  <si>
    <t>공사원가 × 6.0%</t>
    <phoneticPr fontId="2" type="noConversion"/>
  </si>
  <si>
    <t>총원가대비 구성비</t>
    <phoneticPr fontId="2" type="noConversion"/>
  </si>
  <si>
    <t>1억미만 제외</t>
    <phoneticPr fontId="2" type="noConversion"/>
  </si>
  <si>
    <t xml:space="preserve">&lt;재료비 + 노무비&gt; × 5.2% </t>
    <phoneticPr fontId="2" type="noConversion"/>
  </si>
  <si>
    <t>(노무비 + 경비 + 일반관리비) × 13%</t>
    <phoneticPr fontId="2" type="noConversion"/>
  </si>
  <si>
    <t>직접노무비 × 16.7%</t>
    <phoneticPr fontId="2" type="noConversion"/>
  </si>
  <si>
    <t>직접노무비 × 2.3%</t>
    <phoneticPr fontId="2" type="noConversion"/>
  </si>
  <si>
    <t>설 계 내 역 서</t>
    <phoneticPr fontId="2" type="noConversion"/>
  </si>
  <si>
    <t>도급예정금액</t>
    <phoneticPr fontId="8" type="noConversion"/>
  </si>
  <si>
    <t>H=6.0m,D2.0m,6개월미만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</si>
</sst>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#,##0_);[Red]\(#,##0\)"/>
    <numFmt numFmtId="179" formatCode="0_ "/>
    <numFmt numFmtId="180" formatCode="&quot;₩&quot;#,##0;&quot;₩&quot;&quot;₩&quot;&quot;₩&quot;&quot;₩&quot;\-#,##0"/>
    <numFmt numFmtId="181" formatCode="#,##0;[Red]&quot;-&quot;#,##0"/>
    <numFmt numFmtId="182" formatCode="&quot;₩&quot;#,##0;[Red]&quot;₩&quot;&quot;₩&quot;&quot;₩&quot;&quot;₩&quot;\-#,##0"/>
    <numFmt numFmtId="183" formatCode="_-* #,##0.00_-;&quot;₩&quot;&quot;₩&quot;\-* #,##0.00_-;_-* &quot;-&quot;??_-;_-@_-"/>
    <numFmt numFmtId="184" formatCode="_-&quot;₩&quot;* #,##0.00_-;&quot;₩&quot;&quot;₩&quot;\-&quot;₩&quot;* #,##0.00_-;_-&quot;₩&quot;* &quot;-&quot;??_-;_-@_-"/>
    <numFmt numFmtId="185" formatCode="&quot;₩&quot;#,##0.00;&quot;₩&quot;&quot;₩&quot;&quot;₩&quot;&quot;₩&quot;\-#,##0.00"/>
    <numFmt numFmtId="186" formatCode="_ * #,##0_ ;_ * \-#,##0_ ;_ * &quot;-&quot;_ ;_ @_ "/>
    <numFmt numFmtId="187" formatCode="_ * #,##0.00_ ;_ * \-#,##0.00_ ;_ * &quot;-&quot;??_ ;_ @_ "/>
    <numFmt numFmtId="188" formatCode="#,##0.00_ "/>
    <numFmt numFmtId="189" formatCode="0.0"/>
    <numFmt numFmtId="190" formatCode="0.000"/>
    <numFmt numFmtId="191" formatCode="0.000_ "/>
    <numFmt numFmtId="192" formatCode="\&lt;#,##0\&gt;"/>
    <numFmt numFmtId="19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4" formatCode="#,##0.00\ &quot;Esc.&quot;;[Red]\-#,##0.00\ &quot;Esc.&quot;"/>
    <numFmt numFmtId="195" formatCode="_-* #,##0.00_-;&quot;₩&quot;\!\-* #,##0.00_-;_-* &quot;-&quot;??_-;_-@_-"/>
    <numFmt numFmtId="196" formatCode="_-* #,##0_-;&quot;₩&quot;\!\-* #,##0_-;_-* &quot;-&quot;_-;_-@_-"/>
    <numFmt numFmtId="197" formatCode="&quot;RM&quot;#,##0_);\(&quot;RM&quot;#,##0\)"/>
    <numFmt numFmtId="198" formatCode="#,##0.00;\(#,##0.00\);\ &quot;-&quot;\ "/>
    <numFmt numFmtId="199" formatCode="&quot;$&quot;#,##0_);[Red]\(&quot;$&quot;#,##0\)"/>
    <numFmt numFmtId="200" formatCode="0.0000000000_);[Red]\(0.0000000000\)"/>
    <numFmt numFmtId="201" formatCode="&quot;₩&quot;#\!\,##0;&quot;₩&quot;\!\-&quot;₩&quot;#\!\,##0"/>
    <numFmt numFmtId="202" formatCode="#,##0.0000\ ;\(#,##0.0000\)"/>
    <numFmt numFmtId="203" formatCode="#,##0.0;\(#,##0.0\);\ &quot;-&quot;\ "/>
    <numFmt numFmtId="204" formatCode="0\ &quot;EA&quot;"/>
    <numFmt numFmtId="205" formatCode="_-[$€-2]* #,##0.00_-;\-[$€-2]* #,##0.00_-;_-[$€-2]* &quot;-&quot;??_-"/>
    <numFmt numFmtId="206" formatCode="_ * #,##0_ ;_ * &quot;₩&quot;\!\-#,##0_ ;_ * &quot;-&quot;_ ;_ @_ "/>
    <numFmt numFmtId="207" formatCode="#,##0\ "/>
    <numFmt numFmtId="208" formatCode="_*\ ??_-"/>
    <numFmt numFmtId="209" formatCode="_ &quot;₩&quot;* #,##0.00_ ;_ &quot;₩&quot;* &quot;₩&quot;\!\-#,##0.00_ ;_ &quot;₩&quot;* &quot;-&quot;??_ ;_ @_ "/>
    <numFmt numFmtId="210" formatCode="0\ &quot;t&quot;"/>
    <numFmt numFmtId="211" formatCode="@&quot; LINE&quot;"/>
    <numFmt numFmtId="212" formatCode="@\ &quot;주임&quot;"/>
    <numFmt numFmtId="213" formatCode="0.0_);[Red]&quot;₩&quot;\!\(0.0&quot;₩&quot;\!\)"/>
    <numFmt numFmtId="214" formatCode=";\ ;\ ;"/>
    <numFmt numFmtId="215" formatCode="&quot;₩&quot;#,##0;[Red]&quot;₩&quot;&quot;₩&quot;\-#,##0"/>
    <numFmt numFmtId="216" formatCode="#.##"/>
    <numFmt numFmtId="217" formatCode="&quot;  &quot;@"/>
    <numFmt numFmtId="218" formatCode="0.00\ &quot;)&quot;"/>
    <numFmt numFmtId="219" formatCode="0.00\ &quot;)]&quot;"/>
    <numFmt numFmtId="220" formatCode="#,##0;&quot;-&quot;#,##0"/>
    <numFmt numFmtId="221" formatCode="#,##0.00&quot; $&quot;;[Red]&quot;₩&quot;\!\-#,##0.00&quot; $&quot;"/>
    <numFmt numFmtId="222" formatCode="0.000\ &quot;²&quot;"/>
    <numFmt numFmtId="223" formatCode="&quot;(&quot;\ 0.00"/>
    <numFmt numFmtId="224" formatCode="&quot;[(&quot;\ 0.00"/>
    <numFmt numFmtId="225" formatCode="_ * #,##0_ ;_ * &quot;₩&quot;&quot;₩&quot;&quot;₩&quot;&quot;₩&quot;\-#,##0_ ;_ * &quot;-&quot;_ ;_ @_ "/>
    <numFmt numFmtId="229" formatCode="&quot;직접공사비의&quot;\ 0.00\ &quot;배&quot;"/>
    <numFmt numFmtId="230" formatCode="0.000%"/>
    <numFmt numFmtId="231" formatCode="_-* #,##0.000_-;\-* #,##0.000_-;_-* &quot;-&quot;_-;_-@_-"/>
    <numFmt numFmtId="232" formatCode="0.0%"/>
  </numFmts>
  <fonts count="8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굴림"/>
      <family val="3"/>
      <charset val="129"/>
    </font>
    <font>
      <b/>
      <sz val="9"/>
      <name val="굴림"/>
      <family val="3"/>
      <charset val="129"/>
    </font>
    <font>
      <sz val="12"/>
      <name val="바탕체"/>
      <family val="1"/>
      <charset val="129"/>
    </font>
    <font>
      <b/>
      <sz val="10"/>
      <name val="굴림"/>
      <family val="3"/>
      <charset val="129"/>
    </font>
    <font>
      <sz val="10.5"/>
      <name val="Arial"/>
      <family val="2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sz val="10"/>
      <name val="Arial Narrow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0"/>
      <name val="Courier New"/>
      <family val="3"/>
    </font>
    <font>
      <sz val="12"/>
      <name val="견명조"/>
      <family val="1"/>
      <charset val="129"/>
    </font>
    <font>
      <sz val="9"/>
      <name val="돋움체"/>
      <family val="3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0"/>
      <color indexed="12"/>
      <name val="돋움"/>
      <family val="3"/>
      <charset val="129"/>
    </font>
    <font>
      <sz val="11"/>
      <name val="뼻뮝"/>
      <family val="3"/>
      <charset val="129"/>
    </font>
    <font>
      <sz val="9"/>
      <name val="굴림체"/>
      <family val="3"/>
      <charset val="129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sz val="9"/>
      <color indexed="10"/>
      <name val="바탕체"/>
      <family val="1"/>
      <charset val="129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b/>
      <u/>
      <sz val="16"/>
      <name val="굴림체"/>
      <family val="3"/>
      <charset val="129"/>
    </font>
    <font>
      <sz val="12"/>
      <name val="Arial"/>
      <family val="2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8"/>
      <name val="¹UAAA¼"/>
      <family val="1"/>
      <charset val="129"/>
    </font>
    <font>
      <sz val="12"/>
      <name val="System"/>
      <family val="2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8"/>
      <name val="바탕체"/>
      <family val="1"/>
      <charset val="129"/>
    </font>
    <font>
      <b/>
      <sz val="12"/>
      <name val="바탕체"/>
      <family val="1"/>
      <charset val="129"/>
    </font>
    <font>
      <b/>
      <u/>
      <sz val="16"/>
      <name val="굴림"/>
      <family val="3"/>
      <charset val="129"/>
    </font>
    <font>
      <sz val="7"/>
      <name val="굴림"/>
      <family val="3"/>
      <charset val="129"/>
    </font>
    <font>
      <sz val="10"/>
      <color indexed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02">
    <xf numFmtId="0" fontId="0" fillId="0" borderId="0">
      <alignment vertical="center"/>
    </xf>
    <xf numFmtId="3" fontId="43" fillId="0" borderId="1"/>
    <xf numFmtId="24" fontId="35" fillId="0" borderId="0" applyFont="0" applyFill="0" applyBorder="0" applyAlignment="0" applyProtection="0"/>
    <xf numFmtId="192" fontId="1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192" fontId="1" fillId="0" borderId="0" applyNumberFormat="0" applyFont="0" applyFill="0" applyBorder="0" applyAlignment="0" applyProtection="0"/>
    <xf numFmtId="193" fontId="35" fillId="0" borderId="0" applyNumberFormat="0" applyFont="0" applyFill="0" applyBorder="0" applyAlignment="0" applyProtection="0"/>
    <xf numFmtId="40" fontId="6" fillId="0" borderId="2"/>
    <xf numFmtId="0" fontId="6" fillId="0" borderId="0"/>
    <xf numFmtId="0" fontId="6" fillId="0" borderId="0"/>
    <xf numFmtId="0" fontId="33" fillId="0" borderId="0" applyFont="0" applyFill="0" applyBorder="0" applyAlignment="0" applyProtection="0"/>
    <xf numFmtId="0" fontId="33" fillId="0" borderId="0"/>
    <xf numFmtId="194" fontId="1" fillId="0" borderId="0" applyFont="0" applyFill="0" applyBorder="0" applyAlignment="0" applyProtection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40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33" fillId="0" borderId="0"/>
    <xf numFmtId="0" fontId="35" fillId="0" borderId="0"/>
    <xf numFmtId="0" fontId="35" fillId="0" borderId="0"/>
    <xf numFmtId="0" fontId="33" fillId="0" borderId="0"/>
    <xf numFmtId="9" fontId="11" fillId="0" borderId="0" applyFont="0" applyFill="0" applyBorder="0" applyAlignment="0" applyProtection="0"/>
    <xf numFmtId="0" fontId="33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40" fillId="0" borderId="0"/>
    <xf numFmtId="0" fontId="33" fillId="0" borderId="0"/>
    <xf numFmtId="0" fontId="33" fillId="0" borderId="0"/>
    <xf numFmtId="0" fontId="40" fillId="0" borderId="0"/>
    <xf numFmtId="0" fontId="44" fillId="0" borderId="0"/>
    <xf numFmtId="0" fontId="40" fillId="0" borderId="0"/>
    <xf numFmtId="0" fontId="33" fillId="0" borderId="0"/>
    <xf numFmtId="0" fontId="35" fillId="0" borderId="0"/>
    <xf numFmtId="0" fontId="35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44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35" fillId="0" borderId="0"/>
    <xf numFmtId="0" fontId="33" fillId="0" borderId="0"/>
    <xf numFmtId="0" fontId="40" fillId="0" borderId="0"/>
    <xf numFmtId="0" fontId="40" fillId="0" borderId="0"/>
    <xf numFmtId="0" fontId="33" fillId="0" borderId="0"/>
    <xf numFmtId="0" fontId="33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40" fillId="0" borderId="0"/>
    <xf numFmtId="0" fontId="1" fillId="0" borderId="0"/>
    <xf numFmtId="43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3" fillId="0" borderId="0"/>
    <xf numFmtId="0" fontId="35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5" fillId="0" borderId="0"/>
    <xf numFmtId="0" fontId="33" fillId="0" borderId="0"/>
    <xf numFmtId="0" fontId="1" fillId="0" borderId="0"/>
    <xf numFmtId="0" fontId="1" fillId="0" borderId="0"/>
    <xf numFmtId="0" fontId="33" fillId="0" borderId="0"/>
    <xf numFmtId="0" fontId="35" fillId="0" borderId="0"/>
    <xf numFmtId="0" fontId="40" fillId="0" borderId="0"/>
    <xf numFmtId="0" fontId="35" fillId="0" borderId="0"/>
    <xf numFmtId="0" fontId="33" fillId="0" borderId="0"/>
    <xf numFmtId="0" fontId="33" fillId="0" borderId="0"/>
    <xf numFmtId="0" fontId="33" fillId="0" borderId="0"/>
    <xf numFmtId="0" fontId="35" fillId="0" borderId="0"/>
    <xf numFmtId="0" fontId="35" fillId="0" borderId="0"/>
    <xf numFmtId="0" fontId="33" fillId="0" borderId="0"/>
    <xf numFmtId="0" fontId="35" fillId="0" borderId="0"/>
    <xf numFmtId="0" fontId="33" fillId="0" borderId="0"/>
    <xf numFmtId="0" fontId="35" fillId="0" borderId="0"/>
    <xf numFmtId="0" fontId="33" fillId="0" borderId="0"/>
    <xf numFmtId="0" fontId="35" fillId="0" borderId="0"/>
    <xf numFmtId="0" fontId="40" fillId="0" borderId="0"/>
    <xf numFmtId="0" fontId="33" fillId="0" borderId="0"/>
    <xf numFmtId="0" fontId="33" fillId="0" borderId="0"/>
    <xf numFmtId="0" fontId="35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40" fillId="0" borderId="0"/>
    <xf numFmtId="0" fontId="4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5" fillId="0" borderId="0"/>
    <xf numFmtId="3" fontId="43" fillId="0" borderId="1"/>
    <xf numFmtId="3" fontId="43" fillId="0" borderId="1"/>
    <xf numFmtId="0" fontId="19" fillId="0" borderId="0">
      <alignment horizontal="center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0" fontId="42" fillId="0" borderId="0"/>
    <xf numFmtId="0" fontId="19" fillId="0" borderId="0">
      <alignment horizontal="center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3" fontId="46" fillId="0" borderId="3">
      <alignment horizontal="right" vertical="center"/>
    </xf>
    <xf numFmtId="41" fontId="6" fillId="0" borderId="0">
      <alignment horizontal="center" vertical="center"/>
    </xf>
    <xf numFmtId="190" fontId="47" fillId="0" borderId="0">
      <alignment horizontal="center" vertical="center"/>
    </xf>
    <xf numFmtId="190" fontId="47" fillId="0" borderId="0">
      <alignment horizontal="center" vertical="center"/>
    </xf>
    <xf numFmtId="190" fontId="47" fillId="0" borderId="0">
      <alignment horizontal="center" vertical="center"/>
    </xf>
    <xf numFmtId="190" fontId="47" fillId="0" borderId="0">
      <alignment horizontal="center" vertical="center"/>
    </xf>
    <xf numFmtId="0" fontId="47" fillId="0" borderId="0">
      <alignment horizontal="center" vertical="center"/>
    </xf>
    <xf numFmtId="190" fontId="47" fillId="0" borderId="0">
      <alignment horizontal="center" vertical="center"/>
    </xf>
    <xf numFmtId="190" fontId="47" fillId="0" borderId="0">
      <alignment horizontal="center" vertical="center"/>
    </xf>
    <xf numFmtId="0" fontId="19" fillId="0" borderId="0">
      <alignment horizontal="center" vertical="center"/>
    </xf>
    <xf numFmtId="2" fontId="46" fillId="0" borderId="3">
      <alignment horizontal="right" vertical="center"/>
    </xf>
    <xf numFmtId="0" fontId="6" fillId="0" borderId="4">
      <alignment horizont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2" fontId="46" fillId="0" borderId="3">
      <alignment horizontal="right"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9" fontId="6" fillId="0" borderId="0">
      <protection locked="0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67" fillId="0" borderId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8" fillId="0" borderId="0" applyFont="0" applyFill="0" applyBorder="0" applyAlignment="0" applyProtection="0"/>
    <xf numFmtId="42" fontId="70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8" fillId="0" borderId="0" applyFont="0" applyFill="0" applyBorder="0" applyAlignment="0" applyProtection="0"/>
    <xf numFmtId="44" fontId="70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35" fillId="0" borderId="0"/>
    <xf numFmtId="0" fontId="71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70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/>
    <xf numFmtId="0" fontId="69" fillId="0" borderId="0"/>
    <xf numFmtId="0" fontId="74" fillId="0" borderId="0"/>
    <xf numFmtId="0" fontId="70" fillId="0" borderId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34" fillId="0" borderId="0"/>
    <xf numFmtId="197" fontId="6" fillId="0" borderId="0">
      <protection locked="0"/>
    </xf>
    <xf numFmtId="38" fontId="35" fillId="0" borderId="0" applyFont="0" applyFill="0" applyBorder="0" applyAlignment="0" applyProtection="0"/>
    <xf numFmtId="198" fontId="1" fillId="0" borderId="0"/>
    <xf numFmtId="198" fontId="1" fillId="0" borderId="0"/>
    <xf numFmtId="198" fontId="1" fillId="0" borderId="0"/>
    <xf numFmtId="187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75" fillId="0" borderId="0" applyNumberFormat="0" applyAlignment="0">
      <alignment horizontal="left"/>
    </xf>
    <xf numFmtId="0" fontId="6" fillId="0" borderId="0" applyFont="0" applyFill="0" applyBorder="0" applyAlignment="0" applyProtection="0"/>
    <xf numFmtId="0" fontId="44" fillId="0" borderId="0" applyFont="0" applyFill="0" applyBorder="0" applyAlignment="0" applyProtection="0"/>
    <xf numFmtId="197" fontId="6" fillId="0" borderId="0">
      <protection locked="0"/>
    </xf>
    <xf numFmtId="199" fontId="35" fillId="0" borderId="0" applyFont="0" applyFill="0" applyBorder="0" applyAlignment="0" applyProtection="0"/>
    <xf numFmtId="200" fontId="1" fillId="0" borderId="0" applyFont="0" applyFill="0" applyBorder="0" applyAlignment="0" applyProtection="0"/>
    <xf numFmtId="201" fontId="33" fillId="0" borderId="0" applyFont="0" applyFill="0" applyBorder="0" applyAlignment="0" applyProtection="0"/>
    <xf numFmtId="202" fontId="1" fillId="0" borderId="0"/>
    <xf numFmtId="202" fontId="1" fillId="0" borderId="0"/>
    <xf numFmtId="202" fontId="1" fillId="0" borderId="0"/>
    <xf numFmtId="0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203" fontId="1" fillId="0" borderId="0"/>
    <xf numFmtId="203" fontId="1" fillId="0" borderId="0"/>
    <xf numFmtId="203" fontId="1" fillId="0" borderId="0"/>
    <xf numFmtId="204" fontId="65" fillId="0" borderId="0" applyFill="0" applyBorder="0">
      <alignment horizontal="centerContinuous"/>
    </xf>
    <xf numFmtId="0" fontId="76" fillId="0" borderId="0" applyNumberFormat="0" applyAlignment="0">
      <alignment horizontal="left"/>
    </xf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77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77" fillId="0" borderId="0">
      <protection locked="0"/>
    </xf>
    <xf numFmtId="2" fontId="33" fillId="0" borderId="0" applyFont="0" applyFill="0" applyBorder="0" applyAlignment="0" applyProtection="0"/>
    <xf numFmtId="38" fontId="36" fillId="16" borderId="0" applyNumberFormat="0" applyBorder="0" applyAlignment="0" applyProtection="0"/>
    <xf numFmtId="3" fontId="59" fillId="0" borderId="5">
      <alignment horizontal="right" vertical="center"/>
    </xf>
    <xf numFmtId="4" fontId="59" fillId="0" borderId="5">
      <alignment horizontal="right" vertical="center"/>
    </xf>
    <xf numFmtId="0" fontId="37" fillId="0" borderId="0">
      <alignment horizontal="left"/>
    </xf>
    <xf numFmtId="0" fontId="38" fillId="0" borderId="6" applyNumberFormat="0" applyAlignment="0" applyProtection="0">
      <alignment horizontal="left" vertical="center"/>
    </xf>
    <xf numFmtId="0" fontId="38" fillId="0" borderId="7">
      <alignment horizontal="left" vertical="center"/>
    </xf>
    <xf numFmtId="0" fontId="7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7" fontId="6" fillId="0" borderId="0">
      <protection locked="0"/>
    </xf>
    <xf numFmtId="197" fontId="6" fillId="0" borderId="0">
      <protection locked="0"/>
    </xf>
    <xf numFmtId="0" fontId="79" fillId="0" borderId="0" applyNumberFormat="0" applyFill="0" applyBorder="0" applyAlignment="0" applyProtection="0"/>
    <xf numFmtId="10" fontId="36" fillId="16" borderId="1" applyNumberFormat="0" applyBorder="0" applyAlignment="0" applyProtection="0"/>
    <xf numFmtId="206" fontId="1" fillId="0" borderId="0">
      <alignment horizontal="left"/>
    </xf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9" fillId="0" borderId="8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0" fontId="48" fillId="0" borderId="0">
      <alignment horizontal="centerContinuous" vertical="center"/>
    </xf>
    <xf numFmtId="37" fontId="80" fillId="0" borderId="0"/>
    <xf numFmtId="0" fontId="6" fillId="0" borderId="0"/>
    <xf numFmtId="207" fontId="1" fillId="0" borderId="0"/>
    <xf numFmtId="0" fontId="6" fillId="0" borderId="0"/>
    <xf numFmtId="0" fontId="6" fillId="0" borderId="0"/>
    <xf numFmtId="0" fontId="33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6" fillId="0" borderId="0">
      <protection locked="0"/>
    </xf>
    <xf numFmtId="10" fontId="33" fillId="0" borderId="0" applyFont="0" applyFill="0" applyBorder="0" applyAlignment="0" applyProtection="0"/>
    <xf numFmtId="0" fontId="6" fillId="0" borderId="0">
      <protection locked="0"/>
    </xf>
    <xf numFmtId="30" fontId="81" fillId="0" borderId="0" applyNumberFormat="0" applyFill="0" applyBorder="0" applyAlignment="0" applyProtection="0">
      <alignment horizontal="left"/>
    </xf>
    <xf numFmtId="186" fontId="33" fillId="0" borderId="0" applyFont="0" applyFill="0" applyBorder="0" applyAlignment="0" applyProtection="0"/>
    <xf numFmtId="208" fontId="3" fillId="0" borderId="9" applyFont="0" applyFill="0" applyBorder="0" applyAlignment="0" applyProtection="0">
      <alignment horizontal="center" vertical="center"/>
    </xf>
    <xf numFmtId="0" fontId="33" fillId="17" borderId="0"/>
    <xf numFmtId="0" fontId="39" fillId="0" borderId="0"/>
    <xf numFmtId="40" fontId="82" fillId="0" borderId="0" applyBorder="0">
      <alignment horizontal="right"/>
    </xf>
    <xf numFmtId="209" fontId="1" fillId="0" borderId="0">
      <alignment horizontal="center"/>
    </xf>
    <xf numFmtId="0" fontId="41" fillId="0" borderId="0" applyFill="0" applyBorder="0" applyProtection="0">
      <alignment horizontal="centerContinuous" vertical="center"/>
    </xf>
    <xf numFmtId="0" fontId="42" fillId="16" borderId="0" applyFill="0" applyBorder="0" applyProtection="0">
      <alignment horizontal="center" vertical="center"/>
    </xf>
    <xf numFmtId="210" fontId="65" fillId="0" borderId="0" applyFill="0" applyBorder="0">
      <alignment horizontal="centerContinuous"/>
    </xf>
    <xf numFmtId="0" fontId="33" fillId="0" borderId="10" applyNumberFormat="0" applyFont="0" applyFill="0" applyAlignment="0" applyProtection="0"/>
    <xf numFmtId="0" fontId="83" fillId="0" borderId="4">
      <alignment horizontal="left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2" borderId="11" applyNumberFormat="0" applyAlignment="0" applyProtection="0">
      <alignment vertical="center"/>
    </xf>
    <xf numFmtId="180" fontId="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49" fillId="0" borderId="0"/>
    <xf numFmtId="0" fontId="50" fillId="0" borderId="12">
      <alignment horizontal="center" vertical="center"/>
    </xf>
    <xf numFmtId="0" fontId="51" fillId="0" borderId="0"/>
    <xf numFmtId="0" fontId="17" fillId="3" borderId="0" applyNumberFormat="0" applyBorder="0" applyAlignment="0" applyProtection="0">
      <alignment vertical="center"/>
    </xf>
    <xf numFmtId="0" fontId="18" fillId="0" borderId="0">
      <protection locked="0"/>
    </xf>
    <xf numFmtId="3" fontId="35" fillId="0" borderId="13">
      <alignment horizontal="center"/>
    </xf>
    <xf numFmtId="0" fontId="18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211" fontId="55" fillId="0" borderId="14">
      <alignment horizontal="center" vertical="center"/>
    </xf>
    <xf numFmtId="0" fontId="1" fillId="23" borderId="15" applyNumberFormat="0" applyFont="0" applyAlignment="0" applyProtection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9" fillId="16" borderId="0" applyFill="0" applyBorder="0" applyProtection="0">
      <alignment horizontal="right"/>
    </xf>
    <xf numFmtId="10" fontId="19" fillId="0" borderId="0" applyFill="0" applyBorder="0" applyProtection="0">
      <alignment horizontal="right"/>
    </xf>
    <xf numFmtId="0" fontId="56" fillId="0" borderId="0"/>
    <xf numFmtId="0" fontId="20" fillId="24" borderId="0" applyNumberFormat="0" applyBorder="0" applyAlignment="0" applyProtection="0">
      <alignment vertical="center"/>
    </xf>
    <xf numFmtId="0" fontId="56" fillId="0" borderId="0"/>
    <xf numFmtId="212" fontId="1" fillId="0" borderId="16" applyBorder="0"/>
    <xf numFmtId="212" fontId="1" fillId="0" borderId="16" applyBorder="0"/>
    <xf numFmtId="212" fontId="1" fillId="0" borderId="16" applyBorder="0"/>
    <xf numFmtId="0" fontId="57" fillId="0" borderId="0" applyNumberFormat="0" applyFont="0" applyFill="0" applyBorder="0" applyProtection="0">
      <alignment horizontal="centerContinuous" vertical="center"/>
    </xf>
    <xf numFmtId="38" fontId="58" fillId="0" borderId="0">
      <alignment vertical="center" wrapText="1"/>
    </xf>
    <xf numFmtId="0" fontId="21" fillId="0" borderId="0" applyNumberFormat="0" applyFill="0" applyBorder="0" applyAlignment="0" applyProtection="0">
      <alignment vertical="center"/>
    </xf>
    <xf numFmtId="0" fontId="22" fillId="25" borderId="17" applyNumberFormat="0" applyAlignment="0" applyProtection="0">
      <alignment vertical="center"/>
    </xf>
    <xf numFmtId="213" fontId="44" fillId="0" borderId="0">
      <alignment horizontal="center" vertical="center"/>
      <protection locked="0"/>
    </xf>
    <xf numFmtId="179" fontId="57" fillId="0" borderId="18" applyFont="0" applyFill="0" applyBorder="0" applyAlignment="0" applyProtection="0">
      <alignment vertical="center"/>
    </xf>
    <xf numFmtId="191" fontId="57" fillId="0" borderId="18" applyFont="0" applyFill="0" applyBorder="0" applyAlignment="0" applyProtection="0">
      <alignment vertical="center"/>
    </xf>
    <xf numFmtId="0" fontId="48" fillId="0" borderId="1" applyNumberFormat="0">
      <alignment horizontal="center" vertical="center"/>
    </xf>
    <xf numFmtId="214" fontId="59" fillId="0" borderId="0" applyFont="0" applyFill="0" applyBorder="0" applyAlignment="0" applyProtection="0"/>
    <xf numFmtId="0" fontId="60" fillId="0" borderId="1" applyFont="0" applyFill="0" applyBorder="0" applyAlignment="0" applyProtection="0">
      <alignment horizontal="centerContinuous" vertical="center"/>
    </xf>
    <xf numFmtId="181" fontId="23" fillId="0" borderId="0">
      <alignment vertical="center"/>
    </xf>
    <xf numFmtId="216" fontId="1" fillId="0" borderId="0">
      <alignment vertical="center"/>
    </xf>
    <xf numFmtId="215" fontId="33" fillId="0" borderId="0">
      <alignment vertical="center"/>
    </xf>
    <xf numFmtId="189" fontId="61" fillId="0" borderId="0" applyFont="0" applyFill="0" applyBorder="0" applyAlignment="0" applyProtection="0">
      <alignment horizontal="centerContinuous" vertical="center"/>
    </xf>
    <xf numFmtId="190" fontId="6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0" fillId="0" borderId="0"/>
    <xf numFmtId="0" fontId="6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62" fillId="0" borderId="19"/>
    <xf numFmtId="0" fontId="24" fillId="0" borderId="20" applyNumberFormat="0" applyFill="0" applyAlignment="0" applyProtection="0">
      <alignment vertical="center"/>
    </xf>
    <xf numFmtId="217" fontId="59" fillId="0" borderId="1" applyBorder="0">
      <alignment vertical="center"/>
    </xf>
    <xf numFmtId="0" fontId="25" fillId="0" borderId="21" applyNumberFormat="0" applyFill="0" applyAlignment="0" applyProtection="0">
      <alignment vertical="center"/>
    </xf>
    <xf numFmtId="218" fontId="3" fillId="0" borderId="0" applyFill="0" applyBorder="0">
      <alignment horizontal="centerContinuous"/>
    </xf>
    <xf numFmtId="219" fontId="3" fillId="0" borderId="0" applyFill="0" applyBorder="0">
      <alignment horizontal="centerContinuous"/>
    </xf>
    <xf numFmtId="220" fontId="63" fillId="0" borderId="0" applyFont="0" applyFill="0" applyBorder="0" applyAlignment="0" applyProtection="0"/>
    <xf numFmtId="221" fontId="1" fillId="0" borderId="0" applyFont="0" applyFill="0" applyBorder="0" applyAlignment="0" applyProtection="0"/>
    <xf numFmtId="0" fontId="64" fillId="0" borderId="0">
      <alignment vertical="center"/>
    </xf>
    <xf numFmtId="0" fontId="57" fillId="0" borderId="0" applyNumberFormat="0" applyFont="0" applyFill="0" applyBorder="0" applyProtection="0">
      <alignment vertical="center"/>
    </xf>
    <xf numFmtId="0" fontId="26" fillId="7" borderId="11" applyNumberFormat="0" applyAlignment="0" applyProtection="0">
      <alignment vertical="center"/>
    </xf>
    <xf numFmtId="4" fontId="18" fillId="0" borderId="0">
      <protection locked="0"/>
    </xf>
    <xf numFmtId="182" fontId="6" fillId="0" borderId="0">
      <protection locked="0"/>
    </xf>
    <xf numFmtId="222" fontId="65" fillId="0" borderId="0" applyFill="0" applyBorder="0">
      <alignment horizontal="centerContinuous"/>
    </xf>
    <xf numFmtId="0" fontId="27" fillId="0" borderId="0" applyNumberFormat="0" applyFill="0" applyBorder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223" fontId="3" fillId="0" borderId="0" applyFill="0" applyBorder="0">
      <alignment horizontal="centerContinuous"/>
    </xf>
    <xf numFmtId="224" fontId="3" fillId="0" borderId="0" applyFill="0" applyBorder="0">
      <alignment horizontal="centerContinuous"/>
    </xf>
    <xf numFmtId="0" fontId="1" fillId="0" borderId="0"/>
    <xf numFmtId="0" fontId="6" fillId="0" borderId="0"/>
    <xf numFmtId="0" fontId="32" fillId="22" borderId="25" applyNumberFormat="0" applyAlignment="0" applyProtection="0">
      <alignment vertical="center"/>
    </xf>
    <xf numFmtId="206" fontId="6" fillId="0" borderId="26">
      <alignment horizontal="center" vertical="center"/>
    </xf>
    <xf numFmtId="188" fontId="19" fillId="0" borderId="0" applyFont="0" applyFill="0" applyBorder="0" applyAlignment="0" applyProtection="0"/>
    <xf numFmtId="225" fontId="33" fillId="0" borderId="1"/>
    <xf numFmtId="6" fontId="6" fillId="16" borderId="0" applyFill="0" applyBorder="0" applyProtection="0">
      <alignment horizontal="right"/>
    </xf>
    <xf numFmtId="40" fontId="6" fillId="0" borderId="2"/>
    <xf numFmtId="0" fontId="6" fillId="0" borderId="0" applyFont="0" applyFill="0" applyBorder="0" applyAlignment="0" applyProtection="0"/>
    <xf numFmtId="0" fontId="66" fillId="0" borderId="0">
      <alignment horizontal="center" vertical="center"/>
    </xf>
    <xf numFmtId="0" fontId="44" fillId="0" borderId="1" applyNumberFormat="0" applyFont="0" applyFill="0" applyAlignment="0" applyProtection="0"/>
    <xf numFmtId="0" fontId="6" fillId="0" borderId="0" applyFont="0" applyFill="0" applyBorder="0" applyAlignment="0" applyProtection="0"/>
    <xf numFmtId="183" fontId="6" fillId="0" borderId="0">
      <protection locked="0"/>
    </xf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8" fillId="0" borderId="0">
      <alignment vertical="center"/>
    </xf>
    <xf numFmtId="0" fontId="1" fillId="0" borderId="0"/>
    <xf numFmtId="0" fontId="33" fillId="0" borderId="0"/>
    <xf numFmtId="0" fontId="1" fillId="0" borderId="0"/>
    <xf numFmtId="0" fontId="33" fillId="0" borderId="0"/>
    <xf numFmtId="0" fontId="44" fillId="0" borderId="0"/>
    <xf numFmtId="0" fontId="44" fillId="0" borderId="0" applyProtection="0"/>
    <xf numFmtId="0" fontId="18" fillId="0" borderId="10">
      <protection locked="0"/>
    </xf>
    <xf numFmtId="184" fontId="6" fillId="0" borderId="0">
      <protection locked="0"/>
    </xf>
    <xf numFmtId="185" fontId="6" fillId="0" borderId="0">
      <protection locked="0"/>
    </xf>
    <xf numFmtId="186" fontId="6" fillId="0" borderId="27"/>
  </cellStyleXfs>
  <cellXfs count="122">
    <xf numFmtId="0" fontId="0" fillId="0" borderId="0" xfId="0">
      <alignment vertical="center"/>
    </xf>
    <xf numFmtId="0" fontId="4" fillId="0" borderId="0" xfId="594" applyFont="1"/>
    <xf numFmtId="177" fontId="7" fillId="0" borderId="0" xfId="594" applyNumberFormat="1" applyFont="1" applyAlignment="1">
      <alignment horizontal="right" vertical="center"/>
    </xf>
    <xf numFmtId="0" fontId="4" fillId="0" borderId="0" xfId="594" applyFont="1" applyAlignment="1">
      <alignment vertical="center"/>
    </xf>
    <xf numFmtId="176" fontId="4" fillId="0" borderId="0" xfId="594" applyNumberFormat="1" applyFont="1" applyAlignment="1">
      <alignment horizontal="right" vertical="center"/>
    </xf>
    <xf numFmtId="0" fontId="86" fillId="0" borderId="0" xfId="595" applyFont="1"/>
    <xf numFmtId="49" fontId="5" fillId="0" borderId="0" xfId="595" applyNumberFormat="1" applyFont="1" applyAlignment="1">
      <alignment horizontal="left" vertical="center"/>
    </xf>
    <xf numFmtId="49" fontId="86" fillId="0" borderId="0" xfId="595" applyNumberFormat="1" applyFont="1" applyAlignment="1">
      <alignment horizontal="left" vertical="center"/>
    </xf>
    <xf numFmtId="49" fontId="86" fillId="0" borderId="0" xfId="595" applyNumberFormat="1" applyFont="1" applyAlignment="1">
      <alignment horizontal="left" vertical="center" shrinkToFit="1"/>
    </xf>
    <xf numFmtId="49" fontId="9" fillId="0" borderId="0" xfId="595" applyNumberFormat="1" applyFont="1" applyAlignment="1">
      <alignment horizontal="left" vertical="center" shrinkToFit="1"/>
    </xf>
    <xf numFmtId="49" fontId="9" fillId="0" borderId="1" xfId="595" applyNumberFormat="1" applyFont="1" applyBorder="1" applyAlignment="1">
      <alignment horizontal="center" vertical="center"/>
    </xf>
    <xf numFmtId="49" fontId="10" fillId="26" borderId="1" xfId="595" applyNumberFormat="1" applyFont="1" applyFill="1" applyBorder="1" applyAlignment="1">
      <alignment horizontal="left" vertical="center"/>
    </xf>
    <xf numFmtId="49" fontId="10" fillId="26" borderId="1" xfId="595" applyNumberFormat="1" applyFont="1" applyFill="1" applyBorder="1" applyAlignment="1">
      <alignment horizontal="left" vertical="center" shrinkToFit="1"/>
    </xf>
    <xf numFmtId="176" fontId="10" fillId="26" borderId="1" xfId="595" applyNumberFormat="1" applyFont="1" applyFill="1" applyBorder="1" applyAlignment="1">
      <alignment horizontal="right" vertical="center" shrinkToFit="1"/>
    </xf>
    <xf numFmtId="177" fontId="9" fillId="26" borderId="1" xfId="595" applyNumberFormat="1" applyFont="1" applyFill="1" applyBorder="1" applyAlignment="1">
      <alignment horizontal="right" vertical="center"/>
    </xf>
    <xf numFmtId="49" fontId="9" fillId="26" borderId="1" xfId="595" applyNumberFormat="1" applyFont="1" applyFill="1" applyBorder="1" applyAlignment="1">
      <alignment horizontal="center" vertical="center" shrinkToFit="1"/>
    </xf>
    <xf numFmtId="177" fontId="10" fillId="26" borderId="1" xfId="595" applyNumberFormat="1" applyFont="1" applyFill="1" applyBorder="1" applyAlignment="1">
      <alignment horizontal="right" vertical="center"/>
    </xf>
    <xf numFmtId="177" fontId="9" fillId="0" borderId="1" xfId="595" applyNumberFormat="1" applyFont="1" applyBorder="1" applyAlignment="1">
      <alignment horizontal="center" vertical="center" shrinkToFit="1"/>
    </xf>
    <xf numFmtId="49" fontId="10" fillId="27" borderId="1" xfId="595" applyNumberFormat="1" applyFont="1" applyFill="1" applyBorder="1" applyAlignment="1">
      <alignment horizontal="left" vertical="center"/>
    </xf>
    <xf numFmtId="49" fontId="10" fillId="27" borderId="1" xfId="595" applyNumberFormat="1" applyFont="1" applyFill="1" applyBorder="1" applyAlignment="1">
      <alignment horizontal="left" vertical="center" shrinkToFit="1"/>
    </xf>
    <xf numFmtId="176" fontId="10" fillId="27" borderId="1" xfId="595" applyNumberFormat="1" applyFont="1" applyFill="1" applyBorder="1" applyAlignment="1">
      <alignment horizontal="right" vertical="center" shrinkToFit="1"/>
    </xf>
    <xf numFmtId="177" fontId="9" fillId="27" borderId="1" xfId="595" applyNumberFormat="1" applyFont="1" applyFill="1" applyBorder="1" applyAlignment="1">
      <alignment horizontal="right" vertical="center"/>
    </xf>
    <xf numFmtId="49" fontId="9" fillId="27" borderId="1" xfId="595" applyNumberFormat="1" applyFont="1" applyFill="1" applyBorder="1" applyAlignment="1">
      <alignment horizontal="center" vertical="center" shrinkToFit="1"/>
    </xf>
    <xf numFmtId="177" fontId="10" fillId="27" borderId="1" xfId="595" applyNumberFormat="1" applyFont="1" applyFill="1" applyBorder="1" applyAlignment="1">
      <alignment horizontal="right" vertical="center"/>
    </xf>
    <xf numFmtId="49" fontId="9" fillId="0" borderId="1" xfId="595" applyNumberFormat="1" applyFont="1" applyBorder="1" applyAlignment="1">
      <alignment horizontal="left" vertical="center"/>
    </xf>
    <xf numFmtId="49" fontId="9" fillId="0" borderId="1" xfId="595" applyNumberFormat="1" applyFont="1" applyBorder="1" applyAlignment="1">
      <alignment horizontal="left" vertical="center" shrinkToFit="1"/>
    </xf>
    <xf numFmtId="177" fontId="9" fillId="0" borderId="1" xfId="595" applyNumberFormat="1" applyFont="1" applyBorder="1" applyAlignment="1">
      <alignment horizontal="right" vertical="center"/>
    </xf>
    <xf numFmtId="49" fontId="9" fillId="0" borderId="1" xfId="595" applyNumberFormat="1" applyFont="1" applyBorder="1" applyAlignment="1">
      <alignment horizontal="center" vertical="center" shrinkToFit="1"/>
    </xf>
    <xf numFmtId="49" fontId="9" fillId="0" borderId="1" xfId="593" applyNumberFormat="1" applyFont="1" applyBorder="1" applyAlignment="1">
      <alignment horizontal="left" vertical="center"/>
    </xf>
    <xf numFmtId="41" fontId="9" fillId="0" borderId="1" xfId="536" applyFont="1" applyFill="1" applyBorder="1" applyAlignment="1">
      <alignment horizontal="right" vertical="center"/>
    </xf>
    <xf numFmtId="0" fontId="86" fillId="0" borderId="0" xfId="595" applyFont="1" applyAlignment="1">
      <alignment shrinkToFit="1"/>
    </xf>
    <xf numFmtId="0" fontId="9" fillId="0" borderId="0" xfId="595" applyFont="1" applyAlignment="1">
      <alignment shrinkToFit="1"/>
    </xf>
    <xf numFmtId="0" fontId="85" fillId="0" borderId="0" xfId="594" applyFont="1" applyAlignment="1">
      <alignment horizontal="center" vertical="center"/>
    </xf>
    <xf numFmtId="0" fontId="7" fillId="0" borderId="0" xfId="594" applyFont="1" applyAlignment="1">
      <alignment horizontal="right" vertical="center"/>
    </xf>
    <xf numFmtId="0" fontId="4" fillId="0" borderId="32" xfId="594" applyFont="1" applyBorder="1" applyAlignment="1">
      <alignment horizontal="center" vertical="center"/>
    </xf>
    <xf numFmtId="0" fontId="4" fillId="0" borderId="1" xfId="594" applyFont="1" applyBorder="1" applyAlignment="1">
      <alignment horizontal="distributed" vertical="center" indent="1"/>
    </xf>
    <xf numFmtId="10" fontId="4" fillId="0" borderId="1" xfId="594" applyNumberFormat="1" applyFont="1" applyBorder="1" applyAlignment="1">
      <alignment horizontal="right" vertical="center"/>
    </xf>
    <xf numFmtId="10" fontId="4" fillId="0" borderId="1" xfId="539" applyNumberFormat="1" applyFont="1" applyBorder="1" applyAlignment="1">
      <alignment horizontal="right" vertical="center"/>
    </xf>
    <xf numFmtId="0" fontId="4" fillId="0" borderId="1" xfId="594" applyFont="1" applyBorder="1" applyAlignment="1">
      <alignment horizontal="distributed" vertical="center" wrapText="1" indent="1"/>
    </xf>
    <xf numFmtId="177" fontId="7" fillId="0" borderId="1" xfId="539" applyNumberFormat="1" applyFont="1" applyBorder="1" applyAlignment="1">
      <alignment horizontal="right" vertical="center"/>
    </xf>
    <xf numFmtId="10" fontId="4" fillId="0" borderId="26" xfId="539" applyNumberFormat="1" applyFont="1" applyBorder="1" applyAlignment="1">
      <alignment horizontal="right" vertical="center"/>
    </xf>
    <xf numFmtId="0" fontId="4" fillId="0" borderId="33" xfId="594" applyFont="1" applyBorder="1" applyAlignment="1">
      <alignment horizontal="center" vertical="center"/>
    </xf>
    <xf numFmtId="0" fontId="4" fillId="0" borderId="0" xfId="594" applyFont="1" applyAlignment="1">
      <alignment horizontal="center" vertical="center"/>
    </xf>
    <xf numFmtId="0" fontId="4" fillId="0" borderId="0" xfId="594" applyFont="1" applyAlignment="1">
      <alignment horizontal="distributed" vertical="center" indent="1"/>
    </xf>
    <xf numFmtId="177" fontId="4" fillId="0" borderId="0" xfId="539" applyNumberFormat="1" applyFont="1" applyBorder="1" applyAlignment="1">
      <alignment horizontal="right" vertical="center"/>
    </xf>
    <xf numFmtId="0" fontId="4" fillId="0" borderId="0" xfId="594" applyFont="1" applyAlignment="1">
      <alignment horizontal="right"/>
    </xf>
    <xf numFmtId="10" fontId="7" fillId="0" borderId="1" xfId="539" applyNumberFormat="1" applyFont="1" applyBorder="1" applyAlignment="1">
      <alignment horizontal="right" vertical="center"/>
    </xf>
    <xf numFmtId="176" fontId="7" fillId="26" borderId="34" xfId="0" applyNumberFormat="1" applyFont="1" applyFill="1" applyBorder="1" applyAlignment="1">
      <alignment horizontal="right" vertical="center"/>
    </xf>
    <xf numFmtId="176" fontId="7" fillId="0" borderId="0" xfId="594" applyNumberFormat="1" applyFont="1" applyAlignment="1">
      <alignment horizontal="right" vertical="center"/>
    </xf>
    <xf numFmtId="229" fontId="7" fillId="0" borderId="0" xfId="594" applyNumberFormat="1" applyFont="1" applyAlignment="1">
      <alignment horizontal="right" vertical="center"/>
    </xf>
    <xf numFmtId="42" fontId="4" fillId="0" borderId="0" xfId="594" applyNumberFormat="1" applyFont="1" applyAlignment="1">
      <alignment horizontal="right" vertical="center"/>
    </xf>
    <xf numFmtId="10" fontId="4" fillId="0" borderId="0" xfId="594" applyNumberFormat="1" applyFont="1" applyAlignment="1">
      <alignment horizontal="right" vertical="center"/>
    </xf>
    <xf numFmtId="10" fontId="87" fillId="0" borderId="0" xfId="594" applyNumberFormat="1" applyFont="1" applyAlignment="1">
      <alignment horizontal="right" vertical="center"/>
    </xf>
    <xf numFmtId="42" fontId="87" fillId="0" borderId="0" xfId="594" applyNumberFormat="1" applyFont="1" applyAlignment="1">
      <alignment horizontal="right" vertical="center"/>
    </xf>
    <xf numFmtId="230" fontId="87" fillId="0" borderId="0" xfId="594" applyNumberFormat="1" applyFont="1" applyAlignment="1">
      <alignment horizontal="right" vertical="center"/>
    </xf>
    <xf numFmtId="231" fontId="9" fillId="0" borderId="1" xfId="536" applyNumberFormat="1" applyFont="1" applyFill="1" applyBorder="1" applyAlignment="1">
      <alignment horizontal="right" vertical="center"/>
    </xf>
    <xf numFmtId="176" fontId="4" fillId="0" borderId="0" xfId="594" applyNumberFormat="1" applyFont="1"/>
    <xf numFmtId="177" fontId="4" fillId="0" borderId="0" xfId="595" applyNumberFormat="1" applyFont="1"/>
    <xf numFmtId="49" fontId="10" fillId="28" borderId="1" xfId="595" applyNumberFormat="1" applyFont="1" applyFill="1" applyBorder="1" applyAlignment="1">
      <alignment horizontal="left" vertical="center"/>
    </xf>
    <xf numFmtId="49" fontId="10" fillId="28" borderId="1" xfId="595" applyNumberFormat="1" applyFont="1" applyFill="1" applyBorder="1" applyAlignment="1">
      <alignment horizontal="left" vertical="center" shrinkToFit="1"/>
    </xf>
    <xf numFmtId="176" fontId="10" fillId="28" borderId="1" xfId="595" applyNumberFormat="1" applyFont="1" applyFill="1" applyBorder="1" applyAlignment="1">
      <alignment horizontal="right" vertical="center" shrinkToFit="1"/>
    </xf>
    <xf numFmtId="177" fontId="9" fillId="28" borderId="1" xfId="595" applyNumberFormat="1" applyFont="1" applyFill="1" applyBorder="1" applyAlignment="1">
      <alignment horizontal="right" vertical="center"/>
    </xf>
    <xf numFmtId="49" fontId="9" fillId="28" borderId="1" xfId="595" applyNumberFormat="1" applyFont="1" applyFill="1" applyBorder="1" applyAlignment="1">
      <alignment horizontal="center" vertical="center" shrinkToFit="1"/>
    </xf>
    <xf numFmtId="177" fontId="10" fillId="28" borderId="1" xfId="595" applyNumberFormat="1" applyFont="1" applyFill="1" applyBorder="1" applyAlignment="1">
      <alignment horizontal="right" vertical="center"/>
    </xf>
    <xf numFmtId="177" fontId="9" fillId="28" borderId="1" xfId="595" applyNumberFormat="1" applyFont="1" applyFill="1" applyBorder="1" applyAlignment="1">
      <alignment horizontal="center" vertical="center" shrinkToFit="1"/>
    </xf>
    <xf numFmtId="41" fontId="10" fillId="28" borderId="1" xfId="536" applyFont="1" applyFill="1" applyBorder="1" applyAlignment="1">
      <alignment horizontal="right" vertical="center"/>
    </xf>
    <xf numFmtId="49" fontId="10" fillId="28" borderId="1" xfId="595" applyNumberFormat="1" applyFont="1" applyFill="1" applyBorder="1" applyAlignment="1">
      <alignment horizontal="center" vertical="center" shrinkToFit="1"/>
    </xf>
    <xf numFmtId="49" fontId="9" fillId="28" borderId="1" xfId="595" applyNumberFormat="1" applyFont="1" applyFill="1" applyBorder="1" applyAlignment="1">
      <alignment horizontal="left" vertical="center"/>
    </xf>
    <xf numFmtId="49" fontId="9" fillId="28" borderId="1" xfId="595" applyNumberFormat="1" applyFont="1" applyFill="1" applyBorder="1" applyAlignment="1">
      <alignment horizontal="left" vertical="center" shrinkToFit="1"/>
    </xf>
    <xf numFmtId="41" fontId="9" fillId="28" borderId="1" xfId="536" applyFont="1" applyFill="1" applyBorder="1" applyAlignment="1">
      <alignment horizontal="right" vertical="center"/>
    </xf>
    <xf numFmtId="190" fontId="4" fillId="0" borderId="0" xfId="595" applyNumberFormat="1" applyFont="1"/>
    <xf numFmtId="232" fontId="9" fillId="28" borderId="1" xfId="512" applyNumberFormat="1" applyFont="1" applyFill="1" applyBorder="1" applyAlignment="1">
      <alignment horizontal="right" vertical="center"/>
    </xf>
    <xf numFmtId="9" fontId="9" fillId="0" borderId="1" xfId="512" applyFont="1" applyFill="1" applyBorder="1" applyAlignment="1">
      <alignment horizontal="right" vertical="center"/>
    </xf>
    <xf numFmtId="41" fontId="4" fillId="0" borderId="0" xfId="536" applyFont="1" applyAlignment="1">
      <alignment horizontal="right" vertical="center"/>
    </xf>
    <xf numFmtId="9" fontId="9" fillId="0" borderId="1" xfId="512" applyFont="1" applyBorder="1" applyAlignment="1">
      <alignment horizontal="center" vertical="center" shrinkToFit="1"/>
    </xf>
    <xf numFmtId="9" fontId="4" fillId="0" borderId="0" xfId="512" applyFont="1" applyAlignment="1"/>
    <xf numFmtId="41" fontId="4" fillId="0" borderId="0" xfId="536" applyFont="1" applyAlignment="1"/>
    <xf numFmtId="176" fontId="4" fillId="0" borderId="42" xfId="594" applyNumberFormat="1" applyFont="1" applyBorder="1" applyAlignment="1">
      <alignment horizontal="right" vertical="center"/>
    </xf>
    <xf numFmtId="177" fontId="4" fillId="0" borderId="42" xfId="594" applyNumberFormat="1" applyFont="1" applyBorder="1" applyAlignment="1">
      <alignment horizontal="right" vertical="center"/>
    </xf>
    <xf numFmtId="176" fontId="7" fillId="0" borderId="42" xfId="594" applyNumberFormat="1" applyFont="1" applyBorder="1" applyAlignment="1">
      <alignment horizontal="right" vertical="center"/>
    </xf>
    <xf numFmtId="177" fontId="7" fillId="0" borderId="42" xfId="594" applyNumberFormat="1" applyFont="1" applyBorder="1" applyAlignment="1">
      <alignment horizontal="right" vertical="center"/>
    </xf>
    <xf numFmtId="177" fontId="4" fillId="0" borderId="42" xfId="539" applyNumberFormat="1" applyFont="1" applyBorder="1" applyAlignment="1">
      <alignment horizontal="right" vertical="center"/>
    </xf>
    <xf numFmtId="41" fontId="4" fillId="0" borderId="42" xfId="539" applyFont="1" applyBorder="1" applyAlignment="1">
      <alignment horizontal="right" vertical="center"/>
    </xf>
    <xf numFmtId="177" fontId="7" fillId="0" borderId="42" xfId="539" applyNumberFormat="1" applyFont="1" applyBorder="1" applyAlignment="1">
      <alignment horizontal="right" vertical="center"/>
    </xf>
    <xf numFmtId="177" fontId="7" fillId="0" borderId="43" xfId="539" applyNumberFormat="1" applyFont="1" applyBorder="1" applyAlignment="1">
      <alignment horizontal="right" vertical="center"/>
    </xf>
    <xf numFmtId="41" fontId="85" fillId="0" borderId="0" xfId="594" applyNumberFormat="1" applyFont="1" applyAlignment="1">
      <alignment horizontal="center" vertical="center"/>
    </xf>
    <xf numFmtId="41" fontId="7" fillId="0" borderId="0" xfId="594" applyNumberFormat="1" applyFont="1" applyAlignment="1">
      <alignment horizontal="right" vertical="center"/>
    </xf>
    <xf numFmtId="41" fontId="4" fillId="0" borderId="0" xfId="594" applyNumberFormat="1" applyFont="1" applyAlignment="1">
      <alignment horizontal="center" vertical="center"/>
    </xf>
    <xf numFmtId="41" fontId="7" fillId="26" borderId="0" xfId="0" applyNumberFormat="1" applyFont="1" applyFill="1" applyAlignment="1">
      <alignment horizontal="right" vertical="center"/>
    </xf>
    <xf numFmtId="41" fontId="4" fillId="0" borderId="0" xfId="594" applyNumberFormat="1" applyFont="1"/>
    <xf numFmtId="41" fontId="4" fillId="0" borderId="0" xfId="594" applyNumberFormat="1" applyFont="1" applyAlignment="1">
      <alignment horizontal="right"/>
    </xf>
    <xf numFmtId="41" fontId="4" fillId="0" borderId="0" xfId="594" applyNumberFormat="1" applyFont="1" applyAlignment="1">
      <alignment horizontal="right" vertical="center"/>
    </xf>
    <xf numFmtId="41" fontId="4" fillId="0" borderId="42" xfId="539" applyNumberFormat="1" applyFont="1" applyBorder="1" applyAlignment="1">
      <alignment horizontal="right" vertical="center"/>
    </xf>
    <xf numFmtId="0" fontId="4" fillId="0" borderId="40" xfId="594" applyFont="1" applyBorder="1" applyAlignment="1">
      <alignment horizontal="distributed" vertical="center" indent="1"/>
    </xf>
    <xf numFmtId="0" fontId="4" fillId="0" borderId="7" xfId="594" applyFont="1" applyBorder="1" applyAlignment="1">
      <alignment horizontal="distributed" vertical="center" indent="1"/>
    </xf>
    <xf numFmtId="0" fontId="4" fillId="0" borderId="28" xfId="594" applyFont="1" applyBorder="1" applyAlignment="1">
      <alignment horizontal="distributed" vertical="center" indent="1"/>
    </xf>
    <xf numFmtId="0" fontId="4" fillId="0" borderId="41" xfId="594" applyFont="1" applyBorder="1" applyAlignment="1">
      <alignment horizontal="left" vertical="center"/>
    </xf>
    <xf numFmtId="0" fontId="4" fillId="0" borderId="29" xfId="594" applyFont="1" applyBorder="1" applyAlignment="1">
      <alignment horizontal="left" vertical="center"/>
    </xf>
    <xf numFmtId="0" fontId="4" fillId="0" borderId="31" xfId="594" applyFont="1" applyBorder="1" applyAlignment="1">
      <alignment horizontal="distributed" vertical="center" indent="1"/>
    </xf>
    <xf numFmtId="0" fontId="4" fillId="0" borderId="26" xfId="594" applyFont="1" applyBorder="1" applyAlignment="1">
      <alignment horizontal="distributed" vertical="center" indent="1"/>
    </xf>
    <xf numFmtId="0" fontId="4" fillId="0" borderId="37" xfId="594" applyFont="1" applyBorder="1" applyAlignment="1">
      <alignment horizontal="center" vertical="center" wrapText="1"/>
    </xf>
    <xf numFmtId="0" fontId="4" fillId="0" borderId="37" xfId="594" applyFont="1" applyBorder="1" applyAlignment="1">
      <alignment horizontal="center" vertical="center"/>
    </xf>
    <xf numFmtId="0" fontId="4" fillId="0" borderId="1" xfId="594" applyFont="1" applyBorder="1" applyAlignment="1">
      <alignment horizontal="center" vertical="center" wrapText="1"/>
    </xf>
    <xf numFmtId="0" fontId="4" fillId="0" borderId="1" xfId="594" applyFont="1" applyBorder="1" applyAlignment="1">
      <alignment horizontal="center" vertical="center"/>
    </xf>
    <xf numFmtId="0" fontId="4" fillId="0" borderId="1" xfId="594" applyFont="1" applyBorder="1" applyAlignment="1">
      <alignment horizontal="distributed" vertical="center" indent="1"/>
    </xf>
    <xf numFmtId="0" fontId="4" fillId="0" borderId="37" xfId="594" applyFont="1" applyBorder="1" applyAlignment="1">
      <alignment horizontal="distributed" vertical="center" indent="1"/>
    </xf>
    <xf numFmtId="0" fontId="85" fillId="0" borderId="0" xfId="594" applyFont="1" applyAlignment="1">
      <alignment horizontal="center" vertical="center"/>
    </xf>
    <xf numFmtId="0" fontId="4" fillId="0" borderId="37" xfId="594" applyFont="1" applyBorder="1" applyAlignment="1">
      <alignment horizontal="distributed" vertical="center" wrapText="1" indent="1"/>
    </xf>
    <xf numFmtId="0" fontId="4" fillId="0" borderId="1" xfId="594" applyFont="1" applyBorder="1" applyAlignment="1">
      <alignment horizontal="distributed" vertical="center" wrapText="1" indent="1"/>
    </xf>
    <xf numFmtId="0" fontId="4" fillId="0" borderId="38" xfId="594" applyFont="1" applyBorder="1" applyAlignment="1">
      <alignment horizontal="center" vertical="center"/>
    </xf>
    <xf numFmtId="0" fontId="4" fillId="0" borderId="32" xfId="594" applyFont="1" applyBorder="1" applyAlignment="1">
      <alignment horizontal="center" vertical="center"/>
    </xf>
    <xf numFmtId="0" fontId="4" fillId="0" borderId="35" xfId="594" applyFont="1" applyBorder="1" applyAlignment="1">
      <alignment horizontal="right" vertical="center"/>
    </xf>
    <xf numFmtId="0" fontId="4" fillId="0" borderId="36" xfId="594" applyFont="1" applyBorder="1" applyAlignment="1">
      <alignment horizontal="right" vertical="center"/>
    </xf>
    <xf numFmtId="0" fontId="4" fillId="0" borderId="39" xfId="594" applyFont="1" applyBorder="1" applyAlignment="1">
      <alignment horizontal="center" vertical="center"/>
    </xf>
    <xf numFmtId="0" fontId="4" fillId="0" borderId="39" xfId="594" applyFont="1" applyBorder="1" applyAlignment="1">
      <alignment horizontal="center" vertical="center" wrapText="1"/>
    </xf>
    <xf numFmtId="49" fontId="9" fillId="0" borderId="30" xfId="595" applyNumberFormat="1" applyFont="1" applyBorder="1" applyAlignment="1">
      <alignment horizontal="center" vertical="center"/>
    </xf>
    <xf numFmtId="49" fontId="9" fillId="0" borderId="16" xfId="595" applyNumberFormat="1" applyFont="1" applyBorder="1" applyAlignment="1">
      <alignment horizontal="center" vertical="center"/>
    </xf>
    <xf numFmtId="49" fontId="9" fillId="0" borderId="30" xfId="595" applyNumberFormat="1" applyFont="1" applyBorder="1" applyAlignment="1">
      <alignment horizontal="center" vertical="center" shrinkToFit="1"/>
    </xf>
    <xf numFmtId="49" fontId="9" fillId="0" borderId="16" xfId="595" applyNumberFormat="1" applyFont="1" applyBorder="1" applyAlignment="1">
      <alignment horizontal="center" vertical="center" shrinkToFit="1"/>
    </xf>
    <xf numFmtId="49" fontId="85" fillId="0" borderId="0" xfId="595" applyNumberFormat="1" applyFont="1" applyAlignment="1">
      <alignment horizontal="center" vertical="center"/>
    </xf>
    <xf numFmtId="49" fontId="9" fillId="0" borderId="42" xfId="595" applyNumberFormat="1" applyFont="1" applyBorder="1" applyAlignment="1">
      <alignment horizontal="center" vertical="center"/>
    </xf>
    <xf numFmtId="49" fontId="9" fillId="0" borderId="28" xfId="595" applyNumberFormat="1" applyFont="1" applyBorder="1" applyAlignment="1">
      <alignment horizontal="center" vertical="center"/>
    </xf>
  </cellXfs>
  <cellStyles count="602">
    <cellStyle name="#,##0" xfId="1" xr:uid="{00000000-0005-0000-0000-000000000000}"/>
    <cellStyle name="$" xfId="2" xr:uid="{00000000-0005-0000-0000-000001000000}"/>
    <cellStyle name="$_db진흥" xfId="3" xr:uid="{00000000-0005-0000-0000-000002000000}"/>
    <cellStyle name="$_SE40" xfId="4" xr:uid="{00000000-0005-0000-0000-000003000000}"/>
    <cellStyle name="$_견적2" xfId="5" xr:uid="{00000000-0005-0000-0000-000004000000}"/>
    <cellStyle name="$_기아" xfId="6" xr:uid="{00000000-0005-0000-0000-000005000000}"/>
    <cellStyle name="(1)" xfId="7" xr:uid="{00000000-0005-0000-0000-000006000000}"/>
    <cellStyle name="??&amp;O?&amp;H?_x0008__x000f__x0007_?_x0007__x0001__x0001_" xfId="8" xr:uid="{00000000-0005-0000-0000-000007000000}"/>
    <cellStyle name="??&amp;O?&amp;H?_x0008_??_x0007__x0001__x0001_" xfId="9" xr:uid="{00000000-0005-0000-0000-000008000000}"/>
    <cellStyle name="??&amp;쏗?뷐9_x0008__x0011__x0007_?_x0007__x0001__x0001_" xfId="10" xr:uid="{00000000-0005-0000-0000-000009000000}"/>
    <cellStyle name="?W?_laroux" xfId="11" xr:uid="{00000000-0005-0000-0000-00000A000000}"/>
    <cellStyle name="?曹%U?&amp;H?_x0008__x001a__x0004_?_x0007__x0001__x0001_" xfId="12" xr:uid="{00000000-0005-0000-0000-00000B000000}"/>
    <cellStyle name="_0.0 토공수량집계(성암천)" xfId="13" xr:uid="{00000000-0005-0000-0000-00000C000000}"/>
    <cellStyle name="_003 봉림교(교각수량)" xfId="14" xr:uid="{00000000-0005-0000-0000-00000D000000}"/>
    <cellStyle name="_003 봉림교(교각수량)_003 봉림교(교각수량)" xfId="15" xr:uid="{00000000-0005-0000-0000-00000E000000}"/>
    <cellStyle name="_003 봉림교(교각수량)_003 봉림교(교각수량)_003 봉림교(교각수량)" xfId="16" xr:uid="{00000000-0005-0000-0000-00000F000000}"/>
    <cellStyle name="_003 봉림교(교각수량)_003 봉림교(교각수량)_003 봉림교(교각수량)_4.배수공(내응)" xfId="17" xr:uid="{00000000-0005-0000-0000-000010000000}"/>
    <cellStyle name="_003 봉림교(교각수량)_003 봉림교(교각수량)_003 봉림교(교각수량)_부대공수량" xfId="18" xr:uid="{00000000-0005-0000-0000-000011000000}"/>
    <cellStyle name="_003 봉림교(교각수량)_003 봉림교(교각수량)_003 봉림교(교각수량)_부대공수량_4.배수공(내응)" xfId="19" xr:uid="{00000000-0005-0000-0000-000012000000}"/>
    <cellStyle name="_003 봉림교(교각수량)_003 봉림교(교각수량)_4.배수공(내응)" xfId="20" xr:uid="{00000000-0005-0000-0000-000013000000}"/>
    <cellStyle name="_003 봉림교(교각수량)_003 봉림교(교각수량)_부대공수량" xfId="21" xr:uid="{00000000-0005-0000-0000-000014000000}"/>
    <cellStyle name="_003 봉림교(교각수량)_003 봉림교(교각수량)_부대공수량_4.배수공(내응)" xfId="22" xr:uid="{00000000-0005-0000-0000-000015000000}"/>
    <cellStyle name="_003 봉림교(교각수량)_4.배수공(내응)" xfId="23" xr:uid="{00000000-0005-0000-0000-000016000000}"/>
    <cellStyle name="_003 봉림교(교각수량)_부대공수량" xfId="24" xr:uid="{00000000-0005-0000-0000-000017000000}"/>
    <cellStyle name="_003 봉림교(교각수량)_부대공수량_4.배수공(내응)" xfId="25" xr:uid="{00000000-0005-0000-0000-000018000000}"/>
    <cellStyle name="_01-2.토공규준틀" xfId="26" xr:uid="{00000000-0005-0000-0000-000019000000}"/>
    <cellStyle name="_02 아스콘포장" xfId="27" xr:uid="{00000000-0005-0000-0000-00001A000000}"/>
    <cellStyle name="_02-.배수및구조물공(갈원-산막)복구" xfId="28" xr:uid="{00000000-0005-0000-0000-00001B000000}"/>
    <cellStyle name="_02-0.갈원-산막간 배수구조물공 집계표" xfId="29" xr:uid="{00000000-0005-0000-0000-00001C000000}"/>
    <cellStyle name="_02-0.갈원-산막간 배수구조물공 집계표 2" xfId="30" xr:uid="{00000000-0005-0000-0000-00001D000000}"/>
    <cellStyle name="_02-0.갈원-산막간 배수구조물공 집계표 2_4.배수공(내응)" xfId="31" xr:uid="{00000000-0005-0000-0000-00001E000000}"/>
    <cellStyle name="_02-0.갈원-산막간 배수구조물공 집계표_4.배수공(내응)" xfId="32" xr:uid="{00000000-0005-0000-0000-00001F000000}"/>
    <cellStyle name="_02-0.갈원-산막간 배수구조물공 집계표_배수공" xfId="33" xr:uid="{00000000-0005-0000-0000-000020000000}"/>
    <cellStyle name="_04구조물공" xfId="34" xr:uid="{00000000-0005-0000-0000-000021000000}"/>
    <cellStyle name="_04구조물공_4.배수공(내응)" xfId="35" xr:uid="{00000000-0005-0000-0000-000022000000}"/>
    <cellStyle name="_04구조물공_부대공수량" xfId="36" xr:uid="{00000000-0005-0000-0000-000023000000}"/>
    <cellStyle name="_04구조물공_부대공수량_4.배수공(내응)" xfId="37" xr:uid="{00000000-0005-0000-0000-000024000000}"/>
    <cellStyle name="_04오수공" xfId="38" xr:uid="{00000000-0005-0000-0000-000025000000}"/>
    <cellStyle name="_04오수공_4.배수공(내응)" xfId="39" xr:uid="{00000000-0005-0000-0000-000026000000}"/>
    <cellStyle name="_05BOX복구공" xfId="40" xr:uid="{00000000-0005-0000-0000-000027000000}"/>
    <cellStyle name="_05BOX복구공_4.배수공(내응)" xfId="41" xr:uid="{00000000-0005-0000-0000-000028000000}"/>
    <cellStyle name="_08부대공" xfId="42" xr:uid="{00000000-0005-0000-0000-000029000000}"/>
    <cellStyle name="_2.배관공(송수)" xfId="43" xr:uid="{00000000-0005-0000-0000-00002A000000}"/>
    <cellStyle name="_2.토공" xfId="44" xr:uid="{00000000-0005-0000-0000-00002B000000}"/>
    <cellStyle name="_21 봉림교-교대수량" xfId="45" xr:uid="{00000000-0005-0000-0000-00002C000000}"/>
    <cellStyle name="_21 봉림교-교대수량_4.배수공(내응)" xfId="46" xr:uid="{00000000-0005-0000-0000-00002D000000}"/>
    <cellStyle name="_21 봉림교-교대수량_부대공수량" xfId="47" xr:uid="{00000000-0005-0000-0000-00002E000000}"/>
    <cellStyle name="_21 봉림교-교대수량_부대공수량_4.배수공(내응)" xfId="48" xr:uid="{00000000-0005-0000-0000-00002F000000}"/>
    <cellStyle name="_2-4.상반기실적부문별요약" xfId="49" xr:uid="{00000000-0005-0000-0000-000030000000}"/>
    <cellStyle name="_2-4.상반기실적부문별요약(표지및목차포함)" xfId="50" xr:uid="{00000000-0005-0000-0000-000031000000}"/>
    <cellStyle name="_2-4.상반기실적부문별요약(표지및목차포함)_1" xfId="51" xr:uid="{00000000-0005-0000-0000-000032000000}"/>
    <cellStyle name="_2-4.상반기실적부문별요약_1" xfId="52" xr:uid="{00000000-0005-0000-0000-000033000000}"/>
    <cellStyle name="_2공구수량" xfId="53" xr:uid="{00000000-0005-0000-0000-000034000000}"/>
    <cellStyle name="_2-급수관로." xfId="54" xr:uid="{00000000-0005-0000-0000-000035000000}"/>
    <cellStyle name="_3공구(U형측구)" xfId="55" xr:uid="{00000000-0005-0000-0000-000036000000}"/>
    <cellStyle name="_3-부대공" xfId="56" xr:uid="{00000000-0005-0000-0000-000037000000}"/>
    <cellStyle name="_5.부대공" xfId="57" xr:uid="{00000000-0005-0000-0000-000038000000}"/>
    <cellStyle name="_'99상반기경영개선활동결과(게시용)" xfId="58" xr:uid="{00000000-0005-0000-0000-000039000000}"/>
    <cellStyle name="_Book2" xfId="59" xr:uid="{00000000-0005-0000-0000-00003A000000}"/>
    <cellStyle name="_BOX단위수량(2@3.0X2.5)" xfId="60" xr:uid="{00000000-0005-0000-0000-00003B000000}"/>
    <cellStyle name="_gabion(호안)" xfId="61" xr:uid="{00000000-0005-0000-0000-00003C000000}"/>
    <cellStyle name="_LW그라우팅(울진금장5)" xfId="62" xr:uid="{00000000-0005-0000-0000-00003D000000}"/>
    <cellStyle name="_경영개선활동상반기실적(990708)" xfId="63" xr:uid="{00000000-0005-0000-0000-00003E000000}"/>
    <cellStyle name="_경영개선활동상반기실적(990708)_1" xfId="64" xr:uid="{00000000-0005-0000-0000-00003F000000}"/>
    <cellStyle name="_경영개선활동상반기실적(990708)_2" xfId="65" xr:uid="{00000000-0005-0000-0000-000040000000}"/>
    <cellStyle name="_경영개선활성화방안(990802)" xfId="66" xr:uid="{00000000-0005-0000-0000-000041000000}"/>
    <cellStyle name="_경영개선활성화방안(990802)_1" xfId="67" xr:uid="{00000000-0005-0000-0000-000042000000}"/>
    <cellStyle name="_교각수량_1009" xfId="68" xr:uid="{00000000-0005-0000-0000-000043000000}"/>
    <cellStyle name="_교각수량_1009_003 봉림교(교각수량)" xfId="69" xr:uid="{00000000-0005-0000-0000-000044000000}"/>
    <cellStyle name="_교각수량_1009_003 봉림교(교각수량)_003 봉림교(교각수량)" xfId="70" xr:uid="{00000000-0005-0000-0000-000045000000}"/>
    <cellStyle name="_교각수량_1009_003 봉림교(교각수량)_003 봉림교(교각수량)_4.배수공(내응)" xfId="71" xr:uid="{00000000-0005-0000-0000-000046000000}"/>
    <cellStyle name="_교각수량_1009_003 봉림교(교각수량)_003 봉림교(교각수량)_부대공수량" xfId="72" xr:uid="{00000000-0005-0000-0000-000047000000}"/>
    <cellStyle name="_교각수량_1009_003 봉림교(교각수량)_003 봉림교(교각수량)_부대공수량_4.배수공(내응)" xfId="73" xr:uid="{00000000-0005-0000-0000-000048000000}"/>
    <cellStyle name="_교각수량_1009_003 봉림교(교각수량)_4.배수공(내응)" xfId="74" xr:uid="{00000000-0005-0000-0000-000049000000}"/>
    <cellStyle name="_교각수량_1009_003 봉림교(교각수량)_부대공수량" xfId="75" xr:uid="{00000000-0005-0000-0000-00004A000000}"/>
    <cellStyle name="_교각수량_1009_003 봉림교(교각수량)_부대공수량_4.배수공(내응)" xfId="76" xr:uid="{00000000-0005-0000-0000-00004B000000}"/>
    <cellStyle name="_교각수량_1009_4.배수공(내응)" xfId="77" xr:uid="{00000000-0005-0000-0000-00004C000000}"/>
    <cellStyle name="_교각수량_1009_부대공수량" xfId="78" xr:uid="{00000000-0005-0000-0000-00004D000000}"/>
    <cellStyle name="_교각수량_1009_부대공수량_4.배수공(내응)" xfId="79" xr:uid="{00000000-0005-0000-0000-00004E000000}"/>
    <cellStyle name="_교량2_수량(하부)" xfId="80" xr:uid="{00000000-0005-0000-0000-00004F000000}"/>
    <cellStyle name="_국도23호선영암연소지구내역서" xfId="81" xr:uid="{00000000-0005-0000-0000-000050000000}"/>
    <cellStyle name="_국도38호선통리지구내역서" xfId="82" xr:uid="{00000000-0005-0000-0000-000051000000}"/>
    <cellStyle name="_국도42호선여량지구오르막차로" xfId="83" xr:uid="{00000000-0005-0000-0000-000052000000}"/>
    <cellStyle name="_금천청소년수련관(토목林)" xfId="84" xr:uid="{00000000-0005-0000-0000-000053000000}"/>
    <cellStyle name="_깨기수량(부대)" xfId="85" xr:uid="{00000000-0005-0000-0000-000054000000}"/>
    <cellStyle name="_깨기수량(부대)_4.배수공(내응)" xfId="86" xr:uid="{00000000-0005-0000-0000-000055000000}"/>
    <cellStyle name="_깨기수량(부대)_깨기수량(부대)" xfId="87" xr:uid="{00000000-0005-0000-0000-000056000000}"/>
    <cellStyle name="_깨기수량(부대)_깨기수량(부대)_4.배수공(내응)" xfId="88" xr:uid="{00000000-0005-0000-0000-000057000000}"/>
    <cellStyle name="_깨기수량(부대)_깨기수량(부대)_부대공수량" xfId="89" xr:uid="{00000000-0005-0000-0000-000058000000}"/>
    <cellStyle name="_깨기수량(부대)_깨기수량(부대)_부대공수량_4.배수공(내응)" xfId="90" xr:uid="{00000000-0005-0000-0000-000059000000}"/>
    <cellStyle name="_깨기수량(부대)_부대공수량" xfId="91" xr:uid="{00000000-0005-0000-0000-00005A000000}"/>
    <cellStyle name="_깨기수량(부대)_부대공수량_4.배수공(내응)" xfId="92" xr:uid="{00000000-0005-0000-0000-00005B000000}"/>
    <cellStyle name="_도곡1교 교대 수량" xfId="93" xr:uid="{00000000-0005-0000-0000-00005C000000}"/>
    <cellStyle name="_도곡1교 교대 수량 2" xfId="94" xr:uid="{00000000-0005-0000-0000-00005D000000}"/>
    <cellStyle name="_도곡1교 교대 수량 2_4.배수공(내응)" xfId="95" xr:uid="{00000000-0005-0000-0000-00005E000000}"/>
    <cellStyle name="_도곡1교 교대 수량_02-배수공" xfId="96" xr:uid="{00000000-0005-0000-0000-00005F000000}"/>
    <cellStyle name="_도곡1교 교대 수량_02-배수공_4.배수공(내응)" xfId="97" xr:uid="{00000000-0005-0000-0000-000060000000}"/>
    <cellStyle name="_도곡1교 교대 수량_4.배수공(내응)" xfId="98" xr:uid="{00000000-0005-0000-0000-000061000000}"/>
    <cellStyle name="_도곡1교 교대 수량_배수공" xfId="99" xr:uid="{00000000-0005-0000-0000-000062000000}"/>
    <cellStyle name="_도곡1교 교대 수량_배수공15" xfId="100" xr:uid="{00000000-0005-0000-0000-000063000000}"/>
    <cellStyle name="_도곡1교 교대 수량_암거공(6X3)" xfId="101" xr:uid="{00000000-0005-0000-0000-000064000000}"/>
    <cellStyle name="_도곡1교 교대 수량_지장가옥깨기" xfId="102" xr:uid="{00000000-0005-0000-0000-000065000000}"/>
    <cellStyle name="_도곡1교 교대 수량_지장가옥깨기_배수공15" xfId="103" xr:uid="{00000000-0005-0000-0000-000066000000}"/>
    <cellStyle name="_도곡1교 교대 수량_측구공" xfId="104" xr:uid="{00000000-0005-0000-0000-000067000000}"/>
    <cellStyle name="_도곡1교 교대 수량_측구공_배수공15" xfId="105" xr:uid="{00000000-0005-0000-0000-000068000000}"/>
    <cellStyle name="_도곡1교 교대 수량_토공(성산-두릉)" xfId="106" xr:uid="{00000000-0005-0000-0000-000069000000}"/>
    <cellStyle name="_도곡1교 교대 수량_토공(성산-두릉)_배수공15" xfId="107" xr:uid="{00000000-0005-0000-0000-00006A000000}"/>
    <cellStyle name="_도곡1교 교대(시점) 수량" xfId="108" xr:uid="{00000000-0005-0000-0000-00006B000000}"/>
    <cellStyle name="_도곡1교 교대(시점) 수량 2" xfId="109" xr:uid="{00000000-0005-0000-0000-00006C000000}"/>
    <cellStyle name="_도곡1교 교대(시점) 수량 2_4.배수공(내응)" xfId="110" xr:uid="{00000000-0005-0000-0000-00006D000000}"/>
    <cellStyle name="_도곡1교 교대(시점) 수량_02-배수공" xfId="111" xr:uid="{00000000-0005-0000-0000-00006E000000}"/>
    <cellStyle name="_도곡1교 교대(시점) 수량_02-배수공_4.배수공(내응)" xfId="112" xr:uid="{00000000-0005-0000-0000-00006F000000}"/>
    <cellStyle name="_도곡1교 교대(시점) 수량_4.배수공(내응)" xfId="113" xr:uid="{00000000-0005-0000-0000-000070000000}"/>
    <cellStyle name="_도곡1교 교대(시점) 수량_배수공" xfId="114" xr:uid="{00000000-0005-0000-0000-000071000000}"/>
    <cellStyle name="_도곡1교 교대(시점) 수량_배수공15" xfId="115" xr:uid="{00000000-0005-0000-0000-000072000000}"/>
    <cellStyle name="_도곡1교 교대(시점) 수량_암거공(6X3)" xfId="116" xr:uid="{00000000-0005-0000-0000-000073000000}"/>
    <cellStyle name="_도곡1교 교대(시점) 수량_지장가옥깨기" xfId="117" xr:uid="{00000000-0005-0000-0000-000074000000}"/>
    <cellStyle name="_도곡1교 교대(시점) 수량_지장가옥깨기_배수공15" xfId="118" xr:uid="{00000000-0005-0000-0000-000075000000}"/>
    <cellStyle name="_도곡1교 교대(시점) 수량_측구공" xfId="119" xr:uid="{00000000-0005-0000-0000-000076000000}"/>
    <cellStyle name="_도곡1교 교대(시점) 수량_측구공_배수공15" xfId="120" xr:uid="{00000000-0005-0000-0000-000077000000}"/>
    <cellStyle name="_도곡1교 교대(시점) 수량_토공(성산-두릉)" xfId="121" xr:uid="{00000000-0005-0000-0000-000078000000}"/>
    <cellStyle name="_도곡1교 교대(시점) 수량_토공(성산-두릉)_배수공15" xfId="122" xr:uid="{00000000-0005-0000-0000-000079000000}"/>
    <cellStyle name="_도곡1교 하부공 수량" xfId="123" xr:uid="{00000000-0005-0000-0000-00007A000000}"/>
    <cellStyle name="_도곡1교 하부공 수량 2" xfId="124" xr:uid="{00000000-0005-0000-0000-00007B000000}"/>
    <cellStyle name="_도곡1교 하부공 수량 2_4.배수공(내응)" xfId="125" xr:uid="{00000000-0005-0000-0000-00007C000000}"/>
    <cellStyle name="_도곡1교 하부공 수량_02-배수공" xfId="126" xr:uid="{00000000-0005-0000-0000-00007D000000}"/>
    <cellStyle name="_도곡1교 하부공 수량_02-배수공_4.배수공(내응)" xfId="127" xr:uid="{00000000-0005-0000-0000-00007E000000}"/>
    <cellStyle name="_도곡1교 하부공 수량_4.배수공(내응)" xfId="128" xr:uid="{00000000-0005-0000-0000-00007F000000}"/>
    <cellStyle name="_도곡1교 하부공 수량_배수공" xfId="129" xr:uid="{00000000-0005-0000-0000-000080000000}"/>
    <cellStyle name="_도곡1교 하부공 수량_배수공15" xfId="130" xr:uid="{00000000-0005-0000-0000-000081000000}"/>
    <cellStyle name="_도곡1교 하부공 수량_암거공(6X3)" xfId="131" xr:uid="{00000000-0005-0000-0000-000082000000}"/>
    <cellStyle name="_도곡1교 하부공 수량_지장가옥깨기" xfId="132" xr:uid="{00000000-0005-0000-0000-000083000000}"/>
    <cellStyle name="_도곡1교 하부공 수량_지장가옥깨기_배수공15" xfId="133" xr:uid="{00000000-0005-0000-0000-000084000000}"/>
    <cellStyle name="_도곡1교 하부공 수량_측구공" xfId="134" xr:uid="{00000000-0005-0000-0000-000085000000}"/>
    <cellStyle name="_도곡1교 하부공 수량_측구공_배수공15" xfId="135" xr:uid="{00000000-0005-0000-0000-000086000000}"/>
    <cellStyle name="_도곡1교 하부공 수량_토공(성산-두릉)" xfId="136" xr:uid="{00000000-0005-0000-0000-000087000000}"/>
    <cellStyle name="_도곡1교 하부공 수량_토공(성산-두릉)_배수공15" xfId="137" xr:uid="{00000000-0005-0000-0000-000088000000}"/>
    <cellStyle name="_도곡2교 교대 수량" xfId="138" xr:uid="{00000000-0005-0000-0000-000089000000}"/>
    <cellStyle name="_도곡2교 교대 수량 2" xfId="139" xr:uid="{00000000-0005-0000-0000-00008A000000}"/>
    <cellStyle name="_도곡2교 교대 수량 2_4.배수공(내응)" xfId="140" xr:uid="{00000000-0005-0000-0000-00008B000000}"/>
    <cellStyle name="_도곡2교 교대 수량_02-배수공" xfId="141" xr:uid="{00000000-0005-0000-0000-00008C000000}"/>
    <cellStyle name="_도곡2교 교대 수량_02-배수공_4.배수공(내응)" xfId="142" xr:uid="{00000000-0005-0000-0000-00008D000000}"/>
    <cellStyle name="_도곡2교 교대 수량_4.배수공(내응)" xfId="143" xr:uid="{00000000-0005-0000-0000-00008E000000}"/>
    <cellStyle name="_도곡2교 교대 수량_배수공" xfId="144" xr:uid="{00000000-0005-0000-0000-00008F000000}"/>
    <cellStyle name="_도곡2교 교대 수량_배수공15" xfId="145" xr:uid="{00000000-0005-0000-0000-000090000000}"/>
    <cellStyle name="_도곡2교 교대 수량_암거공(6X3)" xfId="146" xr:uid="{00000000-0005-0000-0000-000091000000}"/>
    <cellStyle name="_도곡2교 교대 수량_지장가옥깨기" xfId="147" xr:uid="{00000000-0005-0000-0000-000092000000}"/>
    <cellStyle name="_도곡2교 교대 수량_지장가옥깨기_배수공15" xfId="148" xr:uid="{00000000-0005-0000-0000-000093000000}"/>
    <cellStyle name="_도곡2교 교대 수량_측구공" xfId="149" xr:uid="{00000000-0005-0000-0000-000094000000}"/>
    <cellStyle name="_도곡2교 교대 수량_측구공_배수공15" xfId="150" xr:uid="{00000000-0005-0000-0000-000095000000}"/>
    <cellStyle name="_도곡2교 교대 수량_토공(성산-두릉)" xfId="151" xr:uid="{00000000-0005-0000-0000-000096000000}"/>
    <cellStyle name="_도곡2교 교대 수량_토공(성산-두릉)_배수공15" xfId="152" xr:uid="{00000000-0005-0000-0000-000097000000}"/>
    <cellStyle name="_도곡2교 교대(종점) 수량" xfId="153" xr:uid="{00000000-0005-0000-0000-000098000000}"/>
    <cellStyle name="_도곡2교 교대(종점) 수량 2" xfId="154" xr:uid="{00000000-0005-0000-0000-000099000000}"/>
    <cellStyle name="_도곡2교 교대(종점) 수량 2_4.배수공(내응)" xfId="155" xr:uid="{00000000-0005-0000-0000-00009A000000}"/>
    <cellStyle name="_도곡2교 교대(종점) 수량_02-배수공" xfId="156" xr:uid="{00000000-0005-0000-0000-00009B000000}"/>
    <cellStyle name="_도곡2교 교대(종점) 수량_02-배수공_4.배수공(내응)" xfId="157" xr:uid="{00000000-0005-0000-0000-00009C000000}"/>
    <cellStyle name="_도곡2교 교대(종점) 수량_4.배수공(내응)" xfId="158" xr:uid="{00000000-0005-0000-0000-00009D000000}"/>
    <cellStyle name="_도곡2교 교대(종점) 수량_배수공" xfId="159" xr:uid="{00000000-0005-0000-0000-00009E000000}"/>
    <cellStyle name="_도곡2교 교대(종점) 수량_배수공15" xfId="160" xr:uid="{00000000-0005-0000-0000-00009F000000}"/>
    <cellStyle name="_도곡2교 교대(종점) 수량_암거공(6X3)" xfId="161" xr:uid="{00000000-0005-0000-0000-0000A0000000}"/>
    <cellStyle name="_도곡2교 교대(종점) 수량_지장가옥깨기" xfId="162" xr:uid="{00000000-0005-0000-0000-0000A1000000}"/>
    <cellStyle name="_도곡2교 교대(종점) 수량_지장가옥깨기_배수공15" xfId="163" xr:uid="{00000000-0005-0000-0000-0000A2000000}"/>
    <cellStyle name="_도곡2교 교대(종점) 수량_측구공" xfId="164" xr:uid="{00000000-0005-0000-0000-0000A3000000}"/>
    <cellStyle name="_도곡2교 교대(종점) 수량_측구공_배수공15" xfId="165" xr:uid="{00000000-0005-0000-0000-0000A4000000}"/>
    <cellStyle name="_도곡2교 교대(종점) 수량_토공(성산-두릉)" xfId="166" xr:uid="{00000000-0005-0000-0000-0000A5000000}"/>
    <cellStyle name="_도곡2교 교대(종점) 수량_토공(성산-두릉)_배수공15" xfId="167" xr:uid="{00000000-0005-0000-0000-0000A6000000}"/>
    <cellStyle name="_도곡3교 교대 수량" xfId="168" xr:uid="{00000000-0005-0000-0000-0000A7000000}"/>
    <cellStyle name="_도곡3교 교대 수량 2" xfId="169" xr:uid="{00000000-0005-0000-0000-0000A8000000}"/>
    <cellStyle name="_도곡3교 교대 수량 2_4.배수공(내응)" xfId="170" xr:uid="{00000000-0005-0000-0000-0000A9000000}"/>
    <cellStyle name="_도곡3교 교대 수량_02-배수공" xfId="171" xr:uid="{00000000-0005-0000-0000-0000AA000000}"/>
    <cellStyle name="_도곡3교 교대 수량_02-배수공_4.배수공(내응)" xfId="172" xr:uid="{00000000-0005-0000-0000-0000AB000000}"/>
    <cellStyle name="_도곡3교 교대 수량_4.배수공(내응)" xfId="173" xr:uid="{00000000-0005-0000-0000-0000AC000000}"/>
    <cellStyle name="_도곡3교 교대 수량_배수공" xfId="174" xr:uid="{00000000-0005-0000-0000-0000AD000000}"/>
    <cellStyle name="_도곡3교 교대 수량_배수공15" xfId="175" xr:uid="{00000000-0005-0000-0000-0000AE000000}"/>
    <cellStyle name="_도곡3교 교대 수량_암거공(6X3)" xfId="176" xr:uid="{00000000-0005-0000-0000-0000AF000000}"/>
    <cellStyle name="_도곡3교 교대 수량_지장가옥깨기" xfId="177" xr:uid="{00000000-0005-0000-0000-0000B0000000}"/>
    <cellStyle name="_도곡3교 교대 수량_지장가옥깨기_배수공15" xfId="178" xr:uid="{00000000-0005-0000-0000-0000B1000000}"/>
    <cellStyle name="_도곡3교 교대 수량_측구공" xfId="179" xr:uid="{00000000-0005-0000-0000-0000B2000000}"/>
    <cellStyle name="_도곡3교 교대 수량_측구공_배수공15" xfId="180" xr:uid="{00000000-0005-0000-0000-0000B3000000}"/>
    <cellStyle name="_도곡3교 교대 수량_토공(성산-두릉)" xfId="181" xr:uid="{00000000-0005-0000-0000-0000B4000000}"/>
    <cellStyle name="_도곡3교 교대 수량_토공(성산-두릉)_배수공15" xfId="182" xr:uid="{00000000-0005-0000-0000-0000B5000000}"/>
    <cellStyle name="_도곡4교 하부공 수량" xfId="183" xr:uid="{00000000-0005-0000-0000-0000B6000000}"/>
    <cellStyle name="_도곡4교 하부공 수량 2" xfId="184" xr:uid="{00000000-0005-0000-0000-0000B7000000}"/>
    <cellStyle name="_도곡4교 하부공 수량 2_4.배수공(내응)" xfId="185" xr:uid="{00000000-0005-0000-0000-0000B8000000}"/>
    <cellStyle name="_도곡4교 하부공 수량_02-배수공" xfId="186" xr:uid="{00000000-0005-0000-0000-0000B9000000}"/>
    <cellStyle name="_도곡4교 하부공 수량_02-배수공_4.배수공(내응)" xfId="187" xr:uid="{00000000-0005-0000-0000-0000BA000000}"/>
    <cellStyle name="_도곡4교 하부공 수량_4.배수공(내응)" xfId="188" xr:uid="{00000000-0005-0000-0000-0000BB000000}"/>
    <cellStyle name="_도곡4교 하부공 수량_배수공" xfId="189" xr:uid="{00000000-0005-0000-0000-0000BC000000}"/>
    <cellStyle name="_도곡4교 하부공 수량_배수공15" xfId="190" xr:uid="{00000000-0005-0000-0000-0000BD000000}"/>
    <cellStyle name="_도곡4교 하부공 수량_암거공(6X3)" xfId="191" xr:uid="{00000000-0005-0000-0000-0000BE000000}"/>
    <cellStyle name="_도곡4교 하부공 수량_지장가옥깨기" xfId="192" xr:uid="{00000000-0005-0000-0000-0000BF000000}"/>
    <cellStyle name="_도곡4교 하부공 수량_지장가옥깨기_배수공15" xfId="193" xr:uid="{00000000-0005-0000-0000-0000C0000000}"/>
    <cellStyle name="_도곡4교 하부공 수량_측구공" xfId="194" xr:uid="{00000000-0005-0000-0000-0000C1000000}"/>
    <cellStyle name="_도곡4교 하부공 수량_측구공_배수공15" xfId="195" xr:uid="{00000000-0005-0000-0000-0000C2000000}"/>
    <cellStyle name="_도곡4교 하부공 수량_토공(성산-두릉)" xfId="196" xr:uid="{00000000-0005-0000-0000-0000C3000000}"/>
    <cellStyle name="_도곡4교 하부공 수량_토공(성산-두릉)_배수공15" xfId="197" xr:uid="{00000000-0005-0000-0000-0000C4000000}"/>
    <cellStyle name="_도곡교 교대 수량" xfId="198" xr:uid="{00000000-0005-0000-0000-0000C5000000}"/>
    <cellStyle name="_도곡교 교대 수량 2" xfId="199" xr:uid="{00000000-0005-0000-0000-0000C6000000}"/>
    <cellStyle name="_도곡교 교대 수량 2_4.배수공(내응)" xfId="200" xr:uid="{00000000-0005-0000-0000-0000C7000000}"/>
    <cellStyle name="_도곡교 교대 수량_02-배수공" xfId="201" xr:uid="{00000000-0005-0000-0000-0000C8000000}"/>
    <cellStyle name="_도곡교 교대 수량_02-배수공_4.배수공(내응)" xfId="202" xr:uid="{00000000-0005-0000-0000-0000C9000000}"/>
    <cellStyle name="_도곡교 교대 수량_4.배수공(내응)" xfId="203" xr:uid="{00000000-0005-0000-0000-0000CA000000}"/>
    <cellStyle name="_도곡교 교대 수량_배수공" xfId="204" xr:uid="{00000000-0005-0000-0000-0000CB000000}"/>
    <cellStyle name="_도곡교 교대 수량_배수공15" xfId="205" xr:uid="{00000000-0005-0000-0000-0000CC000000}"/>
    <cellStyle name="_도곡교 교대 수량_암거공(6X3)" xfId="206" xr:uid="{00000000-0005-0000-0000-0000CD000000}"/>
    <cellStyle name="_도곡교 교대 수량_지장가옥깨기" xfId="207" xr:uid="{00000000-0005-0000-0000-0000CE000000}"/>
    <cellStyle name="_도곡교 교대 수량_지장가옥깨기_배수공15" xfId="208" xr:uid="{00000000-0005-0000-0000-0000CF000000}"/>
    <cellStyle name="_도곡교 교대 수량_측구공" xfId="209" xr:uid="{00000000-0005-0000-0000-0000D0000000}"/>
    <cellStyle name="_도곡교 교대 수량_측구공_배수공15" xfId="210" xr:uid="{00000000-0005-0000-0000-0000D1000000}"/>
    <cellStyle name="_도곡교 교대 수량_토공(성산-두릉)" xfId="211" xr:uid="{00000000-0005-0000-0000-0000D2000000}"/>
    <cellStyle name="_도곡교 교대 수량_토공(성산-두릉)_배수공15" xfId="212" xr:uid="{00000000-0005-0000-0000-0000D3000000}"/>
    <cellStyle name="_동계지구" xfId="213" xr:uid="{00000000-0005-0000-0000-0000D4000000}"/>
    <cellStyle name="_동계지구(변경1)" xfId="214" xr:uid="{00000000-0005-0000-0000-0000D5000000}"/>
    <cellStyle name="_두계변전소하도급" xfId="215" xr:uid="{00000000-0005-0000-0000-0000D6000000}"/>
    <cellStyle name="_명천리" xfId="216" xr:uid="{00000000-0005-0000-0000-0000D7000000}"/>
    <cellStyle name="_무당수수량" xfId="217" xr:uid="{00000000-0005-0000-0000-0000D8000000}"/>
    <cellStyle name="_배수공" xfId="218" xr:uid="{00000000-0005-0000-0000-0000D9000000}"/>
    <cellStyle name="_배수공15" xfId="219" xr:uid="{00000000-0005-0000-0000-0000DA000000}"/>
    <cellStyle name="_별첨(계획서및실적서양식)" xfId="220" xr:uid="{00000000-0005-0000-0000-0000DB000000}"/>
    <cellStyle name="_별첨(계획서및실적서양식)_1" xfId="221" xr:uid="{00000000-0005-0000-0000-0000DC000000}"/>
    <cellStyle name="_부대공" xfId="222" xr:uid="{00000000-0005-0000-0000-0000DD000000}"/>
    <cellStyle name="_부대공." xfId="223" xr:uid="{00000000-0005-0000-0000-0000DE000000}"/>
    <cellStyle name="_부대공수량" xfId="224" xr:uid="{00000000-0005-0000-0000-0000DF000000}"/>
    <cellStyle name="_사동초중" xfId="225" xr:uid="{00000000-0005-0000-0000-0000E0000000}"/>
    <cellStyle name="_수량" xfId="226" xr:uid="{00000000-0005-0000-0000-0000E1000000}"/>
    <cellStyle name="_수량 산출서" xfId="227" xr:uid="{00000000-0005-0000-0000-0000E2000000}"/>
    <cellStyle name="_수량(삼가리도로부)" xfId="228" xr:uid="{00000000-0005-0000-0000-0000E3000000}"/>
    <cellStyle name="_암거공(6X3)" xfId="229" xr:uid="{00000000-0005-0000-0000-0000E4000000}"/>
    <cellStyle name="_앙성수량총괄(관수정)" xfId="230" xr:uid="{00000000-0005-0000-0000-0000E5000000}"/>
    <cellStyle name="_앙성수량총괄(관수정)_01.수량일체(장암동)" xfId="231" xr:uid="{00000000-0005-0000-0000-0000E6000000}"/>
    <cellStyle name="_앙성수량총괄(관수정)_1" xfId="232" xr:uid="{00000000-0005-0000-0000-0000E7000000}"/>
    <cellStyle name="_앙성수량총괄(관수정)_2" xfId="233" xr:uid="{00000000-0005-0000-0000-0000E8000000}"/>
    <cellStyle name="_앙성수량총괄(관수정)_2_01.수량일체(장암동)" xfId="234" xr:uid="{00000000-0005-0000-0000-0000E9000000}"/>
    <cellStyle name="_앙성수량총괄(관수정)_2_내오량천수량" xfId="235" xr:uid="{00000000-0005-0000-0000-0000EA000000}"/>
    <cellStyle name="_앙성수량총괄(관수정)_2_동계지구" xfId="236" xr:uid="{00000000-0005-0000-0000-0000EB000000}"/>
    <cellStyle name="_앙성수량총괄(관수정)_2_동계지구(변경1)" xfId="237" xr:uid="{00000000-0005-0000-0000-0000EC000000}"/>
    <cellStyle name="_앙성수량총괄(관수정)_2_토공" xfId="238" xr:uid="{00000000-0005-0000-0000-0000ED000000}"/>
    <cellStyle name="_앙성수량총괄(관수정)_2_토공1" xfId="239" xr:uid="{00000000-0005-0000-0000-0000EE000000}"/>
    <cellStyle name="_앙성수량총괄(관수정)_2_폐기물설명서" xfId="240" xr:uid="{00000000-0005-0000-0000-0000EF000000}"/>
    <cellStyle name="_앙성수량총괄(관수정)_내오량천수량" xfId="241" xr:uid="{00000000-0005-0000-0000-0000F0000000}"/>
    <cellStyle name="_앙성수량총괄(관수정)_동계지구" xfId="242" xr:uid="{00000000-0005-0000-0000-0000F1000000}"/>
    <cellStyle name="_앙성수량총괄(관수정)_동계지구(변경1)" xfId="243" xr:uid="{00000000-0005-0000-0000-0000F2000000}"/>
    <cellStyle name="_앙성수량총괄(관수정)_토공" xfId="244" xr:uid="{00000000-0005-0000-0000-0000F3000000}"/>
    <cellStyle name="_앙성수량총괄(관수정)_토공1" xfId="245" xr:uid="{00000000-0005-0000-0000-0000F4000000}"/>
    <cellStyle name="_앙성수량총괄(관수정)_폐기물설명서" xfId="246" xr:uid="{00000000-0005-0000-0000-0000F5000000}"/>
    <cellStyle name="_양식" xfId="247" xr:uid="{00000000-0005-0000-0000-0000F6000000}"/>
    <cellStyle name="_양식_1" xfId="248" xr:uid="{00000000-0005-0000-0000-0000F7000000}"/>
    <cellStyle name="_양식_2" xfId="249" xr:uid="{00000000-0005-0000-0000-0000F8000000}"/>
    <cellStyle name="_용정2p3(아포)" xfId="250" xr:uid="{00000000-0005-0000-0000-0000F9000000}"/>
    <cellStyle name="_용정2p3(아포)_4.배수공(내응)" xfId="251" xr:uid="{00000000-0005-0000-0000-0000FA000000}"/>
    <cellStyle name="_용정2p3(아포)_수량집계" xfId="252" xr:uid="{00000000-0005-0000-0000-0000FB000000}"/>
    <cellStyle name="_용정2p3(아포)_수량집계_4.배수공(내응)" xfId="253" xr:uid="{00000000-0005-0000-0000-0000FC000000}"/>
    <cellStyle name="_유첨3(서식)" xfId="254" xr:uid="{00000000-0005-0000-0000-0000FD000000}"/>
    <cellStyle name="_유첨3(서식)_1" xfId="255" xr:uid="{00000000-0005-0000-0000-0000FE000000}"/>
    <cellStyle name="_음성방향-p1" xfId="256" xr:uid="{00000000-0005-0000-0000-0000FF000000}"/>
    <cellStyle name="_지장가옥깨기" xfId="257" xr:uid="{00000000-0005-0000-0000-000000010000}"/>
    <cellStyle name="_지장가옥깨기_배수공15" xfId="258" xr:uid="{00000000-0005-0000-0000-000001010000}"/>
    <cellStyle name="_지정과제1분기실적(확정990408)" xfId="259" xr:uid="{00000000-0005-0000-0000-000002010000}"/>
    <cellStyle name="_지정과제1분기실적(확정990408)_1" xfId="260" xr:uid="{00000000-0005-0000-0000-000003010000}"/>
    <cellStyle name="_지정과제2차심의list" xfId="261" xr:uid="{00000000-0005-0000-0000-000004010000}"/>
    <cellStyle name="_지정과제2차심의list_1" xfId="262" xr:uid="{00000000-0005-0000-0000-000005010000}"/>
    <cellStyle name="_지정과제2차심의list_2" xfId="263" xr:uid="{00000000-0005-0000-0000-000006010000}"/>
    <cellStyle name="_지정과제2차심의결과" xfId="264" xr:uid="{00000000-0005-0000-0000-000007010000}"/>
    <cellStyle name="_지정과제2차심의결과(금액조정후최종)" xfId="265" xr:uid="{00000000-0005-0000-0000-000008010000}"/>
    <cellStyle name="_지정과제2차심의결과(금액조정후최종)_1" xfId="266" xr:uid="{00000000-0005-0000-0000-000009010000}"/>
    <cellStyle name="_지정과제2차심의결과(금액조정후최종)_1_경영개선실적보고(전주공장)" xfId="267" xr:uid="{00000000-0005-0000-0000-00000A010000}"/>
    <cellStyle name="_지정과제2차심의결과(금액조정후최종)_1_별첨1_2" xfId="268" xr:uid="{00000000-0005-0000-0000-00000B010000}"/>
    <cellStyle name="_지정과제2차심의결과(금액조정후최종)_1_제안과제집계표(공장전체)" xfId="269" xr:uid="{00000000-0005-0000-0000-00000C010000}"/>
    <cellStyle name="_지정과제2차심의결과(금액조정후최종)_경영개선실적보고(전주공장)" xfId="270" xr:uid="{00000000-0005-0000-0000-00000D010000}"/>
    <cellStyle name="_지정과제2차심의결과(금액조정후최종)_별첨1_2" xfId="271" xr:uid="{00000000-0005-0000-0000-00000E010000}"/>
    <cellStyle name="_지정과제2차심의결과(금액조정후최종)_제안과제집계표(공장전체)" xfId="272" xr:uid="{00000000-0005-0000-0000-00000F010000}"/>
    <cellStyle name="_지정과제2차심의결과_1" xfId="273" xr:uid="{00000000-0005-0000-0000-000010010000}"/>
    <cellStyle name="_집중관리(981231)" xfId="274" xr:uid="{00000000-0005-0000-0000-000011010000}"/>
    <cellStyle name="_집중관리(981231)_1" xfId="275" xr:uid="{00000000-0005-0000-0000-000012010000}"/>
    <cellStyle name="_집중관리(지정과제및 양식)" xfId="276" xr:uid="{00000000-0005-0000-0000-000013010000}"/>
    <cellStyle name="_집중관리(지정과제및 양식)_1" xfId="277" xr:uid="{00000000-0005-0000-0000-000014010000}"/>
    <cellStyle name="_측구공" xfId="278" xr:uid="{00000000-0005-0000-0000-000015010000}"/>
    <cellStyle name="_측구공_배수공15" xfId="279" xr:uid="{00000000-0005-0000-0000-000016010000}"/>
    <cellStyle name="_토공" xfId="280" xr:uid="{00000000-0005-0000-0000-000017010000}"/>
    <cellStyle name="_토공(성산-두릉)" xfId="281" xr:uid="{00000000-0005-0000-0000-000018010000}"/>
    <cellStyle name="_토공(성산-두릉)_배수공15" xfId="282" xr:uid="{00000000-0005-0000-0000-000019010000}"/>
    <cellStyle name="_토공1" xfId="283" xr:uid="{00000000-0005-0000-0000-00001A010000}"/>
    <cellStyle name="_토공2" xfId="284" xr:uid="{00000000-0005-0000-0000-00001B010000}"/>
    <cellStyle name="_토공2_02-배수공" xfId="285" xr:uid="{00000000-0005-0000-0000-00001C010000}"/>
    <cellStyle name="_토공2_02-배수공_4.배수공(내응)" xfId="286" xr:uid="{00000000-0005-0000-0000-00001D010000}"/>
    <cellStyle name="_토공2_4.배수공(내응)" xfId="287" xr:uid="{00000000-0005-0000-0000-00001E010000}"/>
    <cellStyle name="_폐기물설명서" xfId="288" xr:uid="{00000000-0005-0000-0000-00001F010000}"/>
    <cellStyle name="_포장공(괴목배수로)" xfId="289" xr:uid="{00000000-0005-0000-0000-000020010000}"/>
    <cellStyle name="_호남선두계역외2개소연결통로" xfId="290" xr:uid="{00000000-0005-0000-0000-000021010000}"/>
    <cellStyle name="’E‰Y [0.00]_laroux" xfId="291" xr:uid="{00000000-0005-0000-0000-000022010000}"/>
    <cellStyle name="’E‰Y_laroux" xfId="292" xr:uid="{00000000-0005-0000-0000-000023010000}"/>
    <cellStyle name="¤@?e_TEST-1 " xfId="293" xr:uid="{00000000-0005-0000-0000-000024010000}"/>
    <cellStyle name="0.0" xfId="294" xr:uid="{00000000-0005-0000-0000-000025010000}"/>
    <cellStyle name="0.00" xfId="295" xr:uid="{00000000-0005-0000-0000-000026010000}"/>
    <cellStyle name="1" xfId="296" xr:uid="{00000000-0005-0000-0000-000027010000}"/>
    <cellStyle name="1_02길선급수관로" xfId="297" xr:uid="{00000000-0005-0000-0000-000028010000}"/>
    <cellStyle name="1_02길선급수관로1" xfId="298" xr:uid="{00000000-0005-0000-0000-000029010000}"/>
    <cellStyle name="1_06몽촌급수관로" xfId="299" xr:uid="{00000000-0005-0000-0000-00002A010000}"/>
    <cellStyle name="1_2.송수공" xfId="300" xr:uid="{00000000-0005-0000-0000-00002B010000}"/>
    <cellStyle name="1_개거 및 구조물 수량(이담)" xfId="301" xr:uid="{00000000-0005-0000-0000-00002C010000}"/>
    <cellStyle name="1_단가조사표" xfId="302" xr:uid="{00000000-0005-0000-0000-00002D010000}"/>
    <cellStyle name="1_단가조사표_1011소각" xfId="303" xr:uid="{00000000-0005-0000-0000-00002E010000}"/>
    <cellStyle name="1_단가조사표_121내역" xfId="304" xr:uid="{00000000-0005-0000-0000-00002F010000}"/>
    <cellStyle name="1_단가조사표_객토량" xfId="305" xr:uid="{00000000-0005-0000-0000-000030010000}"/>
    <cellStyle name="1_단가조사표_교통센~1" xfId="306" xr:uid="{00000000-0005-0000-0000-000031010000}"/>
    <cellStyle name="1_단가조사표_구조물대가 (2)" xfId="307" xr:uid="{00000000-0005-0000-0000-000032010000}"/>
    <cellStyle name="1_단가조사표_내역서 (2)" xfId="308" xr:uid="{00000000-0005-0000-0000-000033010000}"/>
    <cellStyle name="1_단가조사표_부대시설" xfId="309" xr:uid="{00000000-0005-0000-0000-000034010000}"/>
    <cellStyle name="1_단가조사표_소각수~1" xfId="310" xr:uid="{00000000-0005-0000-0000-000035010000}"/>
    <cellStyle name="1_단가조사표_소각수내역서" xfId="311" xr:uid="{00000000-0005-0000-0000-000036010000}"/>
    <cellStyle name="1_단가조사표_소각수목2" xfId="312" xr:uid="{00000000-0005-0000-0000-000037010000}"/>
    <cellStyle name="1_단가조사표_수량산출서 (2)" xfId="313" xr:uid="{00000000-0005-0000-0000-000038010000}"/>
    <cellStyle name="1_단가조사표_엑스포~1" xfId="314" xr:uid="{00000000-0005-0000-0000-000039010000}"/>
    <cellStyle name="1_단가조사표_엑스포한빛1" xfId="315" xr:uid="{00000000-0005-0000-0000-00003A010000}"/>
    <cellStyle name="1_단가조사표_원가계~1" xfId="316" xr:uid="{00000000-0005-0000-0000-00003B010000}"/>
    <cellStyle name="1_단가조사표_유기질" xfId="317" xr:uid="{00000000-0005-0000-0000-00003C010000}"/>
    <cellStyle name="1_단가조사표_자재조서 (2)" xfId="318" xr:uid="{00000000-0005-0000-0000-00003D010000}"/>
    <cellStyle name="1_단가조사표_총괄내역" xfId="319" xr:uid="{00000000-0005-0000-0000-00003E010000}"/>
    <cellStyle name="1_단가조사표_총괄내역 (2)" xfId="320" xr:uid="{00000000-0005-0000-0000-00003F010000}"/>
    <cellStyle name="1_단가조사표_포장일위" xfId="321" xr:uid="{00000000-0005-0000-0000-000040010000}"/>
    <cellStyle name="1_시민계략공사" xfId="322" xr:uid="{00000000-0005-0000-0000-000041010000}"/>
    <cellStyle name="1_시민계략공사_전기-한남" xfId="323" xr:uid="{00000000-0005-0000-0000-000042010000}"/>
    <cellStyle name="1_시민계략공사_전기-한남_02-1.건널목슬라브(소하천)" xfId="324" xr:uid="{00000000-0005-0000-0000-000043010000}"/>
    <cellStyle name="1_시민계략공사_전기-한남_02-3.수로관(매화리)" xfId="325" xr:uid="{00000000-0005-0000-0000-000044010000}"/>
    <cellStyle name="1_시민계략공사_전기-한남_03.포장공-강신" xfId="326" xr:uid="{00000000-0005-0000-0000-000045010000}"/>
    <cellStyle name="1_시민계략공사_전기-한남_03-1.포장공-콘크리트(매화리)" xfId="327" xr:uid="{00000000-0005-0000-0000-000046010000}"/>
    <cellStyle name="1_시민계략공사_전기-한남_수량산출-자재,토공,포장(갈티리)" xfId="328" xr:uid="{00000000-0005-0000-0000-000047010000}"/>
    <cellStyle name="1_시민계략공사_전기-한남_수량산출-자재,토공,포장(송평)" xfId="329" xr:uid="{00000000-0005-0000-0000-000048010000}"/>
    <cellStyle name="1_전자입찰원가양식" xfId="330" xr:uid="{00000000-0005-0000-0000-000049010000}"/>
    <cellStyle name="2" xfId="331" xr:uid="{00000000-0005-0000-0000-00004A010000}"/>
    <cellStyle name="2)" xfId="332" xr:uid="{00000000-0005-0000-0000-00004B010000}"/>
    <cellStyle name="2_단가조사표" xfId="333" xr:uid="{00000000-0005-0000-0000-00004C010000}"/>
    <cellStyle name="2_단가조사표_1011소각" xfId="334" xr:uid="{00000000-0005-0000-0000-00004D010000}"/>
    <cellStyle name="2_단가조사표_121내역" xfId="335" xr:uid="{00000000-0005-0000-0000-00004E010000}"/>
    <cellStyle name="2_단가조사표_객토량" xfId="336" xr:uid="{00000000-0005-0000-0000-00004F010000}"/>
    <cellStyle name="2_단가조사표_교통센~1" xfId="337" xr:uid="{00000000-0005-0000-0000-000050010000}"/>
    <cellStyle name="2_단가조사표_구조물대가 (2)" xfId="338" xr:uid="{00000000-0005-0000-0000-000051010000}"/>
    <cellStyle name="2_단가조사표_내역서 (2)" xfId="339" xr:uid="{00000000-0005-0000-0000-000052010000}"/>
    <cellStyle name="2_단가조사표_부대시설" xfId="340" xr:uid="{00000000-0005-0000-0000-000053010000}"/>
    <cellStyle name="2_단가조사표_소각수~1" xfId="341" xr:uid="{00000000-0005-0000-0000-000054010000}"/>
    <cellStyle name="2_단가조사표_소각수내역서" xfId="342" xr:uid="{00000000-0005-0000-0000-000055010000}"/>
    <cellStyle name="2_단가조사표_소각수목2" xfId="343" xr:uid="{00000000-0005-0000-0000-000056010000}"/>
    <cellStyle name="2_단가조사표_수량산출서 (2)" xfId="344" xr:uid="{00000000-0005-0000-0000-000057010000}"/>
    <cellStyle name="2_단가조사표_엑스포~1" xfId="345" xr:uid="{00000000-0005-0000-0000-000058010000}"/>
    <cellStyle name="2_단가조사표_엑스포한빛1" xfId="346" xr:uid="{00000000-0005-0000-0000-000059010000}"/>
    <cellStyle name="2_단가조사표_원가계~1" xfId="347" xr:uid="{00000000-0005-0000-0000-00005A010000}"/>
    <cellStyle name="2_단가조사표_유기질" xfId="348" xr:uid="{00000000-0005-0000-0000-00005B010000}"/>
    <cellStyle name="2_단가조사표_자재조서 (2)" xfId="349" xr:uid="{00000000-0005-0000-0000-00005C010000}"/>
    <cellStyle name="2_단가조사표_총괄내역" xfId="350" xr:uid="{00000000-0005-0000-0000-00005D010000}"/>
    <cellStyle name="2_단가조사표_총괄내역 (2)" xfId="351" xr:uid="{00000000-0005-0000-0000-00005E010000}"/>
    <cellStyle name="2_단가조사표_포장일위" xfId="352" xr:uid="{00000000-0005-0000-0000-00005F010000}"/>
    <cellStyle name="20% - 강조색1" xfId="353" builtinId="30" customBuiltin="1"/>
    <cellStyle name="20% - 강조색2" xfId="354" builtinId="34" customBuiltin="1"/>
    <cellStyle name="20% - 강조색3" xfId="355" builtinId="38" customBuiltin="1"/>
    <cellStyle name="20% - 강조색4" xfId="356" builtinId="42" customBuiltin="1"/>
    <cellStyle name="20% - 강조색5" xfId="357" builtinId="46" customBuiltin="1"/>
    <cellStyle name="20% - 강조색6" xfId="358" builtinId="50" customBuiltin="1"/>
    <cellStyle name="40% - 강조색1" xfId="359" builtinId="31" customBuiltin="1"/>
    <cellStyle name="40% - 강조색2" xfId="360" builtinId="35" customBuiltin="1"/>
    <cellStyle name="40% - 강조색3" xfId="361" builtinId="39" customBuiltin="1"/>
    <cellStyle name="40% - 강조색4" xfId="362" builtinId="43" customBuiltin="1"/>
    <cellStyle name="40% - 강조색5" xfId="363" builtinId="47" customBuiltin="1"/>
    <cellStyle name="40% - 강조색6" xfId="364" builtinId="51" customBuiltin="1"/>
    <cellStyle name="60" xfId="365" xr:uid="{00000000-0005-0000-0000-00006C010000}"/>
    <cellStyle name="60% - 강조색1" xfId="366" builtinId="32" customBuiltin="1"/>
    <cellStyle name="60% - 강조색2" xfId="367" builtinId="36" customBuiltin="1"/>
    <cellStyle name="60% - 강조색3" xfId="368" builtinId="40" customBuiltin="1"/>
    <cellStyle name="60% - 강조색4" xfId="369" builtinId="44" customBuiltin="1"/>
    <cellStyle name="60% - 강조색5" xfId="370" builtinId="48" customBuiltin="1"/>
    <cellStyle name="60% - 강조색6" xfId="371" builtinId="52" customBuiltin="1"/>
    <cellStyle name="Ā _x0010_က랐_xdc01_땯_x0001_" xfId="372" xr:uid="{00000000-0005-0000-0000-000073010000}"/>
    <cellStyle name="AeE­ [0]_ 2ÆAAþº° " xfId="373" xr:uid="{00000000-0005-0000-0000-000074010000}"/>
    <cellStyle name="ÅëÈ­ [0]_»óºÎ¼ö·®Áý°è " xfId="374" xr:uid="{00000000-0005-0000-0000-000075010000}"/>
    <cellStyle name="AeE­ [0]_¼oAI¼º " xfId="375" xr:uid="{00000000-0005-0000-0000-000076010000}"/>
    <cellStyle name="ÅëÈ­ [0]_Æ÷Àåº°°ü°Å¿¬Àå ¹× Æò±Õ³ôÀÌ" xfId="376" xr:uid="{00000000-0005-0000-0000-000077010000}"/>
    <cellStyle name="AeE­ [0]_INQUIRY ¿μ¾÷AßAø " xfId="377" xr:uid="{00000000-0005-0000-0000-000078010000}"/>
    <cellStyle name="AeE­_ 2ÆAAþº° " xfId="378" xr:uid="{00000000-0005-0000-0000-000079010000}"/>
    <cellStyle name="ÅëÈ­_»óºÎ¼ö·®Áý°è " xfId="379" xr:uid="{00000000-0005-0000-0000-00007A010000}"/>
    <cellStyle name="AeE­_¼oAI¼º " xfId="380" xr:uid="{00000000-0005-0000-0000-00007B010000}"/>
    <cellStyle name="ÅëÈ­_Æ÷Àåº°°ü°Å¿¬Àå ¹× Æò±Õ³ôÀÌ" xfId="381" xr:uid="{00000000-0005-0000-0000-00007C010000}"/>
    <cellStyle name="AeE­_INQUIRY ¿μ¾÷AßAø " xfId="382" xr:uid="{00000000-0005-0000-0000-00007D010000}"/>
    <cellStyle name="ALIGNMENT" xfId="383" xr:uid="{00000000-0005-0000-0000-00007E010000}"/>
    <cellStyle name="AÞ¸¶ [0]_ 2ÆAAþº° " xfId="384" xr:uid="{00000000-0005-0000-0000-00007F010000}"/>
    <cellStyle name="ÄÞ¸¶ [0]_»óºÎ¼ö·®Áý°è " xfId="385" xr:uid="{00000000-0005-0000-0000-000080010000}"/>
    <cellStyle name="AÞ¸¶ [0]_¼oAI¼º " xfId="386" xr:uid="{00000000-0005-0000-0000-000081010000}"/>
    <cellStyle name="ÄÞ¸¶ [0]_Æ÷Àåº°°ü°Å¿¬Àå ¹× Æò±Õ³ôÀÌ" xfId="387" xr:uid="{00000000-0005-0000-0000-000082010000}"/>
    <cellStyle name="AÞ¸¶ [0]_INQUIRY ¿μ¾÷AßAø " xfId="388" xr:uid="{00000000-0005-0000-0000-000083010000}"/>
    <cellStyle name="AÞ¸¶_ 2ÆAAþº° " xfId="389" xr:uid="{00000000-0005-0000-0000-000084010000}"/>
    <cellStyle name="ÄÞ¸¶_»óºÎ¼ö·®Áý°è " xfId="390" xr:uid="{00000000-0005-0000-0000-000085010000}"/>
    <cellStyle name="AÞ¸¶_¼oAI¼º " xfId="391" xr:uid="{00000000-0005-0000-0000-000086010000}"/>
    <cellStyle name="ÄÞ¸¶_Æ÷Àåº°°ü°Å¿¬Àå ¹× Æò±Õ³ôÀÌ" xfId="392" xr:uid="{00000000-0005-0000-0000-000087010000}"/>
    <cellStyle name="AÞ¸¶_INQUIRY ¿μ¾÷AßAø " xfId="393" xr:uid="{00000000-0005-0000-0000-000088010000}"/>
    <cellStyle name="BA" xfId="394" xr:uid="{00000000-0005-0000-0000-000089010000}"/>
    <cellStyle name="C￥AØ_  FAB AIA¤  " xfId="395" xr:uid="{00000000-0005-0000-0000-00008A010000}"/>
    <cellStyle name="Ç¥ÁØ_»óºÎ¼ö·®Áý°è " xfId="396" xr:uid="{00000000-0005-0000-0000-00008B010000}"/>
    <cellStyle name="C￥AØ_≫c¾÷ºIº° AN°e " xfId="397" xr:uid="{00000000-0005-0000-0000-00008C010000}"/>
    <cellStyle name="Ç¥ÁØ_Æ÷Àåº°°ü°Å¿¬Àå ¹× Æò±Õ³ôÀÌ" xfId="398" xr:uid="{00000000-0005-0000-0000-00008D010000}"/>
    <cellStyle name="Calc Currency (0)" xfId="399" xr:uid="{00000000-0005-0000-0000-00008E010000}"/>
    <cellStyle name="Calc Currency (0) 2" xfId="400" xr:uid="{00000000-0005-0000-0000-00008F010000}"/>
    <cellStyle name="Calc Currency (0)_4.배수공(내응)" xfId="401" xr:uid="{00000000-0005-0000-0000-000090010000}"/>
    <cellStyle name="category" xfId="402" xr:uid="{00000000-0005-0000-0000-000091010000}"/>
    <cellStyle name="Comma" xfId="403" xr:uid="{00000000-0005-0000-0000-000092010000}"/>
    <cellStyle name="Comma [0]" xfId="404" xr:uid="{00000000-0005-0000-0000-000093010000}"/>
    <cellStyle name="comma zerodec" xfId="405" xr:uid="{00000000-0005-0000-0000-000094010000}"/>
    <cellStyle name="comma zerodec 2" xfId="406" xr:uid="{00000000-0005-0000-0000-000095010000}"/>
    <cellStyle name="comma zerodec_4.배수공(내응)" xfId="407" xr:uid="{00000000-0005-0000-0000-000096010000}"/>
    <cellStyle name="Comma_ SG&amp;A Bridge " xfId="408" xr:uid="{00000000-0005-0000-0000-000097010000}"/>
    <cellStyle name="Comma0" xfId="409" xr:uid="{00000000-0005-0000-0000-000098010000}"/>
    <cellStyle name="Copied" xfId="410" xr:uid="{00000000-0005-0000-0000-000099010000}"/>
    <cellStyle name="Curren" xfId="411" xr:uid="{00000000-0005-0000-0000-00009A010000}"/>
    <cellStyle name="Curren?_x0012_퐀_x0017_?" xfId="412" xr:uid="{00000000-0005-0000-0000-00009B010000}"/>
    <cellStyle name="Currency" xfId="413" xr:uid="{00000000-0005-0000-0000-00009C010000}"/>
    <cellStyle name="Currency [0]" xfId="414" xr:uid="{00000000-0005-0000-0000-00009D010000}"/>
    <cellStyle name="Currency_ SG&amp;A Bridge " xfId="415" xr:uid="{00000000-0005-0000-0000-00009E010000}"/>
    <cellStyle name="Currency0" xfId="416" xr:uid="{00000000-0005-0000-0000-00009F010000}"/>
    <cellStyle name="Currency1" xfId="417" xr:uid="{00000000-0005-0000-0000-0000A0010000}"/>
    <cellStyle name="Currency1 2" xfId="418" xr:uid="{00000000-0005-0000-0000-0000A1010000}"/>
    <cellStyle name="Currency1_4.배수공(내응)" xfId="419" xr:uid="{00000000-0005-0000-0000-0000A2010000}"/>
    <cellStyle name="Date" xfId="420" xr:uid="{00000000-0005-0000-0000-0000A3010000}"/>
    <cellStyle name="Dezimal [0]_Compiling Utility Macros" xfId="421" xr:uid="{00000000-0005-0000-0000-0000A4010000}"/>
    <cellStyle name="Dezimal_Compiling Utility Macros" xfId="422" xr:uid="{00000000-0005-0000-0000-0000A5010000}"/>
    <cellStyle name="Dollar (zero dec)" xfId="423" xr:uid="{00000000-0005-0000-0000-0000A6010000}"/>
    <cellStyle name="Dollar (zero dec) 2" xfId="424" xr:uid="{00000000-0005-0000-0000-0000A7010000}"/>
    <cellStyle name="Dollar (zero dec)_4.배수공(내응)" xfId="425" xr:uid="{00000000-0005-0000-0000-0000A8010000}"/>
    <cellStyle name="EA" xfId="426" xr:uid="{00000000-0005-0000-0000-0000A9010000}"/>
    <cellStyle name="Entered" xfId="427" xr:uid="{00000000-0005-0000-0000-0000AA010000}"/>
    <cellStyle name="Euro" xfId="428" xr:uid="{00000000-0005-0000-0000-0000AB010000}"/>
    <cellStyle name="Euro 2" xfId="429" xr:uid="{00000000-0005-0000-0000-0000AC010000}"/>
    <cellStyle name="F2" xfId="430" xr:uid="{00000000-0005-0000-0000-0000AD010000}"/>
    <cellStyle name="F3" xfId="431" xr:uid="{00000000-0005-0000-0000-0000AE010000}"/>
    <cellStyle name="F4" xfId="432" xr:uid="{00000000-0005-0000-0000-0000AF010000}"/>
    <cellStyle name="F5" xfId="433" xr:uid="{00000000-0005-0000-0000-0000B0010000}"/>
    <cellStyle name="F6" xfId="434" xr:uid="{00000000-0005-0000-0000-0000B1010000}"/>
    <cellStyle name="F7" xfId="435" xr:uid="{00000000-0005-0000-0000-0000B2010000}"/>
    <cellStyle name="F8" xfId="436" xr:uid="{00000000-0005-0000-0000-0000B3010000}"/>
    <cellStyle name="Fixed" xfId="437" xr:uid="{00000000-0005-0000-0000-0000B4010000}"/>
    <cellStyle name="Grey" xfId="438" xr:uid="{00000000-0005-0000-0000-0000B5010000}"/>
    <cellStyle name="H1" xfId="439" xr:uid="{00000000-0005-0000-0000-0000B6010000}"/>
    <cellStyle name="H2" xfId="440" xr:uid="{00000000-0005-0000-0000-0000B7010000}"/>
    <cellStyle name="HEADER" xfId="441" xr:uid="{00000000-0005-0000-0000-0000B8010000}"/>
    <cellStyle name="Header1" xfId="442" xr:uid="{00000000-0005-0000-0000-0000B9010000}"/>
    <cellStyle name="Header2" xfId="443" xr:uid="{00000000-0005-0000-0000-0000BA010000}"/>
    <cellStyle name="Heading 1" xfId="444" xr:uid="{00000000-0005-0000-0000-0000BB010000}"/>
    <cellStyle name="Heading 2" xfId="445" xr:uid="{00000000-0005-0000-0000-0000BC010000}"/>
    <cellStyle name="Heading1" xfId="446" xr:uid="{00000000-0005-0000-0000-0000BD010000}"/>
    <cellStyle name="Heading2" xfId="447" xr:uid="{00000000-0005-0000-0000-0000BE010000}"/>
    <cellStyle name="Hyperlink_NEGS" xfId="448" xr:uid="{00000000-0005-0000-0000-0000BF010000}"/>
    <cellStyle name="Input [yellow]" xfId="449" xr:uid="{00000000-0005-0000-0000-0000C0010000}"/>
    <cellStyle name="Midtitle" xfId="450" xr:uid="{00000000-0005-0000-0000-0000C1010000}"/>
    <cellStyle name="Milliers [0]_Arabian Spec" xfId="451" xr:uid="{00000000-0005-0000-0000-0000C2010000}"/>
    <cellStyle name="Milliers_Arabian Spec" xfId="452" xr:uid="{00000000-0005-0000-0000-0000C3010000}"/>
    <cellStyle name="Model" xfId="453" xr:uid="{00000000-0005-0000-0000-0000C4010000}"/>
    <cellStyle name="Mon?aire [0]_Arabian Spec" xfId="454" xr:uid="{00000000-0005-0000-0000-0000C5010000}"/>
    <cellStyle name="Mon?aire_Arabian Spec" xfId="455" xr:uid="{00000000-0005-0000-0000-0000C6010000}"/>
    <cellStyle name="moon" xfId="456" xr:uid="{00000000-0005-0000-0000-0000C7010000}"/>
    <cellStyle name="no dec" xfId="457" xr:uid="{00000000-0005-0000-0000-0000C8010000}"/>
    <cellStyle name="Normal - Style1" xfId="458" xr:uid="{00000000-0005-0000-0000-0000C9010000}"/>
    <cellStyle name="Normal - Style1 2" xfId="459" xr:uid="{00000000-0005-0000-0000-0000CA010000}"/>
    <cellStyle name="Normal - Style1_4.배수공(내응)" xfId="460" xr:uid="{00000000-0005-0000-0000-0000CB010000}"/>
    <cellStyle name="Normal - 유형1" xfId="461" xr:uid="{00000000-0005-0000-0000-0000CC010000}"/>
    <cellStyle name="Normal_ SG&amp;A Bridge" xfId="462" xr:uid="{00000000-0005-0000-0000-0000CD010000}"/>
    <cellStyle name="Œ…?æ맖?e [0.00]_laroux" xfId="463" xr:uid="{00000000-0005-0000-0000-0000CE010000}"/>
    <cellStyle name="Œ…?æ맖?e_laroux" xfId="464" xr:uid="{00000000-0005-0000-0000-0000CF010000}"/>
    <cellStyle name="Percent" xfId="465" xr:uid="{00000000-0005-0000-0000-0000D0010000}"/>
    <cellStyle name="Percent [2]" xfId="466" xr:uid="{00000000-0005-0000-0000-0000D1010000}"/>
    <cellStyle name="Percent_00-0.용두~후기 자재집계" xfId="467" xr:uid="{00000000-0005-0000-0000-0000D2010000}"/>
    <cellStyle name="RevList" xfId="468" xr:uid="{00000000-0005-0000-0000-0000D3010000}"/>
    <cellStyle name="s]_x000d__x000a_load=_x000d__x000a_run=_x000d__x000a_NullPort=None_x000d__x000a_SkipMouseRedetect=1_x000d__x000a_device=QLaser SF700/710,KHQLBP,LPT1:_x000d__x000a__x000d__x000a_[Desktop]_x000d__x000a_Wallpaper=C:\WI" xfId="469" xr:uid="{00000000-0005-0000-0000-0000D4010000}"/>
    <cellStyle name="SHIM" xfId="470" xr:uid="{00000000-0005-0000-0000-0000D5010000}"/>
    <cellStyle name="Standard_Anpassen der Amortisation" xfId="471" xr:uid="{00000000-0005-0000-0000-0000D6010000}"/>
    <cellStyle name="subhead" xfId="472" xr:uid="{00000000-0005-0000-0000-0000D7010000}"/>
    <cellStyle name="Subtotal" xfId="473" xr:uid="{00000000-0005-0000-0000-0000D8010000}"/>
    <cellStyle name="testtitle" xfId="474" xr:uid="{00000000-0005-0000-0000-0000D9010000}"/>
    <cellStyle name="title [1]" xfId="475" xr:uid="{00000000-0005-0000-0000-0000DA010000}"/>
    <cellStyle name="title [2]" xfId="476" xr:uid="{00000000-0005-0000-0000-0000DB010000}"/>
    <cellStyle name="ton" xfId="477" xr:uid="{00000000-0005-0000-0000-0000DC010000}"/>
    <cellStyle name="Total" xfId="478" xr:uid="{00000000-0005-0000-0000-0000DD010000}"/>
    <cellStyle name="UM" xfId="479" xr:uid="{00000000-0005-0000-0000-0000DE010000}"/>
    <cellStyle name="W?rung [0]_Compiling Utility Macros" xfId="480" xr:uid="{00000000-0005-0000-0000-0000DF010000}"/>
    <cellStyle name="W?rung_Compiling Utility Macros" xfId="481" xr:uid="{00000000-0005-0000-0000-0000E0010000}"/>
    <cellStyle name="" xfId="482" xr:uid="{00000000-0005-0000-0000-0000E1010000}"/>
    <cellStyle name="강조색1" xfId="483" builtinId="29" customBuiltin="1"/>
    <cellStyle name="강조색2" xfId="484" builtinId="33" customBuiltin="1"/>
    <cellStyle name="강조색3" xfId="485" builtinId="37" customBuiltin="1"/>
    <cellStyle name="강조색4" xfId="486" builtinId="41" customBuiltin="1"/>
    <cellStyle name="강조색5" xfId="487" builtinId="45" customBuiltin="1"/>
    <cellStyle name="강조색6" xfId="488" builtinId="49" customBuiltin="1"/>
    <cellStyle name="경고문" xfId="489" builtinId="11" customBuiltin="1"/>
    <cellStyle name="계산" xfId="490" builtinId="22" customBuiltin="1"/>
    <cellStyle name="고정소숫점" xfId="491" xr:uid="{00000000-0005-0000-0000-0000EA010000}"/>
    <cellStyle name="고정출력1" xfId="492" xr:uid="{00000000-0005-0000-0000-0000EB010000}"/>
    <cellStyle name="고정출력2" xfId="493" xr:uid="{00000000-0005-0000-0000-0000EC010000}"/>
    <cellStyle name="공사원가계산서(조경)" xfId="494" xr:uid="{00000000-0005-0000-0000-0000ED010000}"/>
    <cellStyle name="국종합건설" xfId="495" xr:uid="{00000000-0005-0000-0000-0000EE010000}"/>
    <cellStyle name="그림" xfId="496" xr:uid="{00000000-0005-0000-0000-0000EF010000}"/>
    <cellStyle name="나쁨" xfId="497" builtinId="27" customBuiltin="1"/>
    <cellStyle name="날짜" xfId="498" xr:uid="{00000000-0005-0000-0000-0000F1010000}"/>
    <cellStyle name="내역서" xfId="499" xr:uid="{00000000-0005-0000-0000-0000F2010000}"/>
    <cellStyle name="달러" xfId="500" xr:uid="{00000000-0005-0000-0000-0000F3010000}"/>
    <cellStyle name="뒤에 오는 하이퍼링크" xfId="501" xr:uid="{00000000-0005-0000-0000-0000F4010000}"/>
    <cellStyle name="똿떓죶Ø괻 [0.00]_PRODUCT DETAIL Q1" xfId="502" xr:uid="{00000000-0005-0000-0000-0000F5010000}"/>
    <cellStyle name="똿떓죶Ø괻_PRODUCT DETAIL Q1" xfId="503" xr:uid="{00000000-0005-0000-0000-0000F6010000}"/>
    <cellStyle name="똿뗦먛귟 [0.00]_PRODUCT DETAIL Q1" xfId="504" xr:uid="{00000000-0005-0000-0000-0000F7010000}"/>
    <cellStyle name="똿뗦먛귟_PRODUCT DETAIL Q1" xfId="505" xr:uid="{00000000-0005-0000-0000-0000F8010000}"/>
    <cellStyle name="라인" xfId="506" xr:uid="{00000000-0005-0000-0000-0000F9010000}"/>
    <cellStyle name="메모" xfId="507" builtinId="10" customBuiltin="1"/>
    <cellStyle name="묮뎋 [0.00]_PRODUCT DETAIL Q1" xfId="508" xr:uid="{00000000-0005-0000-0000-0000FB010000}"/>
    <cellStyle name="묮뎋_PRODUCT DETAIL Q1" xfId="509" xr:uid="{00000000-0005-0000-0000-0000FC010000}"/>
    <cellStyle name="믅됞 [0.00]_PRODUCT DETAIL Q1" xfId="510" xr:uid="{00000000-0005-0000-0000-0000FD010000}"/>
    <cellStyle name="믅됞_PRODUCT DETAIL Q1" xfId="511" xr:uid="{00000000-0005-0000-0000-0000FE010000}"/>
    <cellStyle name="백분율" xfId="512" builtinId="5"/>
    <cellStyle name="백분율 [0]" xfId="513" xr:uid="{00000000-0005-0000-0000-000000020000}"/>
    <cellStyle name="백분율 [2]" xfId="514" xr:uid="{00000000-0005-0000-0000-000001020000}"/>
    <cellStyle name="벭?_Q1 PRODUCT ACTUAL_4월 (2)" xfId="515" xr:uid="{00000000-0005-0000-0000-000002020000}"/>
    <cellStyle name="보통" xfId="516" builtinId="28" customBuiltin="1"/>
    <cellStyle name="뷭?_?긚??_1" xfId="517" xr:uid="{00000000-0005-0000-0000-000004020000}"/>
    <cellStyle name="빨강" xfId="518" xr:uid="{00000000-0005-0000-0000-000005020000}"/>
    <cellStyle name="빨강 2" xfId="519" xr:uid="{00000000-0005-0000-0000-000006020000}"/>
    <cellStyle name="빨강_4.배수공(내응)" xfId="520" xr:uid="{00000000-0005-0000-0000-000007020000}"/>
    <cellStyle name="선택영역" xfId="521" xr:uid="{00000000-0005-0000-0000-000008020000}"/>
    <cellStyle name="설계서" xfId="522" xr:uid="{00000000-0005-0000-0000-000009020000}"/>
    <cellStyle name="설명 텍스트" xfId="523" builtinId="53" customBuiltin="1"/>
    <cellStyle name="셀 확인" xfId="524" builtinId="23" customBuiltin="1"/>
    <cellStyle name="소수점1" xfId="525" xr:uid="{00000000-0005-0000-0000-00000C020000}"/>
    <cellStyle name="소숫점0" xfId="526" xr:uid="{00000000-0005-0000-0000-00000D020000}"/>
    <cellStyle name="소숫점3" xfId="527" xr:uid="{00000000-0005-0000-0000-00000E020000}"/>
    <cellStyle name="수량" xfId="528" xr:uid="{00000000-0005-0000-0000-00000F020000}"/>
    <cellStyle name="숨김" xfId="529" xr:uid="{00000000-0005-0000-0000-000010020000}"/>
    <cellStyle name="숫자" xfId="530" xr:uid="{00000000-0005-0000-0000-000011020000}"/>
    <cellStyle name="숫자(R)" xfId="531" xr:uid="{00000000-0005-0000-0000-000012020000}"/>
    <cellStyle name="숫자(R) 2" xfId="532" xr:uid="{00000000-0005-0000-0000-000013020000}"/>
    <cellStyle name="숫자(R)_01.수량일체(장암동)" xfId="533" xr:uid="{00000000-0005-0000-0000-000014020000}"/>
    <cellStyle name="숫자1" xfId="534" xr:uid="{00000000-0005-0000-0000-000015020000}"/>
    <cellStyle name="숫자3" xfId="535" xr:uid="{00000000-0005-0000-0000-000016020000}"/>
    <cellStyle name="쉼표 [0]" xfId="536" builtinId="6"/>
    <cellStyle name="쉼표 [0] 2" xfId="537" xr:uid="{00000000-0005-0000-0000-000018020000}"/>
    <cellStyle name="쉼표 [0] 2 2" xfId="538" xr:uid="{00000000-0005-0000-0000-000019020000}"/>
    <cellStyle name="쉼표 [0]_총괄제경비(도동세천)" xfId="539" xr:uid="{00000000-0005-0000-0000-00001A020000}"/>
    <cellStyle name="스타일 1" xfId="540" xr:uid="{00000000-0005-0000-0000-00001B020000}"/>
    <cellStyle name="스타일 2" xfId="541" xr:uid="{00000000-0005-0000-0000-00001C020000}"/>
    <cellStyle name="스타일 3" xfId="542" xr:uid="{00000000-0005-0000-0000-00001D020000}"/>
    <cellStyle name="스타일 4" xfId="543" xr:uid="{00000000-0005-0000-0000-00001E020000}"/>
    <cellStyle name="스타일 5" xfId="544" xr:uid="{00000000-0005-0000-0000-00001F020000}"/>
    <cellStyle name="스타일 6" xfId="545" xr:uid="{00000000-0005-0000-0000-000020020000}"/>
    <cellStyle name="스타일 7" xfId="546" xr:uid="{00000000-0005-0000-0000-000021020000}"/>
    <cellStyle name="안건회계법인" xfId="547" xr:uid="{00000000-0005-0000-0000-000022020000}"/>
    <cellStyle name="연결된 셀" xfId="548" builtinId="24" customBuiltin="1"/>
    <cellStyle name="왼쪽2" xfId="549" xr:uid="{00000000-0005-0000-0000-000024020000}"/>
    <cellStyle name="요약" xfId="550" builtinId="25" customBuiltin="1"/>
    <cellStyle name="우괄호_박심배수구조물공" xfId="551" xr:uid="{00000000-0005-0000-0000-000026020000}"/>
    <cellStyle name="우측양괄호" xfId="552" xr:uid="{00000000-0005-0000-0000-000027020000}"/>
    <cellStyle name="원" xfId="553" xr:uid="{00000000-0005-0000-0000-000028020000}"/>
    <cellStyle name="원_재료계산" xfId="554" xr:uid="{00000000-0005-0000-0000-000029020000}"/>
    <cellStyle name="유1" xfId="555" xr:uid="{00000000-0005-0000-0000-00002A020000}"/>
    <cellStyle name="일반" xfId="556" xr:uid="{00000000-0005-0000-0000-00002B020000}"/>
    <cellStyle name="입력" xfId="557" builtinId="20" customBuiltin="1"/>
    <cellStyle name="자리수" xfId="558" xr:uid="{00000000-0005-0000-0000-00002D020000}"/>
    <cellStyle name="자리수0" xfId="559" xr:uid="{00000000-0005-0000-0000-00002E020000}"/>
    <cellStyle name="제곱" xfId="560" xr:uid="{00000000-0005-0000-0000-00002F020000}"/>
    <cellStyle name="제목" xfId="561" builtinId="15" customBuiltin="1"/>
    <cellStyle name="제목 1" xfId="562" builtinId="16" customBuiltin="1"/>
    <cellStyle name="제목 2" xfId="563" builtinId="17" customBuiltin="1"/>
    <cellStyle name="제목 3" xfId="564" builtinId="18" customBuiltin="1"/>
    <cellStyle name="제목 4" xfId="565" builtinId="19" customBuiltin="1"/>
    <cellStyle name="좋음" xfId="566" builtinId="26" customBuiltin="1"/>
    <cellStyle name="좌괄호_박심배수구조물공" xfId="567" xr:uid="{00000000-0005-0000-0000-000036020000}"/>
    <cellStyle name="좌측양괄호" xfId="568" xr:uid="{00000000-0005-0000-0000-000037020000}"/>
    <cellStyle name="ܸ준" xfId="569" xr:uid="{00000000-0005-0000-0000-000038020000}"/>
    <cellStyle name="지정되지 않음" xfId="570" xr:uid="{00000000-0005-0000-0000-000039020000}"/>
    <cellStyle name="출력" xfId="571" builtinId="21" customBuiltin="1"/>
    <cellStyle name="콤마 [0.00]" xfId="572" xr:uid="{00000000-0005-0000-0000-00003B020000}"/>
    <cellStyle name="콤마 [0]_  종  합  " xfId="573" xr:uid="{00000000-0005-0000-0000-00003C020000}"/>
    <cellStyle name="콤마 [1]" xfId="574" xr:uid="{00000000-0005-0000-0000-00003D020000}"/>
    <cellStyle name="콤마 [2]" xfId="575" xr:uid="{00000000-0005-0000-0000-00003E020000}"/>
    <cellStyle name="콤마(1)" xfId="576" xr:uid="{00000000-0005-0000-0000-00003F020000}"/>
    <cellStyle name="콤마_  종  합  " xfId="577" xr:uid="{00000000-0005-0000-0000-000040020000}"/>
    <cellStyle name="타이틀" xfId="578" xr:uid="{00000000-0005-0000-0000-000041020000}"/>
    <cellStyle name="토적1" xfId="579" xr:uid="{00000000-0005-0000-0000-000042020000}"/>
    <cellStyle name="통화 [0㉝〸" xfId="580" xr:uid="{00000000-0005-0000-0000-000043020000}"/>
    <cellStyle name="퍼센트" xfId="581" xr:uid="{00000000-0005-0000-0000-000044020000}"/>
    <cellStyle name="표" xfId="582" xr:uid="{00000000-0005-0000-0000-000045020000}"/>
    <cellStyle name="표_4.배수공(내응)" xfId="583" xr:uid="{00000000-0005-0000-0000-000046020000}"/>
    <cellStyle name="표준" xfId="0" builtinId="0"/>
    <cellStyle name="표준 2" xfId="584" xr:uid="{00000000-0005-0000-0000-000048020000}"/>
    <cellStyle name="표준 2 2" xfId="585" xr:uid="{00000000-0005-0000-0000-000049020000}"/>
    <cellStyle name="표준 2 3" xfId="586" xr:uid="{00000000-0005-0000-0000-00004A020000}"/>
    <cellStyle name="표준 2_01.수량일체(장암동)" xfId="587" xr:uid="{00000000-0005-0000-0000-00004B020000}"/>
    <cellStyle name="표준 3" xfId="588" xr:uid="{00000000-0005-0000-0000-00004C020000}"/>
    <cellStyle name="표준 3 2" xfId="589" xr:uid="{00000000-0005-0000-0000-00004D020000}"/>
    <cellStyle name="표준 4" xfId="590" xr:uid="{00000000-0005-0000-0000-00004E020000}"/>
    <cellStyle name="표준 5" xfId="591" xr:uid="{00000000-0005-0000-0000-00004F020000}"/>
    <cellStyle name="標準_Akia(F）-8" xfId="592" xr:uid="{00000000-0005-0000-0000-000050020000}"/>
    <cellStyle name="표준_설계내역서(어도)" xfId="593" xr:uid="{00000000-0005-0000-0000-000051020000}"/>
    <cellStyle name="표준_총괄제경비(도동세천)" xfId="594" xr:uid="{00000000-0005-0000-0000-000052020000}"/>
    <cellStyle name="표준_홍굴방죽내역서" xfId="595" xr:uid="{00000000-0005-0000-0000-000053020000}"/>
    <cellStyle name="표준1" xfId="596" xr:uid="{00000000-0005-0000-0000-000054020000}"/>
    <cellStyle name="표준2" xfId="597" xr:uid="{00000000-0005-0000-0000-000055020000}"/>
    <cellStyle name="합산" xfId="598" xr:uid="{00000000-0005-0000-0000-000056020000}"/>
    <cellStyle name="화폐기호" xfId="599" xr:uid="{00000000-0005-0000-0000-000057020000}"/>
    <cellStyle name="화폐기호0" xfId="600" xr:uid="{00000000-0005-0000-0000-000058020000}"/>
    <cellStyle name="ㅣ" xfId="601" xr:uid="{00000000-0005-0000-0000-000059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17471" name="Line 1">
          <a:extLst>
            <a:ext uri="{FF2B5EF4-FFF2-40B4-BE49-F238E27FC236}">
              <a16:creationId xmlns:a16="http://schemas.microsoft.com/office/drawing/2014/main" id="{D8A0743E-165D-448B-8E16-D1486EF253EF}"/>
            </a:ext>
          </a:extLst>
        </xdr:cNvPr>
        <xdr:cNvSpPr>
          <a:spLocks noChangeShapeType="1"/>
        </xdr:cNvSpPr>
      </xdr:nvSpPr>
      <xdr:spPr bwMode="auto">
        <a:xfrm>
          <a:off x="0" y="504825"/>
          <a:ext cx="2428875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2"/>
  <sheetViews>
    <sheetView showZeros="0" view="pageBreakPreview" zoomScale="95" zoomScaleNormal="95" zoomScaleSheetLayoutView="95" workbookViewId="0">
      <selection activeCell="D5" sqref="D5:E33"/>
    </sheetView>
  </sheetViews>
  <sheetFormatPr defaultRowHeight="12" outlineLevelRow="1"/>
  <cols>
    <col min="1" max="2" width="4.77734375" style="1" customWidth="1"/>
    <col min="3" max="3" width="18.77734375" style="1" customWidth="1"/>
    <col min="4" max="4" width="13.77734375" style="1" customWidth="1"/>
    <col min="5" max="5" width="8.44140625" style="1" customWidth="1"/>
    <col min="6" max="6" width="27.77734375" style="1" customWidth="1"/>
    <col min="7" max="7" width="20.109375" style="89" customWidth="1"/>
    <col min="8" max="8" width="10.77734375" style="50" customWidth="1"/>
    <col min="9" max="9" width="8.88671875" style="1"/>
    <col min="10" max="11" width="8.88671875" style="56"/>
    <col min="12" max="12" width="9.6640625" style="56" bestFit="1" customWidth="1"/>
    <col min="13" max="14" width="8.88671875" style="56"/>
    <col min="15" max="16384" width="8.88671875" style="1"/>
  </cols>
  <sheetData>
    <row r="1" spans="1:9" ht="24.95" customHeight="1">
      <c r="A1" s="106" t="s">
        <v>34</v>
      </c>
      <c r="B1" s="106"/>
      <c r="C1" s="106"/>
      <c r="D1" s="106"/>
      <c r="E1" s="106"/>
      <c r="F1" s="106"/>
      <c r="G1" s="85"/>
    </row>
    <row r="2" spans="1:9" ht="15" customHeight="1" thickBot="1">
      <c r="A2" s="32"/>
      <c r="B2" s="32"/>
      <c r="C2" s="32"/>
      <c r="D2" s="32"/>
      <c r="E2" s="32"/>
      <c r="F2" s="33"/>
      <c r="G2" s="86"/>
    </row>
    <row r="3" spans="1:9" ht="23.1" customHeight="1">
      <c r="A3" s="111" t="s">
        <v>35</v>
      </c>
      <c r="B3" s="112"/>
      <c r="C3" s="112"/>
      <c r="D3" s="113" t="s">
        <v>36</v>
      </c>
      <c r="E3" s="114" t="s">
        <v>69</v>
      </c>
      <c r="F3" s="109" t="s">
        <v>2</v>
      </c>
      <c r="G3" s="87"/>
    </row>
    <row r="4" spans="1:9" ht="23.1" customHeight="1">
      <c r="A4" s="96" t="s">
        <v>37</v>
      </c>
      <c r="B4" s="97"/>
      <c r="C4" s="97"/>
      <c r="D4" s="103"/>
      <c r="E4" s="102"/>
      <c r="F4" s="110"/>
      <c r="G4" s="87"/>
    </row>
    <row r="5" spans="1:9" ht="23.1" customHeight="1">
      <c r="A5" s="100" t="s">
        <v>38</v>
      </c>
      <c r="B5" s="102" t="s">
        <v>39</v>
      </c>
      <c r="C5" s="35" t="s">
        <v>40</v>
      </c>
      <c r="D5" s="77"/>
      <c r="E5" s="36"/>
      <c r="F5" s="34"/>
      <c r="G5" s="87" t="e">
        <f>D5-#REF!</f>
        <v>#REF!</v>
      </c>
      <c r="I5" s="75" t="e">
        <f>#REF!/#REF!</f>
        <v>#REF!</v>
      </c>
    </row>
    <row r="6" spans="1:9" ht="23.1" customHeight="1">
      <c r="A6" s="101"/>
      <c r="B6" s="103"/>
      <c r="C6" s="35" t="s">
        <v>41</v>
      </c>
      <c r="D6" s="78"/>
      <c r="E6" s="36"/>
      <c r="F6" s="34"/>
      <c r="G6" s="87" t="e">
        <f>D6-#REF!</f>
        <v>#REF!</v>
      </c>
    </row>
    <row r="7" spans="1:9" ht="23.1" customHeight="1">
      <c r="A7" s="101"/>
      <c r="B7" s="103"/>
      <c r="C7" s="35" t="s">
        <v>42</v>
      </c>
      <c r="D7" s="78"/>
      <c r="E7" s="36"/>
      <c r="F7" s="34"/>
      <c r="G7" s="87" t="e">
        <f>D7-#REF!</f>
        <v>#REF!</v>
      </c>
    </row>
    <row r="8" spans="1:9" ht="23.1" customHeight="1">
      <c r="A8" s="101"/>
      <c r="B8" s="103"/>
      <c r="C8" s="35" t="s">
        <v>43</v>
      </c>
      <c r="D8" s="79"/>
      <c r="E8" s="36"/>
      <c r="F8" s="34"/>
      <c r="G8" s="87" t="e">
        <f>D8-#REF!</f>
        <v>#REF!</v>
      </c>
      <c r="I8" s="75"/>
    </row>
    <row r="9" spans="1:9" ht="23.1" customHeight="1">
      <c r="A9" s="101"/>
      <c r="B9" s="102" t="s">
        <v>44</v>
      </c>
      <c r="C9" s="35" t="s">
        <v>45</v>
      </c>
      <c r="D9" s="78"/>
      <c r="E9" s="36"/>
      <c r="F9" s="34"/>
      <c r="G9" s="87" t="e">
        <f>D9-#REF!</f>
        <v>#REF!</v>
      </c>
      <c r="I9" s="75"/>
    </row>
    <row r="10" spans="1:9" ht="23.1" customHeight="1">
      <c r="A10" s="101"/>
      <c r="B10" s="103"/>
      <c r="C10" s="35" t="s">
        <v>17</v>
      </c>
      <c r="D10" s="78"/>
      <c r="E10" s="36"/>
      <c r="F10" s="34" t="s">
        <v>73</v>
      </c>
      <c r="G10" s="87" t="e">
        <f>D10-#REF!</f>
        <v>#REF!</v>
      </c>
      <c r="H10" s="52" t="e">
        <f>#REF!/100</f>
        <v>#REF!</v>
      </c>
      <c r="I10" s="75"/>
    </row>
    <row r="11" spans="1:9" ht="23.1" customHeight="1">
      <c r="A11" s="101"/>
      <c r="B11" s="103"/>
      <c r="C11" s="35" t="s">
        <v>43</v>
      </c>
      <c r="D11" s="80"/>
      <c r="E11" s="36"/>
      <c r="F11" s="34"/>
      <c r="G11" s="87" t="e">
        <f>D11-#REF!</f>
        <v>#REF!</v>
      </c>
      <c r="H11" s="53"/>
      <c r="I11" s="75"/>
    </row>
    <row r="12" spans="1:9" ht="23.1" customHeight="1">
      <c r="A12" s="101"/>
      <c r="B12" s="102" t="s">
        <v>46</v>
      </c>
      <c r="C12" s="35" t="s">
        <v>47</v>
      </c>
      <c r="D12" s="78"/>
      <c r="E12" s="36"/>
      <c r="F12" s="34"/>
      <c r="G12" s="87" t="e">
        <f>D12-#REF!</f>
        <v>#REF!</v>
      </c>
      <c r="H12" s="53"/>
      <c r="I12" s="75"/>
    </row>
    <row r="13" spans="1:9" ht="23.1" customHeight="1">
      <c r="A13" s="101"/>
      <c r="B13" s="103"/>
      <c r="C13" s="35" t="s">
        <v>3</v>
      </c>
      <c r="D13" s="78"/>
      <c r="E13" s="36"/>
      <c r="F13" s="34" t="s">
        <v>59</v>
      </c>
      <c r="G13" s="87" t="e">
        <f>D13-#REF!</f>
        <v>#REF!</v>
      </c>
      <c r="H13" s="52" t="e">
        <f>#REF!/100</f>
        <v>#REF!</v>
      </c>
      <c r="I13" s="75"/>
    </row>
    <row r="14" spans="1:9" ht="23.1" customHeight="1">
      <c r="A14" s="101"/>
      <c r="B14" s="103"/>
      <c r="C14" s="35" t="s">
        <v>4</v>
      </c>
      <c r="D14" s="81"/>
      <c r="E14" s="37"/>
      <c r="F14" s="34" t="s">
        <v>60</v>
      </c>
      <c r="G14" s="87" t="e">
        <f>D14-#REF!</f>
        <v>#REF!</v>
      </c>
      <c r="H14" s="52" t="e">
        <f>#REF!/100</f>
        <v>#REF!</v>
      </c>
      <c r="I14" s="75"/>
    </row>
    <row r="15" spans="1:9" ht="23.1" customHeight="1">
      <c r="A15" s="101"/>
      <c r="B15" s="103"/>
      <c r="C15" s="35" t="s">
        <v>5</v>
      </c>
      <c r="D15" s="81"/>
      <c r="E15" s="37"/>
      <c r="F15" s="34" t="s">
        <v>61</v>
      </c>
      <c r="G15" s="87" t="e">
        <f>D15-#REF!</f>
        <v>#REF!</v>
      </c>
      <c r="H15" s="54" t="e">
        <f>#REF!/100</f>
        <v>#REF!</v>
      </c>
      <c r="I15" s="75"/>
    </row>
    <row r="16" spans="1:9" ht="23.1" customHeight="1">
      <c r="A16" s="101"/>
      <c r="B16" s="103"/>
      <c r="C16" s="35" t="s">
        <v>6</v>
      </c>
      <c r="D16" s="81"/>
      <c r="E16" s="37"/>
      <c r="F16" s="34" t="s">
        <v>52</v>
      </c>
      <c r="G16" s="87" t="e">
        <f>D16-#REF!</f>
        <v>#REF!</v>
      </c>
      <c r="H16" s="52" t="e">
        <f>#REF!/100</f>
        <v>#REF!</v>
      </c>
      <c r="I16" s="75"/>
    </row>
    <row r="17" spans="1:13" ht="23.1" customHeight="1">
      <c r="A17" s="101"/>
      <c r="B17" s="103"/>
      <c r="C17" s="35" t="s">
        <v>7</v>
      </c>
      <c r="D17" s="81"/>
      <c r="E17" s="37"/>
      <c r="F17" s="34" t="s">
        <v>62</v>
      </c>
      <c r="G17" s="87" t="e">
        <f>D17-#REF!</f>
        <v>#REF!</v>
      </c>
      <c r="H17" s="52" t="e">
        <f>#REF!/100</f>
        <v>#REF!</v>
      </c>
      <c r="I17" s="75"/>
    </row>
    <row r="18" spans="1:13" ht="23.1" customHeight="1">
      <c r="A18" s="101"/>
      <c r="B18" s="103"/>
      <c r="C18" s="35" t="s">
        <v>18</v>
      </c>
      <c r="D18" s="81"/>
      <c r="E18" s="37"/>
      <c r="F18" s="34" t="s">
        <v>74</v>
      </c>
      <c r="G18" s="87" t="e">
        <f>D18-#REF!</f>
        <v>#REF!</v>
      </c>
      <c r="H18" s="52" t="s">
        <v>70</v>
      </c>
      <c r="I18" s="75"/>
    </row>
    <row r="19" spans="1:13" ht="23.1" customHeight="1">
      <c r="A19" s="101"/>
      <c r="B19" s="103"/>
      <c r="C19" s="35" t="s">
        <v>20</v>
      </c>
      <c r="D19" s="82"/>
      <c r="E19" s="46"/>
      <c r="F19" s="34" t="s">
        <v>64</v>
      </c>
      <c r="G19" s="87" t="e">
        <f>D19-#REF!</f>
        <v>#REF!</v>
      </c>
      <c r="H19" s="52" t="e">
        <f>#REF!/100</f>
        <v>#REF!</v>
      </c>
      <c r="I19" s="75"/>
    </row>
    <row r="20" spans="1:13" ht="23.1" customHeight="1">
      <c r="A20" s="101"/>
      <c r="B20" s="103"/>
      <c r="C20" s="35" t="s">
        <v>8</v>
      </c>
      <c r="D20" s="81"/>
      <c r="E20" s="37"/>
      <c r="F20" s="34" t="s">
        <v>65</v>
      </c>
      <c r="G20" s="87" t="e">
        <f>D20-#REF!</f>
        <v>#REF!</v>
      </c>
      <c r="H20" s="52" t="e">
        <f>#REF!/100</f>
        <v>#REF!</v>
      </c>
      <c r="I20" s="75"/>
    </row>
    <row r="21" spans="1:13" ht="23.1" customHeight="1">
      <c r="A21" s="101"/>
      <c r="B21" s="103"/>
      <c r="C21" s="35" t="s">
        <v>9</v>
      </c>
      <c r="D21" s="81"/>
      <c r="E21" s="37"/>
      <c r="F21" s="34" t="s">
        <v>71</v>
      </c>
      <c r="G21" s="87" t="e">
        <f>D21-#REF!</f>
        <v>#REF!</v>
      </c>
      <c r="H21" s="52" t="e">
        <f>#REF!/100</f>
        <v>#REF!</v>
      </c>
      <c r="I21" s="75"/>
    </row>
    <row r="22" spans="1:13" ht="23.1" customHeight="1" outlineLevel="1">
      <c r="A22" s="101"/>
      <c r="B22" s="103"/>
      <c r="C22" s="38" t="s">
        <v>51</v>
      </c>
      <c r="D22" s="81"/>
      <c r="E22" s="37"/>
      <c r="F22" s="34" t="s">
        <v>63</v>
      </c>
      <c r="G22" s="87" t="e">
        <f>D22-#REF!</f>
        <v>#REF!</v>
      </c>
      <c r="H22" s="54" t="s">
        <v>66</v>
      </c>
      <c r="I22" s="75"/>
    </row>
    <row r="23" spans="1:13" ht="23.1" customHeight="1" outlineLevel="1">
      <c r="A23" s="101"/>
      <c r="B23" s="103"/>
      <c r="C23" s="38" t="s">
        <v>19</v>
      </c>
      <c r="D23" s="81"/>
      <c r="E23" s="37"/>
      <c r="F23" s="34" t="s">
        <v>67</v>
      </c>
      <c r="G23" s="87" t="e">
        <f>D23-#REF!</f>
        <v>#REF!</v>
      </c>
      <c r="H23" s="52" t="e">
        <f>#REF!/100</f>
        <v>#REF!</v>
      </c>
      <c r="I23" s="75"/>
    </row>
    <row r="24" spans="1:13" ht="23.1" customHeight="1">
      <c r="A24" s="101"/>
      <c r="B24" s="103"/>
      <c r="C24" s="38" t="s">
        <v>10</v>
      </c>
      <c r="D24" s="83"/>
      <c r="E24" s="36"/>
      <c r="F24" s="34"/>
      <c r="G24" s="87" t="e">
        <f>D24-#REF!</f>
        <v>#REF!</v>
      </c>
      <c r="H24" s="53"/>
      <c r="I24" s="75"/>
    </row>
    <row r="25" spans="1:13" ht="23.1" customHeight="1">
      <c r="A25" s="101"/>
      <c r="B25" s="104" t="s">
        <v>48</v>
      </c>
      <c r="C25" s="104"/>
      <c r="D25" s="39"/>
      <c r="E25" s="37"/>
      <c r="F25" s="34"/>
      <c r="G25" s="87" t="e">
        <f>D25-#REF!</f>
        <v>#REF!</v>
      </c>
      <c r="H25" s="53"/>
      <c r="I25" s="75"/>
      <c r="K25" s="56" t="e">
        <f>#REF!*0.073</f>
        <v>#REF!</v>
      </c>
    </row>
    <row r="26" spans="1:13" ht="22.5" customHeight="1">
      <c r="A26" s="105" t="s">
        <v>11</v>
      </c>
      <c r="B26" s="104"/>
      <c r="C26" s="104"/>
      <c r="D26" s="81"/>
      <c r="E26" s="36"/>
      <c r="F26" s="34" t="s">
        <v>68</v>
      </c>
      <c r="G26" s="87" t="e">
        <f>D26-#REF!</f>
        <v>#REF!</v>
      </c>
      <c r="H26" s="52" t="e">
        <f>#REF!/100</f>
        <v>#REF!</v>
      </c>
      <c r="I26" s="75"/>
    </row>
    <row r="27" spans="1:13" ht="23.1" customHeight="1">
      <c r="A27" s="105" t="s">
        <v>12</v>
      </c>
      <c r="B27" s="104"/>
      <c r="C27" s="104"/>
      <c r="D27" s="92"/>
      <c r="E27" s="36"/>
      <c r="F27" s="34" t="s">
        <v>72</v>
      </c>
      <c r="G27" s="87" t="e">
        <f>D27-#REF!</f>
        <v>#REF!</v>
      </c>
      <c r="H27" s="52" t="e">
        <f>#REF!/100</f>
        <v>#REF!</v>
      </c>
      <c r="I27" s="75"/>
      <c r="K27" s="56" t="e">
        <f>(#REF!+#REF!+#REF!)*0.15</f>
        <v>#REF!</v>
      </c>
      <c r="L27" s="56" t="e">
        <f>#REF!+#REF!+#REF!+#REF!+#REF!+#REF!+#REF!+#REF!+#REF!+#REF!+#REF!+#REF!</f>
        <v>#REF!</v>
      </c>
      <c r="M27" s="56" t="e">
        <f>(#REF!+#REF!+#REF!)*0.15</f>
        <v>#REF!</v>
      </c>
    </row>
    <row r="28" spans="1:13" ht="23.1" customHeight="1">
      <c r="A28" s="105" t="s">
        <v>55</v>
      </c>
      <c r="B28" s="104"/>
      <c r="C28" s="104"/>
      <c r="D28" s="81"/>
      <c r="E28" s="37"/>
      <c r="F28" s="34"/>
      <c r="G28" s="87" t="e">
        <f>D28-#REF!</f>
        <v>#REF!</v>
      </c>
      <c r="I28" s="75"/>
    </row>
    <row r="29" spans="1:13" ht="23.1" customHeight="1">
      <c r="A29" s="107" t="s">
        <v>50</v>
      </c>
      <c r="B29" s="108"/>
      <c r="C29" s="108"/>
      <c r="D29" s="83"/>
      <c r="E29" s="36"/>
      <c r="F29" s="34"/>
      <c r="G29" s="87" t="e">
        <f>D29-#REF!</f>
        <v>#REF!</v>
      </c>
      <c r="H29" s="73"/>
      <c r="I29" s="75"/>
    </row>
    <row r="30" spans="1:13" ht="23.1" customHeight="1">
      <c r="A30" s="107" t="s">
        <v>13</v>
      </c>
      <c r="B30" s="108"/>
      <c r="C30" s="108"/>
      <c r="D30" s="81"/>
      <c r="E30" s="36"/>
      <c r="F30" s="34" t="s">
        <v>49</v>
      </c>
      <c r="G30" s="87" t="e">
        <f>D30-#REF!</f>
        <v>#REF!</v>
      </c>
      <c r="H30" s="51"/>
      <c r="I30" s="75"/>
    </row>
    <row r="31" spans="1:13" ht="23.1" customHeight="1">
      <c r="A31" s="105" t="s">
        <v>76</v>
      </c>
      <c r="B31" s="104"/>
      <c r="C31" s="104"/>
      <c r="D31" s="83"/>
      <c r="E31" s="36"/>
      <c r="F31" s="34"/>
      <c r="G31" s="87" t="e">
        <f>D31-#REF!</f>
        <v>#REF!</v>
      </c>
      <c r="I31" s="75"/>
    </row>
    <row r="32" spans="1:13" ht="23.1" hidden="1" customHeight="1">
      <c r="A32" s="93" t="s">
        <v>14</v>
      </c>
      <c r="B32" s="94"/>
      <c r="C32" s="95"/>
      <c r="D32" s="83"/>
      <c r="E32" s="37"/>
      <c r="F32" s="34"/>
      <c r="G32" s="87" t="e">
        <f>D32-#REF!</f>
        <v>#REF!</v>
      </c>
      <c r="I32" s="75"/>
    </row>
    <row r="33" spans="1:10" ht="23.1" customHeight="1" thickBot="1">
      <c r="A33" s="98" t="s">
        <v>15</v>
      </c>
      <c r="B33" s="99"/>
      <c r="C33" s="99"/>
      <c r="D33" s="84"/>
      <c r="E33" s="40"/>
      <c r="F33" s="41"/>
      <c r="G33" s="87" t="e">
        <f>D33-#REF!</f>
        <v>#REF!</v>
      </c>
      <c r="I33" s="75"/>
      <c r="J33" s="56" t="e">
        <f>#REF!-21945000</f>
        <v>#REF!</v>
      </c>
    </row>
    <row r="34" spans="1:10" ht="20.100000000000001" customHeight="1" thickBot="1">
      <c r="A34" s="42"/>
      <c r="B34" s="42"/>
      <c r="C34" s="43"/>
      <c r="D34" s="44"/>
      <c r="E34" s="44"/>
      <c r="F34" s="42"/>
      <c r="G34" s="87"/>
    </row>
    <row r="35" spans="1:10" ht="20.100000000000001" customHeight="1" thickBot="1">
      <c r="C35" s="42"/>
      <c r="D35" s="2"/>
      <c r="E35" s="2"/>
      <c r="F35" s="47">
        <v>9127</v>
      </c>
      <c r="G35" s="88"/>
    </row>
    <row r="36" spans="1:10" ht="20.100000000000001" customHeight="1">
      <c r="C36" s="33" t="s">
        <v>32</v>
      </c>
      <c r="D36" s="48"/>
      <c r="E36" s="48"/>
      <c r="F36" s="49"/>
      <c r="G36" s="86"/>
    </row>
    <row r="37" spans="1:10" ht="20.100000000000001" customHeight="1">
      <c r="C37" s="33" t="s">
        <v>53</v>
      </c>
      <c r="D37" s="48"/>
      <c r="E37" s="48"/>
      <c r="F37" s="76">
        <v>108368000</v>
      </c>
      <c r="G37" s="76"/>
    </row>
    <row r="38" spans="1:10" ht="20.100000000000001" customHeight="1">
      <c r="C38" s="33" t="s">
        <v>54</v>
      </c>
      <c r="D38" s="48"/>
      <c r="E38" s="48"/>
    </row>
    <row r="39" spans="1:10" ht="20.100000000000001" customHeight="1">
      <c r="C39" s="33"/>
      <c r="D39" s="48"/>
      <c r="E39" s="48"/>
      <c r="F39" s="45"/>
      <c r="G39" s="90"/>
    </row>
    <row r="40" spans="1:10" ht="20.100000000000001" customHeight="1">
      <c r="C40" s="33"/>
      <c r="D40" s="48"/>
      <c r="E40" s="48"/>
    </row>
    <row r="41" spans="1:10" ht="20.100000000000001" customHeight="1">
      <c r="C41" s="33"/>
      <c r="D41" s="48"/>
      <c r="E41" s="48"/>
      <c r="F41" s="4"/>
      <c r="G41" s="91"/>
    </row>
    <row r="42" spans="1:10" ht="20.100000000000001" customHeight="1">
      <c r="C42" s="33"/>
      <c r="D42" s="48"/>
      <c r="E42" s="48"/>
    </row>
    <row r="43" spans="1:10" ht="20.100000000000001" customHeight="1">
      <c r="C43" s="33"/>
      <c r="D43" s="48"/>
      <c r="E43" s="48"/>
    </row>
    <row r="44" spans="1:10" ht="20.100000000000001" customHeight="1">
      <c r="C44" s="3"/>
    </row>
    <row r="45" spans="1:10" ht="20.100000000000001" customHeight="1">
      <c r="C45" s="3"/>
    </row>
    <row r="46" spans="1:10" ht="20.100000000000001" customHeight="1">
      <c r="C46" s="3"/>
    </row>
    <row r="47" spans="1:10" ht="20.100000000000001" customHeight="1">
      <c r="C47" s="3"/>
    </row>
    <row r="48" spans="1:10" ht="20.100000000000001" customHeight="1">
      <c r="C48" s="3"/>
    </row>
    <row r="49" spans="3:3">
      <c r="C49" s="3"/>
    </row>
    <row r="50" spans="3:3">
      <c r="C50" s="3"/>
    </row>
    <row r="51" spans="3:3">
      <c r="C51" s="3"/>
    </row>
    <row r="52" spans="3:3">
      <c r="C52" s="3"/>
    </row>
    <row r="53" spans="3:3">
      <c r="C53" s="3"/>
    </row>
    <row r="54" spans="3:3">
      <c r="C54" s="3"/>
    </row>
    <row r="55" spans="3:3">
      <c r="C55" s="3"/>
    </row>
    <row r="56" spans="3:3">
      <c r="C56" s="3"/>
    </row>
    <row r="57" spans="3:3">
      <c r="C57" s="3"/>
    </row>
    <row r="58" spans="3:3">
      <c r="C58" s="3"/>
    </row>
    <row r="59" spans="3:3">
      <c r="C59" s="3"/>
    </row>
    <row r="60" spans="3:3">
      <c r="C60" s="3"/>
    </row>
    <row r="61" spans="3:3">
      <c r="C61" s="3"/>
    </row>
    <row r="62" spans="3:3">
      <c r="C62" s="3"/>
    </row>
    <row r="63" spans="3:3">
      <c r="C63" s="3"/>
    </row>
    <row r="64" spans="3:3">
      <c r="C64" s="3"/>
    </row>
    <row r="65" spans="3:3">
      <c r="C65" s="3"/>
    </row>
    <row r="66" spans="3:3">
      <c r="C66" s="3"/>
    </row>
    <row r="67" spans="3:3">
      <c r="C67" s="3"/>
    </row>
    <row r="68" spans="3:3">
      <c r="C68" s="3"/>
    </row>
    <row r="69" spans="3:3">
      <c r="C69" s="3"/>
    </row>
    <row r="70" spans="3:3">
      <c r="C70" s="3"/>
    </row>
    <row r="71" spans="3:3">
      <c r="C71" s="3"/>
    </row>
    <row r="72" spans="3:3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</sheetData>
  <mergeCells count="19">
    <mergeCell ref="A1:F1"/>
    <mergeCell ref="A29:C29"/>
    <mergeCell ref="A30:C30"/>
    <mergeCell ref="F3:F4"/>
    <mergeCell ref="A26:C26"/>
    <mergeCell ref="A27:C27"/>
    <mergeCell ref="A28:C28"/>
    <mergeCell ref="B5:B8"/>
    <mergeCell ref="A3:C3"/>
    <mergeCell ref="D3:D4"/>
    <mergeCell ref="E3:E4"/>
    <mergeCell ref="A32:C32"/>
    <mergeCell ref="A4:C4"/>
    <mergeCell ref="A33:C33"/>
    <mergeCell ref="A5:A25"/>
    <mergeCell ref="B9:B11"/>
    <mergeCell ref="B25:C25"/>
    <mergeCell ref="B12:B24"/>
    <mergeCell ref="A31:C31"/>
  </mergeCells>
  <phoneticPr fontId="2" type="noConversion"/>
  <printOptions horizontalCentered="1"/>
  <pageMargins left="0.51181102362204722" right="0.51181102362204722" top="0.59055118110236227" bottom="0.39370078740157483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4"/>
  <sheetViews>
    <sheetView showZeros="0" tabSelected="1" view="pageBreakPreview" zoomScale="110" zoomScaleNormal="110" zoomScaleSheetLayoutView="110" workbookViewId="0">
      <pane ySplit="5" topLeftCell="A6" activePane="bottomLeft" state="frozen"/>
      <selection activeCell="G24" sqref="G24:J24"/>
      <selection pane="bottomLeft" activeCell="H13" sqref="H13"/>
    </sheetView>
  </sheetViews>
  <sheetFormatPr defaultColWidth="7.109375" defaultRowHeight="20.100000000000001" customHeight="1"/>
  <cols>
    <col min="1" max="1" width="3.77734375" style="5" customWidth="1"/>
    <col min="2" max="2" width="11.77734375" style="5" customWidth="1"/>
    <col min="3" max="3" width="13.77734375" style="5" customWidth="1"/>
    <col min="4" max="4" width="6" style="5" customWidth="1"/>
    <col min="5" max="5" width="3.77734375" style="30" customWidth="1"/>
    <col min="6" max="6" width="7.77734375" style="5" customWidth="1"/>
    <col min="7" max="7" width="10.77734375" style="5" customWidth="1"/>
    <col min="8" max="8" width="7.33203125" style="5" customWidth="1"/>
    <col min="9" max="9" width="10.77734375" style="5" customWidth="1"/>
    <col min="10" max="10" width="7.77734375" style="5" customWidth="1"/>
    <col min="11" max="11" width="10.77734375" style="5" customWidth="1"/>
    <col min="12" max="12" width="7.33203125" style="5" customWidth="1"/>
    <col min="13" max="13" width="10.77734375" style="5" customWidth="1"/>
    <col min="14" max="14" width="5.77734375" style="31" customWidth="1"/>
    <col min="15" max="16384" width="7.109375" style="5"/>
  </cols>
  <sheetData>
    <row r="1" spans="1:14" ht="30" customHeight="1">
      <c r="A1" s="119" t="s">
        <v>75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</row>
    <row r="2" spans="1:14" ht="20.100000000000001" customHeight="1">
      <c r="A2" s="6"/>
      <c r="B2" s="7"/>
      <c r="C2" s="7"/>
      <c r="D2" s="7"/>
      <c r="E2" s="8"/>
      <c r="F2" s="7"/>
      <c r="G2" s="7"/>
      <c r="H2" s="7"/>
      <c r="I2" s="7"/>
      <c r="J2" s="7"/>
      <c r="K2" s="7"/>
      <c r="L2" s="7"/>
      <c r="M2" s="7"/>
      <c r="N2" s="9"/>
    </row>
    <row r="3" spans="1:14" ht="20.100000000000001" customHeight="1">
      <c r="A3" s="115" t="s">
        <v>21</v>
      </c>
      <c r="B3" s="115" t="s">
        <v>22</v>
      </c>
      <c r="C3" s="115" t="s">
        <v>23</v>
      </c>
      <c r="D3" s="115" t="s">
        <v>24</v>
      </c>
      <c r="E3" s="117" t="s">
        <v>25</v>
      </c>
      <c r="F3" s="120" t="s">
        <v>1</v>
      </c>
      <c r="G3" s="121"/>
      <c r="H3" s="120" t="s">
        <v>26</v>
      </c>
      <c r="I3" s="121"/>
      <c r="J3" s="120" t="s">
        <v>27</v>
      </c>
      <c r="K3" s="121"/>
      <c r="L3" s="120" t="s">
        <v>28</v>
      </c>
      <c r="M3" s="121"/>
      <c r="N3" s="117" t="s">
        <v>0</v>
      </c>
    </row>
    <row r="4" spans="1:14" ht="20.100000000000001" customHeight="1">
      <c r="A4" s="116"/>
      <c r="B4" s="116"/>
      <c r="C4" s="116"/>
      <c r="D4" s="116"/>
      <c r="E4" s="118"/>
      <c r="F4" s="10" t="s">
        <v>29</v>
      </c>
      <c r="G4" s="10" t="s">
        <v>30</v>
      </c>
      <c r="H4" s="10" t="s">
        <v>29</v>
      </c>
      <c r="I4" s="10" t="s">
        <v>30</v>
      </c>
      <c r="J4" s="10" t="s">
        <v>29</v>
      </c>
      <c r="K4" s="10" t="s">
        <v>30</v>
      </c>
      <c r="L4" s="10" t="s">
        <v>29</v>
      </c>
      <c r="M4" s="10" t="s">
        <v>30</v>
      </c>
      <c r="N4" s="118"/>
    </row>
    <row r="5" spans="1:14" ht="20.100000000000001" customHeight="1">
      <c r="A5" s="11" t="s">
        <v>31</v>
      </c>
      <c r="B5" s="12" t="s">
        <v>32</v>
      </c>
      <c r="C5" s="13"/>
      <c r="D5" s="14" t="s">
        <v>33</v>
      </c>
      <c r="E5" s="15" t="s">
        <v>33</v>
      </c>
      <c r="F5" s="16"/>
      <c r="G5" s="16"/>
      <c r="H5" s="16"/>
      <c r="I5" s="16"/>
      <c r="J5" s="16"/>
      <c r="K5" s="16"/>
      <c r="L5" s="16"/>
      <c r="M5" s="16"/>
      <c r="N5" s="17"/>
    </row>
    <row r="6" spans="1:14" ht="20.100000000000001" customHeight="1">
      <c r="A6" s="18" t="s">
        <v>16</v>
      </c>
      <c r="B6" s="19" t="s">
        <v>58</v>
      </c>
      <c r="C6" s="20"/>
      <c r="D6" s="21" t="s">
        <v>33</v>
      </c>
      <c r="E6" s="22" t="s">
        <v>33</v>
      </c>
      <c r="F6" s="23"/>
      <c r="G6" s="23"/>
      <c r="H6" s="23"/>
      <c r="I6" s="23"/>
      <c r="J6" s="23"/>
      <c r="K6" s="23"/>
      <c r="L6" s="23"/>
      <c r="M6" s="23"/>
      <c r="N6" s="17"/>
    </row>
    <row r="7" spans="1:14" ht="20.100000000000001" customHeight="1">
      <c r="A7" s="24" t="s">
        <v>56</v>
      </c>
      <c r="B7" s="25" t="s">
        <v>58</v>
      </c>
      <c r="C7" s="25" t="s">
        <v>77</v>
      </c>
      <c r="D7" s="29">
        <v>146</v>
      </c>
      <c r="E7" s="27" t="s">
        <v>57</v>
      </c>
      <c r="F7" s="26"/>
      <c r="G7" s="26"/>
      <c r="H7" s="26"/>
      <c r="I7" s="26"/>
      <c r="J7" s="26"/>
      <c r="K7" s="26"/>
      <c r="L7" s="26"/>
      <c r="M7" s="26"/>
      <c r="N7" s="74"/>
    </row>
    <row r="8" spans="1:14" ht="20.100000000000001" customHeight="1">
      <c r="A8" s="24"/>
      <c r="B8" s="25"/>
      <c r="C8" s="25"/>
      <c r="D8" s="29"/>
      <c r="E8" s="27"/>
      <c r="F8" s="26"/>
      <c r="G8" s="26"/>
      <c r="H8" s="26"/>
      <c r="I8" s="26"/>
      <c r="J8" s="26"/>
      <c r="K8" s="26"/>
      <c r="L8" s="26"/>
      <c r="M8" s="26"/>
      <c r="N8" s="17"/>
    </row>
    <row r="9" spans="1:14" ht="20.100000000000001" customHeight="1">
      <c r="A9" s="24"/>
      <c r="B9" s="25"/>
      <c r="C9" s="25"/>
      <c r="D9" s="29"/>
      <c r="E9" s="27"/>
      <c r="F9" s="26"/>
      <c r="G9" s="26"/>
      <c r="H9" s="26"/>
      <c r="I9" s="26"/>
      <c r="J9" s="26"/>
      <c r="K9" s="26"/>
      <c r="L9" s="26"/>
      <c r="M9" s="26"/>
      <c r="N9" s="17"/>
    </row>
    <row r="10" spans="1:14" ht="20.100000000000001" customHeight="1">
      <c r="A10" s="24"/>
      <c r="B10" s="25"/>
      <c r="C10" s="25"/>
      <c r="D10" s="29"/>
      <c r="E10" s="27"/>
      <c r="F10" s="26"/>
      <c r="G10" s="26"/>
      <c r="H10" s="26"/>
      <c r="I10" s="26"/>
      <c r="J10" s="26"/>
      <c r="K10" s="26"/>
      <c r="L10" s="26"/>
      <c r="M10" s="26"/>
      <c r="N10" s="17"/>
    </row>
    <row r="11" spans="1:14" ht="20.100000000000001" customHeight="1">
      <c r="A11" s="28"/>
      <c r="B11" s="25"/>
      <c r="C11" s="25"/>
      <c r="D11" s="55"/>
      <c r="E11" s="27"/>
      <c r="F11" s="26"/>
      <c r="G11" s="26"/>
      <c r="H11" s="72"/>
      <c r="I11" s="26"/>
      <c r="J11" s="72"/>
      <c r="K11" s="26"/>
      <c r="L11" s="72"/>
      <c r="M11" s="26"/>
      <c r="N11" s="17"/>
    </row>
    <row r="12" spans="1:14" ht="20.100000000000001" customHeight="1">
      <c r="A12" s="58"/>
      <c r="B12" s="59"/>
      <c r="C12" s="60"/>
      <c r="D12" s="61"/>
      <c r="E12" s="62"/>
      <c r="F12" s="63"/>
      <c r="G12" s="63"/>
      <c r="H12" s="72"/>
      <c r="I12" s="63"/>
      <c r="J12" s="72"/>
      <c r="K12" s="63"/>
      <c r="L12" s="72"/>
      <c r="M12" s="63"/>
      <c r="N12" s="64"/>
    </row>
    <row r="13" spans="1:14" ht="20.100000000000001" customHeight="1">
      <c r="A13" s="58"/>
      <c r="B13" s="59"/>
      <c r="C13" s="60"/>
      <c r="D13" s="61"/>
      <c r="E13" s="62"/>
      <c r="F13" s="26"/>
      <c r="G13" s="26"/>
      <c r="H13" s="63"/>
      <c r="I13" s="26"/>
      <c r="J13" s="63"/>
      <c r="K13" s="26"/>
      <c r="L13" s="63"/>
      <c r="M13" s="26"/>
      <c r="N13" s="64"/>
    </row>
    <row r="14" spans="1:14" ht="20.100000000000001" customHeight="1">
      <c r="A14" s="58"/>
      <c r="B14" s="59"/>
      <c r="C14" s="60"/>
      <c r="D14" s="61"/>
      <c r="E14" s="62"/>
      <c r="F14" s="26"/>
      <c r="G14" s="26"/>
      <c r="H14" s="63"/>
      <c r="I14" s="26"/>
      <c r="J14" s="63"/>
      <c r="K14" s="26"/>
      <c r="L14" s="63"/>
      <c r="M14" s="26"/>
      <c r="N14" s="64"/>
    </row>
    <row r="15" spans="1:14" ht="20.100000000000001" customHeight="1">
      <c r="A15" s="67"/>
      <c r="B15" s="68"/>
      <c r="C15" s="68"/>
      <c r="D15" s="69"/>
      <c r="E15" s="62"/>
      <c r="F15" s="71"/>
      <c r="G15" s="71"/>
      <c r="H15" s="71"/>
      <c r="I15" s="71"/>
      <c r="J15" s="71"/>
      <c r="K15" s="71"/>
      <c r="L15" s="71"/>
      <c r="M15" s="71"/>
      <c r="N15" s="64"/>
    </row>
    <row r="16" spans="1:14" ht="20.100000000000001" customHeight="1">
      <c r="A16" s="67"/>
      <c r="B16" s="68"/>
      <c r="C16" s="68"/>
      <c r="D16" s="69"/>
      <c r="E16" s="62"/>
      <c r="F16" s="71"/>
      <c r="G16" s="71"/>
      <c r="H16" s="71"/>
      <c r="I16" s="71"/>
      <c r="J16" s="71"/>
      <c r="K16" s="71"/>
      <c r="L16" s="71"/>
      <c r="M16" s="71"/>
      <c r="N16" s="64"/>
    </row>
    <row r="17" spans="1:14" ht="20.100000000000001" customHeight="1">
      <c r="A17" s="58"/>
      <c r="B17" s="59"/>
      <c r="C17" s="59"/>
      <c r="D17" s="65"/>
      <c r="E17" s="66"/>
      <c r="F17" s="63"/>
      <c r="G17" s="63"/>
      <c r="H17" s="63"/>
      <c r="I17" s="63"/>
      <c r="J17" s="63"/>
      <c r="K17" s="63"/>
      <c r="L17" s="63"/>
      <c r="M17" s="63"/>
      <c r="N17" s="64"/>
    </row>
    <row r="18" spans="1:14" ht="20.100000000000001" customHeight="1">
      <c r="A18" s="67"/>
      <c r="B18" s="68"/>
      <c r="C18" s="68"/>
      <c r="D18" s="69"/>
      <c r="E18" s="62"/>
      <c r="F18" s="61"/>
      <c r="G18" s="61"/>
      <c r="H18" s="61"/>
      <c r="I18" s="61"/>
      <c r="J18" s="61"/>
      <c r="K18" s="61"/>
      <c r="L18" s="61"/>
      <c r="M18" s="61"/>
      <c r="N18" s="64"/>
    </row>
    <row r="19" spans="1:14" ht="20.100000000000001" customHeight="1">
      <c r="A19" s="67"/>
      <c r="B19" s="68"/>
      <c r="C19" s="68"/>
      <c r="D19" s="69"/>
      <c r="E19" s="62"/>
      <c r="F19" s="61"/>
      <c r="G19" s="61"/>
      <c r="H19" s="61"/>
      <c r="I19" s="61"/>
      <c r="J19" s="61"/>
      <c r="K19" s="61"/>
      <c r="L19" s="61"/>
      <c r="M19" s="61"/>
      <c r="N19" s="64"/>
    </row>
    <row r="20" spans="1:14" ht="20.100000000000001" customHeight="1">
      <c r="A20" s="67"/>
      <c r="B20" s="68"/>
      <c r="C20" s="68"/>
      <c r="D20" s="69"/>
      <c r="E20" s="62"/>
      <c r="F20" s="61"/>
      <c r="G20" s="61"/>
      <c r="H20" s="61"/>
      <c r="I20" s="61"/>
      <c r="J20" s="61"/>
      <c r="K20" s="61"/>
      <c r="L20" s="61"/>
      <c r="M20" s="61"/>
      <c r="N20" s="64"/>
    </row>
    <row r="21" spans="1:14" ht="20.100000000000001" customHeight="1">
      <c r="A21" s="67"/>
      <c r="B21" s="68"/>
      <c r="C21" s="68"/>
      <c r="D21" s="69"/>
      <c r="E21" s="62"/>
      <c r="F21" s="61"/>
      <c r="G21" s="61"/>
      <c r="H21" s="61"/>
      <c r="I21" s="61"/>
      <c r="J21" s="61"/>
      <c r="K21" s="61"/>
      <c r="L21" s="61"/>
      <c r="M21" s="61"/>
      <c r="N21" s="64"/>
    </row>
    <row r="22" spans="1:14" ht="20.100000000000001" customHeight="1">
      <c r="C22" s="57"/>
    </row>
    <row r="23" spans="1:14" ht="20.100000000000001" customHeight="1">
      <c r="H23" s="70"/>
      <c r="I23" s="70"/>
      <c r="J23" s="70"/>
      <c r="K23" s="70"/>
      <c r="L23" s="70"/>
      <c r="M23" s="70"/>
    </row>
    <row r="24" spans="1:14" ht="20.100000000000001" customHeight="1">
      <c r="H24" s="70"/>
      <c r="I24" s="70"/>
      <c r="J24" s="70"/>
      <c r="K24" s="70"/>
      <c r="L24" s="70"/>
      <c r="M24" s="70"/>
    </row>
  </sheetData>
  <mergeCells count="11">
    <mergeCell ref="D3:D4"/>
    <mergeCell ref="N3:N4"/>
    <mergeCell ref="A1:N1"/>
    <mergeCell ref="E3:E4"/>
    <mergeCell ref="A3:A4"/>
    <mergeCell ref="B3:B4"/>
    <mergeCell ref="C3:C4"/>
    <mergeCell ref="F3:G3"/>
    <mergeCell ref="H3:I3"/>
    <mergeCell ref="J3:K3"/>
    <mergeCell ref="L3:M3"/>
  </mergeCells>
  <phoneticPr fontId="2" type="noConversion"/>
  <pageMargins left="0.59055118110236227" right="0.43307086614173229" top="0.78740157480314965" bottom="0.59055118110236227" header="0.51181102362204722" footer="0.51181102362204722"/>
  <pageSetup paperSize="9" fitToHeight="1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총괄내역서</vt:lpstr>
      <vt:lpstr>내역서</vt:lpstr>
      <vt:lpstr>내역서!Print_Area</vt:lpstr>
      <vt:lpstr>총괄내역서!Print_Area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skeng 02</dc:creator>
  <cp:lastModifiedBy>Administrator</cp:lastModifiedBy>
  <cp:lastPrinted>2026-07-10T00:12:15Z</cp:lastPrinted>
  <dcterms:created xsi:type="dcterms:W3CDTF">2009-11-15T12:48:55Z</dcterms:created>
  <dcterms:modified xsi:type="dcterms:W3CDTF">2026-07-13T01:51:58Z</dcterms:modified>
</cp:coreProperties>
</file>