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당진지사\1.공사감독\1.유지관리사업\2026년\19. 2026년 거산양수장 외 기계설비 보수공사\"/>
    </mc:Choice>
  </mc:AlternateContent>
  <xr:revisionPtr revIDLastSave="0" documentId="13_ncr:1_{3937A12E-019C-4D78-8C1B-5D9CC6F514B2}" xr6:coauthVersionLast="47" xr6:coauthVersionMax="47" xr10:uidLastSave="{00000000-0000-0000-0000-000000000000}"/>
  <bookViews>
    <workbookView xWindow="-120" yWindow="-120" windowWidth="51840" windowHeight="21120" tabRatio="866" xr2:uid="{00000000-000D-0000-FFFF-FFFF00000000}"/>
  </bookViews>
  <sheets>
    <sheet name="표지" sheetId="4" r:id="rId1"/>
    <sheet name="사업개요" sheetId="32" r:id="rId2"/>
    <sheet name="시방서" sheetId="33" r:id="rId3"/>
    <sheet name="공사기간 산정" sheetId="34" r:id="rId4"/>
    <sheet name="사진대지" sheetId="37" r:id="rId5"/>
    <sheet name="총괄표" sheetId="7" r:id="rId6"/>
    <sheet name="내역서" sheetId="35" r:id="rId7"/>
    <sheet name="양배일위" sheetId="21" state="hidden" r:id="rId8"/>
    <sheet name="개보수적산(펌프)" sheetId="23" state="hidden" r:id="rId9"/>
    <sheet name="단가조사서(미출력)" sheetId="3" state="hidden" r:id="rId10"/>
    <sheet name="노임단가" sheetId="29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</externalReferences>
  <definedNames>
    <definedName name="__" hidden="1">[1]CTEMCOST!#REF!</definedName>
    <definedName name="___________A81620">[2]설계개요!#REF!</definedName>
    <definedName name="___________H600000">#REF!</definedName>
    <definedName name="___________p1">#REF!</definedName>
    <definedName name="___________PVC100">#REF!</definedName>
    <definedName name="___________PVC125">#REF!</definedName>
    <definedName name="___________PVC150">#REF!</definedName>
    <definedName name="_________EE1" hidden="1">{#N/A,#N/A,FALSE,"단가표지"}</definedName>
    <definedName name="_________QQ1" hidden="1">{#N/A,#N/A,FALSE,"단가표지"}</definedName>
    <definedName name="_________QW1" hidden="1">{#N/A,#N/A,FALSE,"단가표지"}</definedName>
    <definedName name="_________SS1" hidden="1">{#N/A,#N/A,FALSE,"운반시간"}</definedName>
    <definedName name="________EE1" hidden="1">{#N/A,#N/A,FALSE,"단가표지"}</definedName>
    <definedName name="________QQ1" hidden="1">{#N/A,#N/A,FALSE,"단가표지"}</definedName>
    <definedName name="________QW1" hidden="1">{#N/A,#N/A,FALSE,"단가표지"}</definedName>
    <definedName name="________SS1" hidden="1">{#N/A,#N/A,FALSE,"운반시간"}</definedName>
    <definedName name="_______EE1" hidden="1">{#N/A,#N/A,FALSE,"단가표지"}</definedName>
    <definedName name="_______QQ1" hidden="1">{#N/A,#N/A,FALSE,"단가표지"}</definedName>
    <definedName name="_______QW1" hidden="1">{#N/A,#N/A,FALSE,"단가표지"}</definedName>
    <definedName name="_______SS1" hidden="1">{#N/A,#N/A,FALSE,"운반시간"}</definedName>
    <definedName name="______EE1" hidden="1">{#N/A,#N/A,FALSE,"단가표지"}</definedName>
    <definedName name="______KEY2" hidden="1">#REF!</definedName>
    <definedName name="______QQ1" hidden="1">{#N/A,#N/A,FALSE,"단가표지"}</definedName>
    <definedName name="______QW1" hidden="1">{#N/A,#N/A,FALSE,"단가표지"}</definedName>
    <definedName name="______SS1" hidden="1">{#N/A,#N/A,FALSE,"운반시간"}</definedName>
    <definedName name="_____KEY2" hidden="1">#REF!</definedName>
    <definedName name="_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_EE1" hidden="1">{#N/A,#N/A,FALSE,"단가표지"}</definedName>
    <definedName name="____KEY2" hidden="1">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QQ1" hidden="1">{#N/A,#N/A,FALSE,"단가표지"}</definedName>
    <definedName name="____QW1" hidden="1">{#N/A,#N/A,FALSE,"단가표지"}</definedName>
    <definedName name="____S3" hidden="1">{#N/A,#N/A,FALSE,"포장2"}</definedName>
    <definedName name="____SS1" hidden="1">{#N/A,#N/A,FALSE,"운반시간"}</definedName>
    <definedName name="___A2" hidden="1">{#N/A,#N/A,FALSE,"골재소요량";#N/A,#N/A,FALSE,"골재소요량"}</definedName>
    <definedName name="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KEY2" hidden="1">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S3" hidden="1">{#N/A,#N/A,FALSE,"포장2"}</definedName>
    <definedName name="__123Graph_A" hidden="1">#REF!</definedName>
    <definedName name="__123Graph_APOWERSAV" hidden="1">#REF!</definedName>
    <definedName name="__123Graph_A공광전력" hidden="1">#REF!</definedName>
    <definedName name="__123Graph_A그래프2" hidden="1">#REF!</definedName>
    <definedName name="__123Graph_B" hidden="1">#REF!</definedName>
    <definedName name="__123Graph_BPOWERSAV" hidden="1">#REF!</definedName>
    <definedName name="__123Graph_B공광전력" hidden="1">#REF!</definedName>
    <definedName name="__123Graph_B그래프2" hidden="1">#REF!</definedName>
    <definedName name="__123Graph_C" hidden="1">[3]최적단면!#REF!</definedName>
    <definedName name="__123Graph_C공광전력" hidden="1">#REF!</definedName>
    <definedName name="__123Graph_D" hidden="1">[3]최적단면!#REF!</definedName>
    <definedName name="__123Graph_E" hidden="1">[3]최적단면!#REF!</definedName>
    <definedName name="__123Graph_F" hidden="1">[4]B!#REF!</definedName>
    <definedName name="__123Graph_X" hidden="1">#REF!</definedName>
    <definedName name="__123Graph_XPOWERSAV" hidden="1">#REF!</definedName>
    <definedName name="__123Graph_X공광전력" hidden="1">#REF!</definedName>
    <definedName name="__123Graph_X그래프2" hidden="1">#REF!</definedName>
    <definedName name="__5_0_F" hidden="1">[5]노임단가!#REF!</definedName>
    <definedName name="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EE1" hidden="1">{#N/A,#N/A,FALSE,"단가표지"}</definedName>
    <definedName name="__IntlFixup" hidden="1">TRUE</definedName>
    <definedName name="__KEY2" hidden="1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QQ1" hidden="1">{#N/A,#N/A,FALSE,"단가표지"}</definedName>
    <definedName name="__QW1" hidden="1">{#N/A,#N/A,FALSE,"단가표지"}</definedName>
    <definedName name="__S3" hidden="1">{#N/A,#N/A,FALSE,"포장2"}</definedName>
    <definedName name="__SS1" hidden="1">{#N/A,#N/A,FALSE,"운반시간"}</definedName>
    <definedName name="__TT1" hidden="1">{#N/A,#N/A,FALSE,"현장 NCR 분석";#N/A,#N/A,FALSE,"현장품질감사";#N/A,#N/A,FALSE,"현장품질감사"}</definedName>
    <definedName name="__TT3" hidden="1">{#N/A,#N/A,FALSE,"현장 NCR 분석";#N/A,#N/A,FALSE,"현장품질감사";#N/A,#N/A,FALSE,"현장품질감사"}</definedName>
    <definedName name="_1">[6]계화총괄!#REF!</definedName>
    <definedName name="_1_0_F" hidden="1">[5]노임단가!#REF!</definedName>
    <definedName name="_1_0_S" hidden="1">'[7]BOX-1510'!#REF!</definedName>
    <definedName name="_1_123Grap" hidden="1">[8]공문!#REF!</definedName>
    <definedName name="_10_2_0_Parse" hidden="1">[5]노임단가!#REF!</definedName>
    <definedName name="_10S3_" hidden="1">{#N/A,#N/A,FALSE,"포장2"}</definedName>
    <definedName name="_12">#N/A</definedName>
    <definedName name="_12_0유" hidden="1">[9]배수내역!#REF!</definedName>
    <definedName name="_13">#N/A</definedName>
    <definedName name="_15P3_" hidden="1">{#N/A,#N/A,FALSE,"배수1"}</definedName>
    <definedName name="_17P4_" hidden="1">{#N/A,#N/A,FALSE,"혼합골재"}</definedName>
    <definedName name="_19a122_" hidden="1">{#N/A,#N/A,FALSE,"속도"}</definedName>
    <definedName name="_19P5_" hidden="1">{#N/A,#N/A,FALSE,"배수1"}</definedName>
    <definedName name="_1S" hidden="1">'[10]6PILE  (돌출)'!#REF!</definedName>
    <definedName name="_2">#N/A</definedName>
    <definedName name="_2_0_0__123Grap" hidden="1">[8]공문!#REF!</definedName>
    <definedName name="_2_0_S" hidden="1">'[10]6PILE  (돌출)'!#REF!</definedName>
    <definedName name="_2_2_0_Parse" hidden="1">[5]노임단가!#REF!</definedName>
    <definedName name="_21P6_" hidden="1">{#N/A,#N/A,FALSE,"2~8번"}</definedName>
    <definedName name="_23S3_" hidden="1">{#N/A,#N/A,FALSE,"포장2"}</definedName>
    <definedName name="_2P3_" hidden="1">{#N/A,#N/A,FALSE,"배수1"}</definedName>
    <definedName name="_3">#N/A</definedName>
    <definedName name="_3_123Grap" hidden="1">[8]공문!#REF!</definedName>
    <definedName name="_3A2_" hidden="1">{#N/A,#N/A,FALSE,"골재소요량";#N/A,#N/A,FALSE,"골재소요량"}</definedName>
    <definedName name="_4">#REF!</definedName>
    <definedName name="_4_0_F" hidden="1">[11]배수내역!#REF!</definedName>
    <definedName name="_4F" hidden="1">[12]노임단가!#REF!</definedName>
    <definedName name="_4P3_" hidden="1">{#N/A,#N/A,FALSE,"배수1"}</definedName>
    <definedName name="_4P4_" hidden="1">{#N/A,#N/A,FALSE,"혼합골재"}</definedName>
    <definedName name="_5">#REF!</definedName>
    <definedName name="_5_0_0__123Grap" hidden="1">[13]공문!#REF!</definedName>
    <definedName name="_5_0_F" hidden="1">[5]노임단가!#REF!</definedName>
    <definedName name="_5P4_" hidden="1">{#N/A,#N/A,FALSE,"혼합골재"}</definedName>
    <definedName name="_6">#REF!</definedName>
    <definedName name="_6_0_0__123Grap" hidden="1">[8]공문!#REF!</definedName>
    <definedName name="_6P5_" hidden="1">{#N/A,#N/A,FALSE,"배수1"}</definedName>
    <definedName name="_6S" hidden="1">#REF!</definedName>
    <definedName name="_7_0_S" hidden="1">#REF!</definedName>
    <definedName name="_7_2_0_Parse" hidden="1">[14]노임단가!#REF!</definedName>
    <definedName name="_7P6_" hidden="1">{#N/A,#N/A,FALSE,"2~8번"}</definedName>
    <definedName name="_8">#REF!</definedName>
    <definedName name="_8_2___Parse" hidden="1">[12]노임단가!#REF!</definedName>
    <definedName name="_8P6_" hidden="1">{#N/A,#N/A,FALSE,"2~8번"}</definedName>
    <definedName name="_8S3_" hidden="1">{#N/A,#N/A,FALSE,"포장2"}</definedName>
    <definedName name="_9">#REF!</definedName>
    <definedName name="_9_2_0_Parse" hidden="1">[5]노임단가!#REF!</definedName>
    <definedName name="_A2" hidden="1">{#N/A,#N/A,FALSE,"골재소요량";#N/A,#N/A,FALSE,"골재소요량"}</definedName>
    <definedName name="_axx10" hidden="1">{#N/A,#N/A,FALSE,"조골재"}</definedName>
    <definedName name="_axx11" hidden="1">{#N/A,#N/A,FALSE,"구조1"}</definedName>
    <definedName name="_axx12" hidden="1">{#N/A,#N/A,FALSE,"토공2"}</definedName>
    <definedName name="_axx13" hidden="1">{#N/A,#N/A,FALSE,"포장1";#N/A,#N/A,FALSE,"포장1"}</definedName>
    <definedName name="_axx14" hidden="1">{#N/A,#N/A,FALSE,"포장2"}</definedName>
    <definedName name="_axx15" hidden="1">{#N/A,#N/A,FALSE,"표지목차"}</definedName>
    <definedName name="_axx16" hidden="1">{#N/A,#N/A,FALSE,"혼합골재"}</definedName>
    <definedName name="_axx17" hidden="1">{#N/A,#N/A,FALSE,"운반시간"}</definedName>
    <definedName name="_axx2" hidden="1">{#N/A,#N/A,FALSE,"단가표지"}</definedName>
    <definedName name="_axx3" hidden="1">{#N/A,#N/A,FALSE,"배수1"}</definedName>
    <definedName name="_axx4" hidden="1">{#N/A,#N/A,FALSE,"배수2"}</definedName>
    <definedName name="_axx5" hidden="1">{#N/A,#N/A,FALSE,"부대1"}</definedName>
    <definedName name="_axx6" hidden="1">{#N/A,#N/A,FALSE,"부대2"}</definedName>
    <definedName name="_axx7" hidden="1">{#N/A,#N/A,FALSE,"속도"}</definedName>
    <definedName name="_axx8" hidden="1">{#N/A,#N/A,FALSE,"운반시간"}</definedName>
    <definedName name="_axx9" hidden="1">{#N/A,#N/A,FALSE,"이정표"}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st_Bin" hidden="1">#REF!</definedName>
    <definedName name="_Dist_Values" hidden="1">#REF!</definedName>
    <definedName name="_EE1" hidden="1">{#N/A,#N/A,FALSE,"단가표지"}</definedName>
    <definedName name="_FILE" hidden="1">#REF!</definedName>
    <definedName name="_Fill" hidden="1">#REF!</definedName>
    <definedName name="_xlnm._FilterDatabase" hidden="1">#REF!</definedName>
    <definedName name="_k1" hidden="1">#REF!</definedName>
    <definedName name="_KD2" hidden="1">#REF!</definedName>
    <definedName name="_KD3" hidden="1">#REF!</definedName>
    <definedName name="_Key1" hidden="1">[15]노임단가!#REF!</definedName>
    <definedName name="_key10" hidden="1">[16]주식!#REF!</definedName>
    <definedName name="_Key11" hidden="1">#REF!</definedName>
    <definedName name="_Key2" hidden="1">#REF!</definedName>
    <definedName name="_kfkf" hidden="1">#REF!</definedName>
    <definedName name="_KK2" hidden="1">#REF!</definedName>
    <definedName name="_KK3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[17]갑지!#REF!</definedName>
    <definedName name="_q45" hidden="1">{"'용역비'!$A$4:$C$8"}</definedName>
    <definedName name="_qa01" hidden="1">{#N/A,#N/A,FALSE,"2~8번"}</definedName>
    <definedName name="_qa02" hidden="1">{#N/A,#N/A,FALSE,"골재소요량";#N/A,#N/A,FALSE,"골재소요량"}</definedName>
    <definedName name="_qa03" hidden="1">{#N/A,#N/A,FALSE,"구조2"}</definedName>
    <definedName name="_qa04" hidden="1">{#N/A,#N/A,FALSE,"단가표지"}</definedName>
    <definedName name="_qa05" hidden="1">{#N/A,#N/A,FALSE,"배수1"}</definedName>
    <definedName name="_qa06" hidden="1">{#N/A,#N/A,FALSE,"배수2"}</definedName>
    <definedName name="_qa07" hidden="1">{#N/A,#N/A,FALSE,"부대1"}</definedName>
    <definedName name="_qa08" hidden="1">{#N/A,#N/A,FALSE,"부대2"}</definedName>
    <definedName name="_qa10" hidden="1">{#N/A,#N/A,FALSE,"속도"}</definedName>
    <definedName name="_qa11" hidden="1">{#N/A,#N/A,FALSE,"운반시간"}</definedName>
    <definedName name="_qa12" hidden="1">{#N/A,#N/A,FALSE,"이정표"}</definedName>
    <definedName name="_qa13" hidden="1">{#N/A,#N/A,FALSE,"조골재"}</definedName>
    <definedName name="_qa14" hidden="1">{#N/A,#N/A,FALSE,"구조1"}</definedName>
    <definedName name="_qa15" hidden="1">{#N/A,#N/A,FALSE,"토공2"}</definedName>
    <definedName name="_qa16" hidden="1">{#N/A,#N/A,FALSE,"포장1";#N/A,#N/A,FALSE,"포장1"}</definedName>
    <definedName name="_qa17" hidden="1">{#N/A,#N/A,FALSE,"포장2"}</definedName>
    <definedName name="_qa18" hidden="1">{#N/A,#N/A,FALSE,"표지목차"}</definedName>
    <definedName name="_qa19" hidden="1">{#N/A,#N/A,FALSE,"혼합골재"}</definedName>
    <definedName name="_qa20" hidden="1">{#N/A,#N/A,FALSE,"운반시간"}</definedName>
    <definedName name="_QQ1" hidden="1">{#N/A,#N/A,FALSE,"단가표지"}</definedName>
    <definedName name="_QW1" hidden="1">{#N/A,#N/A,FALSE,"단가표지"}</definedName>
    <definedName name="_qx1" hidden="1">{#N/A,#N/A,FALSE,"운반시간"}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" hidden="1">#REF!</definedName>
    <definedName name="_Sort" hidden="1">#REF!</definedName>
    <definedName name="_SORT1" hidden="1">#REF!</definedName>
    <definedName name="_SS1" hidden="1">{#N/A,#N/A,FALSE,"운반시간"}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랴ㅣㅣㅣ" hidden="1">#REF!</definedName>
    <definedName name="_재ㅐ햐" hidden="1">#REF!</definedName>
    <definedName name="\0">#REF!</definedName>
    <definedName name="\a">[18]내역!#REF!</definedName>
    <definedName name="\b">[18]내역!#REF!</definedName>
    <definedName name="\c">#N/A</definedName>
    <definedName name="\d">#N/A</definedName>
    <definedName name="\e">#N/A</definedName>
    <definedName name="\f">#REF!</definedName>
    <definedName name="\g">#REF!</definedName>
    <definedName name="\h">[19]가공비!#REF!</definedName>
    <definedName name="\i">#N/A</definedName>
    <definedName name="\j">#N/A</definedName>
    <definedName name="\k">#REF!</definedName>
    <definedName name="\l">#N/A</definedName>
    <definedName name="\m">#REF!</definedName>
    <definedName name="\n">#N/A</definedName>
    <definedName name="\o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u">#N/A</definedName>
    <definedName name="\v">[19]가공비!#REF!</definedName>
    <definedName name="\w">#REF!</definedName>
    <definedName name="\x">[20]VXXXXX!#REF!</definedName>
    <definedName name="\z">#REF!</definedName>
    <definedName name="a" hidden="1">#REF!</definedName>
    <definedName name="AA" hidden="1">{#N/A,#N/A,FALSE,"속도"}</definedName>
    <definedName name="aaa" hidden="1">{#N/A,#N/A,FALSE,"속도"}</definedName>
    <definedName name="AAAA" hidden="1">[21]입찰안!#REF!</definedName>
    <definedName name="aaaaaa" hidden="1">{#N/A,#N/A,FALSE,"속도"}</definedName>
    <definedName name="aaaaaaaaaa" hidden="1">{#N/A,#N/A,FALSE,"운반시간"}</definedName>
    <definedName name="AAAAAAAAAAAAAAAAA" hidden="1">{#N/A,#N/A,FALSE,"배수2"}</definedName>
    <definedName name="aaaae" hidden="1">{#N/A,#N/A,FALSE,"골재소요량";#N/A,#N/A,FALSE,"골재소요량"}</definedName>
    <definedName name="aaq" hidden="1">{#N/A,#N/A,FALSE,"속도"}</definedName>
    <definedName name="AAWEFFAF">#REF!</definedName>
    <definedName name="AAWER">#REF!</definedName>
    <definedName name="AB">#N/A</definedName>
    <definedName name="ABC">#REF!</definedName>
    <definedName name="abcd" hidden="1">{"'단계별시설공사비'!$A$3:$K$51"}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X" hidden="1">#REF!</definedName>
    <definedName name="aed" hidden="1">{#N/A,#N/A,FALSE,"현장 NCR 분석";#N/A,#N/A,FALSE,"현장품질감사";#N/A,#N/A,FALSE,"현장품질감사"}</definedName>
    <definedName name="AEFWTWRWE" hidden="1">{#N/A,#N/A,FALSE,"배수1"}</definedName>
    <definedName name="aerdfer" hidden="1">{#N/A,#N/A,FALSE,"2~8번"}</definedName>
    <definedName name="aervsdrva" hidden="1">{#N/A,#N/A,FALSE,"2~8번"}</definedName>
    <definedName name="AF">#REF!</definedName>
    <definedName name="AFAAFDFAS">#REF!</definedName>
    <definedName name="AFAEFAAEF">#REF!</definedName>
    <definedName name="AFAFA" hidden="1">{#N/A,#N/A,FALSE,"부대1"}</definedName>
    <definedName name="afasd" hidden="1">{#N/A,#N/A,FALSE,"단가표지"}</definedName>
    <definedName name="AFASFAS" hidden="1">{#N/A,#N/A,FALSE,"조골재"}</definedName>
    <definedName name="AFAWEF">#REF!</definedName>
    <definedName name="afd" hidden="1">{#N/A,#N/A,FALSE,"운반시간"}</definedName>
    <definedName name="AFDSFDSFDSAF" hidden="1">{#N/A,#N/A,FALSE,"혼합골재"}</definedName>
    <definedName name="AFDSFSADFSA" hidden="1">{#N/A,#N/A,FALSE,"토공2"}</definedName>
    <definedName name="AFFAAFAWEF">#REF!</definedName>
    <definedName name="AFFAFF">#REF!</definedName>
    <definedName name="AFFFFFFFFFFFFFFF" hidden="1">{#N/A,#N/A,FALSE,"단가표지"}</definedName>
    <definedName name="AFSAFS" hidden="1">{#N/A,#N/A,FALSE,"표지목차"}</definedName>
    <definedName name="AFSAFSA" hidden="1">{#N/A,#N/A,FALSE,"이정표"}</definedName>
    <definedName name="AFSAFSAF" hidden="1">{#N/A,#N/A,FALSE,"운반시간"}</definedName>
    <definedName name="AFSDAFSA" hidden="1">{#N/A,#N/A,FALSE,"속도"}</definedName>
    <definedName name="AFSSAFSAFSAFSAFSAD" hidden="1">{#N/A,#N/A,FALSE,"배수1"}</definedName>
    <definedName name="AFWEF">#REF!</definedName>
    <definedName name="agawew" hidden="1">{#N/A,#N/A,FALSE,"조골재"}</definedName>
    <definedName name="AGFAF">#REF!</definedName>
    <definedName name="AGRAWGR">#REF!</definedName>
    <definedName name="AGRGRGREF">#REF!</definedName>
    <definedName name="agwergsdagsdr" hidden="1">{#N/A,#N/A,FALSE,"골재소요량";#N/A,#N/A,FALSE,"골재소요량"}</definedName>
    <definedName name="agzgweg" hidden="1">{#N/A,#N/A,FALSE,"조골재"}</definedName>
    <definedName name="agzsdfga" hidden="1">{#N/A,#N/A,FALSE,"조골재"}</definedName>
    <definedName name="ahdsjd" hidden="1">{#N/A,#N/A,FALSE,"현장 NCR 분석";#N/A,#N/A,FALSE,"현장품질감사";#N/A,#N/A,FALSE,"현장품질감사"}</definedName>
    <definedName name="ahear" hidden="1">{#N/A,#N/A,FALSE,"단가표지"}</definedName>
    <definedName name="alfkjalfj" hidden="1">{#N/A,#N/A,FALSE,"현장 NCR 분석";#N/A,#N/A,FALSE,"현장품질감사";#N/A,#N/A,FALSE,"현장품질감사"}</definedName>
    <definedName name="ALSLDFㅁ일ㄴ">#REF!</definedName>
    <definedName name="alslsdkjfjs" hidden="1">#REF!</definedName>
    <definedName name="anscount" hidden="1">1</definedName>
    <definedName name="AREA0002" hidden="1">#REF!</definedName>
    <definedName name="ARGTAGR">#REF!</definedName>
    <definedName name="ARGWERG">#REF!</definedName>
    <definedName name="as" hidden="1">#REF!</definedName>
    <definedName name="ASC" hidden="1">'[22]98수문일위'!$A$1:$P$2004</definedName>
    <definedName name="asd" hidden="1">{#N/A,#N/A,FALSE,"조골재"}</definedName>
    <definedName name="ASDA" hidden="1">#REF!</definedName>
    <definedName name="asdas" hidden="1">{#N/A,#N/A,FALSE,"조골재"}</definedName>
    <definedName name="asdf">#REF!</definedName>
    <definedName name="ASDFAS">#REF!</definedName>
    <definedName name="ASDFASDFASDF">#REF!</definedName>
    <definedName name="asdfasdfasdfasfcasx" hidden="1">'[23]98수문일위'!$A$1:$P$2004</definedName>
    <definedName name="ASDFASDFC">#REF!</definedName>
    <definedName name="asdgrhaer" hidden="1">{#N/A,#N/A,FALSE,"조골재"}</definedName>
    <definedName name="ASDKLVJCKLVA">#REF!</definedName>
    <definedName name="ASDVASDF">#REF!</definedName>
    <definedName name="ASF" hidden="1">{#N/A,#N/A,FALSE,"2~8번"}</definedName>
    <definedName name="asfas" hidden="1">{#N/A,#N/A,FALSE,"표지목차"}</definedName>
    <definedName name="ASFSA" hidden="1">{#N/A,#N/A,FALSE,"포장1";#N/A,#N/A,FALSE,"포장1"}</definedName>
    <definedName name="ASFSADFSAFSA" hidden="1">{#N/A,#N/A,FALSE,"부대2"}</definedName>
    <definedName name="ASFSADFSDGAFDSAF" hidden="1">{#N/A,#N/A,FALSE,"2~8번"}</definedName>
    <definedName name="ASFSAFAS" hidden="1">{#N/A,#N/A,FALSE,"2~8번"}</definedName>
    <definedName name="ASFSAFASFSA" hidden="1">{#N/A,#N/A,FALSE,"혼합골재"}</definedName>
    <definedName name="ASFSAFSA" hidden="1">{#N/A,#N/A,FALSE,"혼합골재"}</definedName>
    <definedName name="ASFSDAFSAF" hidden="1">{#N/A,#N/A,FALSE,"표지목차"}</definedName>
    <definedName name="ASFSDFSDFSAD" hidden="1">{#N/A,#N/A,FALSE,"2~8번"}</definedName>
    <definedName name="ASSFSDF" hidden="1">{#N/A,#N/A,FALSE,"2~8번"}</definedName>
    <definedName name="ASSS" hidden="1">[24]Sheet1!#REF!</definedName>
    <definedName name="AV">#REF!</definedName>
    <definedName name="AVGWEF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axx" hidden="1">{#N/A,#N/A,FALSE,"구조2"}</definedName>
    <definedName name="azq" hidden="1">{#N/A,#N/A,FALSE,"속도"}</definedName>
    <definedName name="b" hidden="1">{#N/A,#N/A,FALSE,"2~8번"}</definedName>
    <definedName name="B.P장설치" hidden="1">{#N/A,#N/A,FALSE,"2~8번"}</definedName>
    <definedName name="BAFDA" hidden="1">{#N/A,#N/A,FALSE,"골재소요량";#N/A,#N/A,FALSE,"골재소요량"}</definedName>
    <definedName name="base_unit_현재" hidden="1">{#N/A,#N/A,TRUE,"NRE";#N/A,#N/A,TRUE,"Tooling";#N/A,#N/A,TRUE,"Sample";#N/A,#N/A,TRUE,"Fixtures";#N/A,#N/A,TRUE,"Agency";#N/A,#N/A,TRUE,"Personnel"}</definedName>
    <definedName name="bbb" hidden="1">{#N/A,#N/A,FALSE,"단면 제원"}</definedName>
    <definedName name="bcx" hidden="1">{"'중기작업1'!$A$1:$V$18"}</definedName>
    <definedName name="bfd" hidden="1">{"'중기작업1'!$A$1:$V$18"}</definedName>
    <definedName name="BG">#N/A</definedName>
    <definedName name="BGNFH">#REF!</definedName>
    <definedName name="BL">#N/A</definedName>
    <definedName name="BLO">#N/A</definedName>
    <definedName name="BLT">#N/A</definedName>
    <definedName name="BM" hidden="1">#REF!</definedName>
    <definedName name="BOLT">'[6]계화배수(3대)'!#REF!</definedName>
    <definedName name="BOM_OF_ECP">#REF!</definedName>
    <definedName name="BOOK2" hidden="1">{#N/A,#N/A,TRUE,"손익보고"}</definedName>
    <definedName name="BV">#REF!</definedName>
    <definedName name="bx" hidden="1">{"'중기작업1'!$A$1:$V$18"}</definedName>
    <definedName name="bxz" hidden="1">{"'중기작업1'!$A$1:$V$18"}</definedName>
    <definedName name="bz" hidden="1">{"'중기작업1'!$A$1:$V$18"}</definedName>
    <definedName name="bzd" hidden="1">{"'중기작업1'!$A$1:$V$18"}</definedName>
    <definedName name="bzq" hidden="1">{#N/A,#N/A,FALSE,"2~8번"}</definedName>
    <definedName name="bzsd" hidden="1">{"'중기작업1'!$A$1:$V$18"}</definedName>
    <definedName name="C_">#N/A</definedName>
    <definedName name="cgmh" hidden="1">{"'용역비'!$A$4:$C$8"}</definedName>
    <definedName name="CHECKVALVE25">#REF!</definedName>
    <definedName name="CHECKVALVE32">#REF!</definedName>
    <definedName name="cka" hidden="1">{#N/A,#N/A,FALSE,"운반시간"}</definedName>
    <definedName name="cnltn" hidden="1">{"'신흥취수펌프 검토'!$M$2","'신흥취수펌프 검토'!$A$1:$AE$87"}</definedName>
    <definedName name="CR">#REF!</definedName>
    <definedName name="CSD">#REF!</definedName>
    <definedName name="CSF">#REF!</definedName>
    <definedName name="cveawv" hidden="1">{#N/A,#N/A,FALSE,"속도"}</definedName>
    <definedName name="cvnh" hidden="1">{"'중기작업1'!$A$1:$V$18"}</definedName>
    <definedName name="D">#REF!</definedName>
    <definedName name="DANGA">#REF!,#REF!</definedName>
    <definedName name="dasf" hidden="1">{#N/A,#N/A,FALSE,"구조2"}</definedName>
    <definedName name="DATA">#N/A</definedName>
    <definedName name="_xlnm.Database">#REF!</definedName>
    <definedName name="dataww" hidden="1">#REF!</definedName>
    <definedName name="DBDFV" hidden="1">{#N/A,#N/A,FALSE,"운반시간"}</definedName>
    <definedName name="DD" hidden="1">#REF!</definedName>
    <definedName name="DDAASDD" hidden="1">{#N/A,#N/A,FALSE,"부대2"}</definedName>
    <definedName name="ddd" hidden="1">{#N/A,#N/A,FALSE,"단면 제원"}</definedName>
    <definedName name="ddddd" hidden="1">#REF!</definedName>
    <definedName name="dddddd" hidden="1">{#N/A,#N/A,FALSE,"이정표"}</definedName>
    <definedName name="DF" hidden="1">#REF!</definedName>
    <definedName name="dfasdcascasd">#REF!</definedName>
    <definedName name="DFASDF" hidden="1">#REF!</definedName>
    <definedName name="DFASDFASDFASDFADFACASDCASD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" hidden="1">{#N/A,#N/A,FALSE,"2~8번"}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EE" hidden="1">#REF!</definedName>
    <definedName name="dffdf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FFF" hidden="1">{#N/A,#N/A,FALSE,"속도"}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jkl" hidden="1">{#N/A,#N/A,FALSE,"조골재"}</definedName>
    <definedName name="dfgtrytr" hidden="1">{#N/A,#N/A,FALSE,"현장 NCR 분석";#N/A,#N/A,FALSE,"현장품질감사";#N/A,#N/A,FALSE,"현장품질감사"}</definedName>
    <definedName name="DFHDFHRE" hidden="1">{#N/A,#N/A,FALSE,"속도"}</definedName>
    <definedName name="dfsdf" hidden="1">{#N/A,#N/A,TRUE,"NRE";#N/A,#N/A,TRUE,"Tooling";#N/A,#N/A,TRUE,"Sample";#N/A,#N/A,TRUE,"Fixtures";#N/A,#N/A,TRUE,"Agency";#N/A,#N/A,TRUE,"Personnel"}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hidden="1">[25]날개벽수량표!#REF!</definedName>
    <definedName name="DHGFGYE" hidden="1">{#N/A,#N/A,FALSE,"현장 NCR 분석";#N/A,#N/A,FALSE,"현장품질감사";#N/A,#N/A,FALSE,"현장품질감사"}</definedName>
    <definedName name="DHGFH" hidden="1">{#N/A,#N/A,FALSE,"도급대비시행율";#N/A,#N/A,FALSE,"결의서";#N/A,#N/A,FALSE,"내역서";#N/A,#N/A,FALSE,"도급예상"}</definedName>
    <definedName name="dhj" hidden="1">{"'용역비'!$A$4:$C$8"}</definedName>
    <definedName name="DIDD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idtlr" hidden="1">{"'중기작업1'!$A$1:$V$18"}</definedName>
    <definedName name="DIFFUSE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YDTYJ" hidden="1">#REF!</definedName>
    <definedName name="DK" hidden="1">{#N/A,#N/A,FALSE,"CAM-G7";#N/A,#N/A,FALSE,"SPL";#N/A,#N/A,FALSE,"butt-in G7";#N/A,#N/A,FALSE,"dia-in G7";#N/A,#N/A,FALSE,"추가-STA G7"}</definedName>
    <definedName name="dkdi" hidden="1">{#N/A,#N/A,FALSE,"조골재"}</definedName>
    <definedName name="dkdkdkdkd" hidden="1">{#N/A,#N/A,FALSE,"명세표"}</definedName>
    <definedName name="dkdls" hidden="1">{#N/A,#N/A,TRUE,"NRE";#N/A,#N/A,TRUE,"Tooling";#N/A,#N/A,TRUE,"Sample";#N/A,#N/A,TRUE,"Fixtures";#N/A,#N/A,TRUE,"Agency";#N/A,#N/A,TRUE,"Personnel"}</definedName>
    <definedName name="DKFDKF" hidden="1">[26]조명시설!#REF!</definedName>
    <definedName name="dkfldrh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DKS" hidden="1">#REF!</definedName>
    <definedName name="DKSG" hidden="1">#REF!</definedName>
    <definedName name="DKSGMLWJD" hidden="1">#REF!</definedName>
    <definedName name="dldldldll" hidden="1">[27]조명시설!#REF!</definedName>
    <definedName name="dlff" hidden="1">{#N/A,#N/A,FALSE,"운반시간"}</definedName>
    <definedName name="DLGKSFWN" hidden="1">[26]조명시설!#REF!</definedName>
    <definedName name="dlrkdr" hidden="1">[28]T!#REF!</definedName>
    <definedName name="DLWJSDLFMA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dn" hidden="1">{#N/A,#N/A,FALSE,"혼합골재"}</definedName>
    <definedName name="dns" hidden="1">{#N/A,#N/A,FALSE,"운반시간"}</definedName>
    <definedName name="Dp" hidden="1">#REF!</definedName>
    <definedName name="DRJDRTH" hidden="1">#REF!</definedName>
    <definedName name="DRTHDRTH">#REF!</definedName>
    <definedName name="DRTHDTRH">#REF!</definedName>
    <definedName name="DSA" hidden="1">{#N/A,#N/A,FALSE,"포장1";#N/A,#N/A,FALSE,"포장1"}</definedName>
    <definedName name="dsaf" hidden="1">{#N/A,#N/A,FALSE,"조골재"}</definedName>
    <definedName name="dsdsd" hidden="1">{#N/A,#N/A,FALSE,"운반시간"}</definedName>
    <definedName name="DSF" hidden="1">{#N/A,#N/A,FALSE,"골재소요량";#N/A,#N/A,FALSE,"골재소요량"}</definedName>
    <definedName name="dsfACF">#REF!</definedName>
    <definedName name="dsg" hidden="1">{"'중기작업1'!$A$1:$V$18"}</definedName>
    <definedName name="dsgfggg" hidden="1">#REF!</definedName>
    <definedName name="DSGSFWERD" hidden="1">{#N/A,#N/A,FALSE,"골재소요량";#N/A,#N/A,FALSE,"골재소요량"}</definedName>
    <definedName name="DSSD" hidden="1">{#N/A,#N/A,FALSE,"2~8번"}</definedName>
    <definedName name="DSVP">#REF!</definedName>
    <definedName name="dtrhgnb" hidden="1">{#N/A,#N/A,FALSE,"2~8번"}</definedName>
    <definedName name="DTYJTH" hidden="1">#REF!</definedName>
    <definedName name="DW" hidden="1">{#N/A,#N/A,FALSE,"배수2"}</definedName>
    <definedName name="EAGRSERG">#REF!</definedName>
    <definedName name="ED" hidden="1">#REF!</definedName>
    <definedName name="edssqq" hidden="1">{#N/A,#N/A,FALSE,"혼합골재"}</definedName>
    <definedName name="ee" hidden="1">{#N/A,#N/A,FALSE,"단가표지"}</definedName>
    <definedName name="eee" hidden="1">{#N/A,#N/A,FALSE,"단면 제원"}</definedName>
    <definedName name="eee.송운" hidden="1">{#N/A,#N/A,FALSE,"운반시간"}</definedName>
    <definedName name="EEEEEEE" hidden="1">{#N/A,#N/A,FALSE,"표지목차"}</definedName>
    <definedName name="EF">#REF!</definedName>
    <definedName name="EGFE">#REF!</definedName>
    <definedName name="ehd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ej" hidden="1">{"'용역비'!$A$4:$C$8"}</definedName>
    <definedName name="ERGER">#REF!</definedName>
    <definedName name="ErrName579518615" hidden="1">{0}</definedName>
    <definedName name="ert" hidden="1">{"'중기작업1'!$A$1:$V$18"}</definedName>
    <definedName name="ertyertye" hidden="1">{"'용역비'!$A$4:$C$8"}</definedName>
    <definedName name="erwy" hidden="1">{"'중기작업1'!$A$1:$V$18"}</definedName>
    <definedName name="ESRG">#REF!</definedName>
    <definedName name="ESRGSEG">#REF!</definedName>
    <definedName name="etyj" hidden="1">{"'용역비'!$A$4:$C$8"}</definedName>
    <definedName name="etyjj" hidden="1">{"'용역비'!$A$4:$C$8"}</definedName>
    <definedName name="ewa" hidden="1">{"'중기작업1'!$A$1:$V$18"}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b" hidden="1">{"'중기작업1'!$A$1:$V$18"}</definedName>
    <definedName name="fddgf" hidden="1">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hevwtec" hidden="1">{#N/A,#N/A,FALSE,"구조1"}</definedName>
    <definedName name="fdsafas" hidden="1">{"'산출근거'!$B$4:$D$8"}</definedName>
    <definedName name="FDUG" hidden="1">{#N/A,#N/A,FALSE,"현장 NCR 분석";#N/A,#N/A,FALSE,"현장품질감사";#N/A,#N/A,FALSE,"현장품질감사"}</definedName>
    <definedName name="fedgre" hidden="1">{#N/A,#N/A,FALSE,"배수1"}</definedName>
    <definedName name="ff" hidden="1">#REF!</definedName>
    <definedName name="FFD호ㅗㅗ" hidden="1">#REF!</definedName>
    <definedName name="ffffff" hidden="1">{#N/A,#N/A,FALSE,"조골재"}</definedName>
    <definedName name="ffk" hidden="1">#REF!</definedName>
    <definedName name="FGDAG" hidden="1">{#N/A,#N/A,FALSE,"포장2"}</definedName>
    <definedName name="FGDAGFG" hidden="1">{#N/A,#N/A,FALSE,"혼합골재"}</definedName>
    <definedName name="fgdfg" hidden="1">'[29]#REF'!$F$6:$F$63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" hidden="1">{#N/A,#N/A,FALSE,"현장 NCR 분석";#N/A,#N/A,FALSE,"현장품질감사";#N/A,#N/A,FALSE,"현장품질감사"}</definedName>
    <definedName name="fghfdagfd" hidden="1">{#N/A,#N/A,FALSE,"표지목차"}</definedName>
    <definedName name="fghfgh" hidden="1">{#N/A,#N/A,FALSE,"현장 NCR 분석";#N/A,#N/A,FALSE,"현장품질감사";#N/A,#N/A,FALSE,"현장품질감사"}</definedName>
    <definedName name="fghjfjg" hidden="1">{#N/A,#N/A,FALSE,"현장 NCR 분석";#N/A,#N/A,FALSE,"현장품질감사";#N/A,#N/A,FALSE,"현장품질감사"}</definedName>
    <definedName name="FGJFG" hidden="1">{#N/A,#N/A,FALSE,"배수2"}</definedName>
    <definedName name="FGJFK" hidden="1">{#N/A,#N/A,FALSE,"구조2"}</definedName>
    <definedName name="FGJGFJGF" hidden="1">{#N/A,#N/A,FALSE,"포장2"}</definedName>
    <definedName name="FGJGFJGH" hidden="1">{#N/A,#N/A,FALSE,"구조2"}</definedName>
    <definedName name="FGJGFTTJGHK" hidden="1">{#N/A,#N/A,FALSE,"배수2"}</definedName>
    <definedName name="FGJGHJ" hidden="1">{#N/A,#N/A,FALSE,"속도"}</definedName>
    <definedName name="FGJGJG" hidden="1">{#N/A,#N/A,FALSE,"배수1"}</definedName>
    <definedName name="FGJHGFJG" hidden="1">{#N/A,#N/A,FALSE,"구조2"}</definedName>
    <definedName name="fgn" hidden="1">{#N/A,#N/A,FALSE,"구조2"}</definedName>
    <definedName name="fgnrt" hidden="1">{#N/A,#N/A,FALSE,"단가표지"}</definedName>
    <definedName name="FGNRTH">#REF!</definedName>
    <definedName name="fhddg" hidden="1">{#N/A,#N/A,FALSE,"부대1"}</definedName>
    <definedName name="FHFH" hidden="1">[30]수량산출!$A$1:$A$8561</definedName>
    <definedName name="FHFK" hidden="1">[30]수량산출!#REF!</definedName>
    <definedName name="fhhgh" hidden="1">{#N/A,#N/A,FALSE,"현장 NCR 분석";#N/A,#N/A,FALSE,"현장품질감사";#N/A,#N/A,FALSE,"현장품질감사"}</definedName>
    <definedName name="FJHGJK" hidden="1">{#N/A,#N/A,FALSE,"운반시간"}</definedName>
    <definedName name="FK" hidden="1">{"'용역비'!$A$4:$C$8"}</definedName>
    <definedName name="FLEXIBLE_JOINT">#REF!</definedName>
    <definedName name="FLEXIBLE32">#REF!</definedName>
    <definedName name="FRTTREE">#REF!</definedName>
    <definedName name="FS" hidden="1">{#N/A,#N/A,FALSE,"배수1"}</definedName>
    <definedName name="FSAFSAFSA" hidden="1">{#N/A,#N/A,FALSE,"운반시간"}</definedName>
    <definedName name="fsdafhaaaaeraw" hidden="1">{#N/A,#N/A,FALSE,"구조1"}</definedName>
    <definedName name="FSDFASDF" hidden="1">{#N/A,#N/A,FALSE,"배수1"}</definedName>
    <definedName name="FSDSAFSA" hidden="1">{#N/A,#N/A,FALSE,"2~8번"}</definedName>
    <definedName name="fsfsadfa" hidden="1">'[29]#REF'!#REF!</definedName>
    <definedName name="FSGFH">#REF!</definedName>
    <definedName name="FTJFTYJ">#REF!</definedName>
    <definedName name="FULL" hidden="1">[31]경비2내역!#REF!</definedName>
    <definedName name="fv" hidden="1">{#N/A,#N/A,FALSE,"전력간선"}</definedName>
    <definedName name="fx" hidden="1">{#N/A,#N/A,FALSE,"조골재"}</definedName>
    <definedName name="FYUKGFYUK" hidden="1">#REF!</definedName>
    <definedName name="GAGGRF">#REF!</definedName>
    <definedName name="gahahah" hidden="1">{#N/A,#N/A,FALSE,"포장1";#N/A,#N/A,FALSE,"포장1"}</definedName>
    <definedName name="GASFDAFGASG" hidden="1">{#N/A,#N/A,FALSE,"골재소요량";#N/A,#N/A,FALSE,"골재소요량"}</definedName>
    <definedName name="GATEVALVE20">#REF!</definedName>
    <definedName name="GATEVALVE25">#REF!</definedName>
    <definedName name="GATEVALVE32">#REF!</definedName>
    <definedName name="GATEVALVE50">#REF!</definedName>
    <definedName name="gb" hidden="1">{#N/A,#N/A,FALSE,"2~8번"}</definedName>
    <definedName name="gdafdsadf" hidden="1">{#N/A,#N/A,FALSE,"속도"}</definedName>
    <definedName name="GDG" hidden="1">{#N/A,#N/A,FALSE,"포장2"}</definedName>
    <definedName name="GDGFD" hidden="1">{#N/A,#N/A,FALSE,"배수1"}</definedName>
    <definedName name="gds" hidden="1">{"'중기작업1'!$A$1:$V$18"}</definedName>
    <definedName name="GEMCO" hidden="1">#REF!</definedName>
    <definedName name="gewgwgw" hidden="1">#REF!</definedName>
    <definedName name="GFDG" hidden="1">{#N/A,#N/A,FALSE,"2~8번"}</definedName>
    <definedName name="GFDGDFGFG" hidden="1">{#N/A,#N/A,FALSE,"혼합골재"}</definedName>
    <definedName name="gfgdfg" hidden="1">[32]차액보증!#REF!</definedName>
    <definedName name="GFGFHGFHF" hidden="1">{#N/A,#N/A,FALSE,"토공2"}</definedName>
    <definedName name="gfhgh" hidden="1">{#N/A,#N/A,FALSE,"배수2"}</definedName>
    <definedName name="GFHJ" hidden="1">{#N/A,#N/A,FALSE,"단가표지"}</definedName>
    <definedName name="GFJGFJGH" hidden="1">{#N/A,#N/A,FALSE,"2~8번"}</definedName>
    <definedName name="GFJGFJRRJGH" hidden="1">{#N/A,#N/A,FALSE,"배수1"}</definedName>
    <definedName name="GFJHGFJGF" hidden="1">{#N/A,#N/A,FALSE,"혼합골재"}</definedName>
    <definedName name="GFRGGRA">#REF!</definedName>
    <definedName name="GFRRJGH" hidden="1">{#N/A,#N/A,FALSE,"단가표지"}</definedName>
    <definedName name="gg" hidden="1">{#N/A,#N/A,FALSE,"운반시간"}</definedName>
    <definedName name="ggfhgfshgh" hidden="1">{#N/A,#N/A,FALSE,"포장2"}</definedName>
    <definedName name="ggggg" hidden="1">{#N/A,#N/A,FALSE,"구조1"}</definedName>
    <definedName name="GGVVV" hidden="1">{#N/A,#N/A,FALSE,"운반시간"}</definedName>
    <definedName name="GHAWEFDS" hidden="1">{#N/A,#N/A,FALSE,"운반시간"}</definedName>
    <definedName name="ghgfh" hidden="1">{#N/A,#N/A,FALSE,"포장2"}</definedName>
    <definedName name="ghj" hidden="1">{#N/A,#N/A,FALSE,"2~8번"}</definedName>
    <definedName name="GJFGJFGJ" hidden="1">{#N/A,#N/A,FALSE,"골재소요량";#N/A,#N/A,FALSE,"골재소요량"}</definedName>
    <definedName name="GJGFJGFHJ" hidden="1">{#N/A,#N/A,FALSE,"속도"}</definedName>
    <definedName name="GJHGLI" hidden="1">{#N/A,#N/A,FALSE,"포장1";#N/A,#N/A,FALSE,"포장1"}</definedName>
    <definedName name="G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KS" hidden="1">{#N/A,#N/A,FALSE,"골재소요량";#N/A,#N/A,FALSE,"골재소요량"}</definedName>
    <definedName name="GMLWD" hidden="1">#REF!</definedName>
    <definedName name="grew" hidden="1">#REF!</definedName>
    <definedName name="GS" hidden="1">{#N/A,#N/A,FALSE,"포장2"}</definedName>
    <definedName name="gsagsdarafds" hidden="1">{#N/A,#N/A,FALSE,"토공2"}</definedName>
    <definedName name="gsd" hidden="1">{"'중기작업1'!$A$1:$V$18"}</definedName>
    <definedName name="GSDGSRWQR" hidden="1">{#N/A,#N/A,FALSE,"속도"}</definedName>
    <definedName name="GUIL">#REF!</definedName>
    <definedName name="GYUKFT">#REF!</definedName>
    <definedName name="G견적" hidden="1">{#N/A,#N/A,TRUE,"손익보고"}</definedName>
    <definedName name="H">[20]VXXXXX!#REF!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F">#REF!</definedName>
    <definedName name="han" hidden="1">#REF!</definedName>
    <definedName name="hardwar" hidden="1">#REF!</definedName>
    <definedName name="harness" hidden="1">{#N/A,#N/A,TRUE,"NRE";#N/A,#N/A,TRUE,"Tooling";#N/A,#N/A,TRUE,"Sample";#N/A,#N/A,TRUE,"Fixtures";#N/A,#N/A,TRUE,"Agency";#N/A,#N/A,TRUE,"Personnel"}</definedName>
    <definedName name="HASFE" hidden="1">{#N/A,#N/A,FALSE,"단가표지"}</definedName>
    <definedName name="hbjk" hidden="1">[33]화산경계!#REF!</definedName>
    <definedName name="HBOLT">'[6]계화배수(3대)'!#REF!</definedName>
    <definedName name="HBV">#REF!</definedName>
    <definedName name="HCR">#REF!</definedName>
    <definedName name="HDATA">#N/A</definedName>
    <definedName name="HDFD" hidden="1">{#N/A,#N/A,FALSE,"속도"}</definedName>
    <definedName name="hdfs" hidden="1">{"'중기작업1'!$A$1:$V$18"}</definedName>
    <definedName name="hdfszh" hidden="1">{"'중기작업1'!$A$1:$V$18"}</definedName>
    <definedName name="hdfz" hidden="1">{"'중기작업1'!$A$1:$V$18"}</definedName>
    <definedName name="hdfzz" hidden="1">{"'중기작업1'!$A$1:$V$18"}</definedName>
    <definedName name="HDSVP">#REF!</definedName>
    <definedName name="hdzf" hidden="1">{"'중기작업1'!$A$1:$V$18"}</definedName>
    <definedName name="hdzfh" hidden="1">{"'중기작업1'!$A$1:$V$18"}</definedName>
    <definedName name="hdzzz" hidden="1">{"'중기작업1'!$A$1:$V$18"}</definedName>
    <definedName name="HERE" hidden="1">{#N/A,#N/A,TRUE,"손익보고"}</definedName>
    <definedName name="hfd" hidden="1">{"'중기작업1'!$A$1:$V$18"}</definedName>
    <definedName name="hfdz" hidden="1">{"'중기작업1'!$A$1:$V$18"}</definedName>
    <definedName name="hgd" hidden="1">{#N/A,#N/A,FALSE,"배수2"}</definedName>
    <definedName name="HGDSGJGFJGF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yt" hidden="1">{#N/A,#N/A,FALSE,"현장 NCR 분석";#N/A,#N/A,FALSE,"현장품질감사";#N/A,#N/A,FALSE,"현장품질감사"}</definedName>
    <definedName name="HGHH" hidden="1">{#N/A,#N/A,FALSE,"표지목차"}</definedName>
    <definedName name="HH" hidden="1">#REF!</definedName>
    <definedName name="HHAF">#REF!</definedName>
    <definedName name="hhh" hidden="1">{#N/A,#N/A,FALSE,"부대2"}</definedName>
    <definedName name="HHHH" hidden="1">#REF!</definedName>
    <definedName name="HHHHHHHHHHHHHHHHHHHHH" hidden="1">{#N/A,#N/A,FALSE,"토공2"}</definedName>
    <definedName name="HHMF">#REF!</definedName>
    <definedName name="HHR" hidden="1">{#N/A,#N/A,FALSE,"포장2"}</definedName>
    <definedName name="hj">#REF!</definedName>
    <definedName name="hjdxf" hidden="1">{"'중기작업1'!$A$1:$V$18"}</definedName>
    <definedName name="HMF">#REF!</definedName>
    <definedName name="HMOTOR">#REF!</definedName>
    <definedName name="HPUMP">#REF!</definedName>
    <definedName name="hrbjrjy" hidden="1">{#N/A,#N/A,FALSE,"배수2"}</definedName>
    <definedName name="hsd" hidden="1">{"'중기작업1'!$A$1:$V$18"}</definedName>
    <definedName name="hsdfz" hidden="1">{"'중기작업1'!$A$1:$V$18"}</definedName>
    <definedName name="hsDg" hidden="1">{"'중기작업1'!$A$1:$V$18"}</definedName>
    <definedName name="HSDGFSJ" hidden="1">{#N/A,#N/A,FALSE,"현장 NCR 분석";#N/A,#N/A,FALSE,"현장품질감사";#N/A,#N/A,FALSE,"현장품질감사"}</definedName>
    <definedName name="hsdz" hidden="1">{"'중기작업1'!$A$1:$V$18"}</definedName>
    <definedName name="HSV">#REF!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>#REF!</definedName>
    <definedName name="HVAFP">#REF!</definedName>
    <definedName name="HVMF">#REF!</definedName>
    <definedName name="HWEI">#REF!</definedName>
    <definedName name="hzd" hidden="1">{"'중기작업1'!$A$1:$V$18"}</definedName>
    <definedName name="hzdf" hidden="1">{"'중기작업1'!$A$1:$V$18"}</definedName>
    <definedName name="hzsd" hidden="1">{"'중기작업1'!$A$1:$V$18"}</definedName>
    <definedName name="hzsdf" hidden="1">{"'중기작업1'!$A$1:$V$18"}</definedName>
    <definedName name="ID">#REF!,#REF!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#N/A</definedName>
    <definedName name="IOIOIOIO" hidden="1">{#N/A,#N/A,FALSE,"표지목차"}</definedName>
    <definedName name="iouo" hidden="1">{#N/A,#N/A,FALSE,"배수2"}</definedName>
    <definedName name="ioup" hidden="1">{#N/A,#N/A,FALSE,"속도"}</definedName>
    <definedName name="IT" hidden="1">{#N/A,#N/A,TRUE,"NRE";#N/A,#N/A,TRUE,"Tooling";#N/A,#N/A,TRUE,"Sample";#N/A,#N/A,TRUE,"Fixtures";#N/A,#N/A,TRUE,"Agency";#N/A,#N/A,TRUE,"Personnel"}</definedName>
    <definedName name="IT군" hidden="1">{#N/A,#N/A,TRUE,"NRE";#N/A,#N/A,TRUE,"Tooling";#N/A,#N/A,TRUE,"Sample";#N/A,#N/A,TRUE,"Fixtures";#N/A,#N/A,TRUE,"Agency";#N/A,#N/A,TRUE,"Personnel"}</definedName>
    <definedName name="j" hidden="1">#REF!</definedName>
    <definedName name="JAHSG" hidden="1">{#N/A,#N/A,FALSE,"현장 NCR 분석";#N/A,#N/A,FALSE,"현장품질감사";#N/A,#N/A,FALSE,"현장품질감사"}</definedName>
    <definedName name="jahsgie" hidden="1">{#N/A,#N/A,FALSE,"현장 NCR 분석";#N/A,#N/A,FALSE,"현장품질감사";#N/A,#N/A,FALSE,"현장품질감사"}</definedName>
    <definedName name="JDFHERHGFHJ" hidden="1">{#N/A,#N/A,FALSE,"포장2"}</definedName>
    <definedName name="JDFHERHGFJFD" hidden="1">{#N/A,#N/A,FALSE,"포장1";#N/A,#N/A,FALSE,"포장1"}</definedName>
    <definedName name="JDFHETHGFJ" hidden="1">{#N/A,#N/A,FALSE,"조골재"}</definedName>
    <definedName name="JDFHFDJDNDHT" hidden="1">{#N/A,#N/A,FALSE,"토공2"}</definedName>
    <definedName name="JDHDFHERHG" hidden="1">{#N/A,#N/A,FALSE,"이정표"}</definedName>
    <definedName name="JDHGEHGFGJRTYJHFG" hidden="1">{#N/A,#N/A,FALSE,"구조1"}</definedName>
    <definedName name="jey" hidden="1">{#N/A,#N/A,FALSE,"현장 NCR 분석";#N/A,#N/A,FALSE,"현장품질감사";#N/A,#N/A,FALSE,"현장품질감사"}</definedName>
    <definedName name="jii" hidden="1">{#N/A,#N/A,FALSE,"골재소요량";#N/A,#N/A,FALSE,"골재소요량"}</definedName>
    <definedName name="jj" hidden="1">{#N/A,#N/A,FALSE,"포장단가"}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hidden="1">{#N/A,#N/A,FALSE,"조골재"}</definedName>
    <definedName name="JKJKJKJK" hidden="1">{#N/A,#N/A,FALSE,"포장1";#N/A,#N/A,FALSE,"포장1"}</definedName>
    <definedName name="jtrere" hidden="1">{"'중기작업1'!$A$1:$V$18"}</definedName>
    <definedName name="JTYJDR">#REF!</definedName>
    <definedName name="jytrtysr" hidden="1">{#N/A,#N/A,FALSE,"조골재"}</definedName>
    <definedName name="J형측구" hidden="1">{#N/A,#N/A,FALSE,"토공2"}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A">[34]MOTOR!$B$61:$E$68</definedName>
    <definedName name="KBS" hidden="1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hidden="1">{#N/A,#N/A,FALSE,"혼합골재"}</definedName>
    <definedName name="KFGJGFJGHGRJGH" hidden="1">{#N/A,#N/A,FALSE,"부대1"}</definedName>
    <definedName name="KFGJREYDFHFD" hidden="1">{#N/A,#N/A,FALSE,"속도"}</definedName>
    <definedName name="KGFJHGJGH" hidden="1">{#N/A,#N/A,FALSE,"2~8번"}</definedName>
    <definedName name="khl" hidden="1">{#N/A,#N/A,FALSE,"2~8번"}</definedName>
    <definedName name="kiyg" hidden="1">{#N/A,#N/A,FALSE,"현장 NCR 분석";#N/A,#N/A,FALSE,"현장품질감사";#N/A,#N/A,FALSE,"현장품질감사"}</definedName>
    <definedName name="kjfd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GHJG" hidden="1">{#N/A,#N/A,FALSE,"배수2"}</definedName>
    <definedName name="kk" hidden="1">#REF!</definedName>
    <definedName name="KKK" hidden="1">#REF!</definedName>
    <definedName name="KKKK" hidden="1">{#N/A,#N/A,FALSE,"2~8번"}</definedName>
    <definedName name="kkkkk" hidden="1">[35]날개벽수량표!#REF!</definedName>
    <definedName name="KKKKKK" hidden="1">{#N/A,#N/A,FALSE,"골재소요량";#N/A,#N/A,FALSE,"골재소요량"}</definedName>
    <definedName name="kko" hidden="1">#REF!</definedName>
    <definedName name="klkkk" hidden="1">[36]날개벽수량표!#REF!</definedName>
    <definedName name="KLKLLKLKL" hidden="1">{#N/A,#N/A,FALSE,"2~8번"}</definedName>
    <definedName name="KLLKLKLK" hidden="1">{#N/A,#N/A,FALSE,"포장2"}</definedName>
    <definedName name="knj" hidden="1">{#N/A,#N/A,FALSE,"혼합골재"}</definedName>
    <definedName name="ktf" hidden="1">#REF!</definedName>
    <definedName name="kty" hidden="1">#REF!</definedName>
    <definedName name="kytjnjr" hidden="1">{#N/A,#N/A,FALSE,"토공2"}</definedName>
    <definedName name="ldfjesoi" hidden="1">{#N/A,#N/A,FALSE,"현장 NCR 분석";#N/A,#N/A,FALSE,"현장품질감사";#N/A,#N/A,FALSE,"현장품질감사"}</definedName>
    <definedName name="LEE" hidden="1">{#N/A,#N/A,FALSE,"구조2"}</definedName>
    <definedName name="LGT" hidden="1">{#N/A,#N/A,FALSE,"3가";#N/A,#N/A,FALSE,"3나";#N/A,#N/A,FALSE,"3다"}</definedName>
    <definedName name="li" hidden="1">{"'용역비'!$A$4:$C$8"}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hidden="1">{#N/A,#N/A,FALSE,"2~8번"}</definedName>
    <definedName name="lll" hidden="1">#REF!</definedName>
    <definedName name="lo" hidden="1">{#N/A,#N/A,FALSE,"2~8번"}</definedName>
    <definedName name="m" hidden="1">#REF!</definedName>
    <definedName name="Macro10">[37]!Macro10</definedName>
    <definedName name="Macro12">[37]!Macro12</definedName>
    <definedName name="Macro13">[37]!Macro13</definedName>
    <definedName name="Macro14">[37]!Macro14</definedName>
    <definedName name="Macro2">[37]!Macro2</definedName>
    <definedName name="Macro5">[37]!Macro5</definedName>
    <definedName name="Macro6">[37]!Macro6</definedName>
    <definedName name="Macro7">[37]!Macro7</definedName>
    <definedName name="Macro8">[37]!Macro8</definedName>
    <definedName name="Macro9">'[37]ⴭⴭⴭⴭ'!Macro9</definedName>
    <definedName name="Mainothers현재" hidden="1">{#N/A,#N/A,TRUE,"NRE";#N/A,#N/A,TRUE,"Tooling";#N/A,#N/A,TRUE,"Sample";#N/A,#N/A,TRUE,"Fixtures";#N/A,#N/A,TRUE,"Agency";#N/A,#N/A,TRUE,"Personnel"}</definedName>
    <definedName name="MK" hidden="1">{#N/A,#N/A,TRUE,"총괄"}</definedName>
    <definedName name="mm" hidden="1">{#N/A,#N/A,TRUE,"토적및재료집계";#N/A,#N/A,TRUE,"토적및재료집계";#N/A,#N/A,TRUE,"단위량"}</definedName>
    <definedName name="MMD">#N/A</definedName>
    <definedName name="mmm" hidden="1">'[38]6PILE  (돌출)'!#REF!</definedName>
    <definedName name="MMMMM" hidden="1">{#N/A,#N/A,FALSE,"운반시간"}</definedName>
    <definedName name="mms.ss" hidden="1">{#N/A,#N/A,TRUE,"토적및재료집계";#N/A,#N/A,TRUE,"토적및재료집계";#N/A,#N/A,TRUE,"단위량"}</definedName>
    <definedName name="mn" hidden="1">{#N/A,#N/A,FALSE,"조골재"}</definedName>
    <definedName name="MONEY">#REF!,#REF!</definedName>
    <definedName name="MOTOR">#REF!</definedName>
    <definedName name="name_one" hidden="1">#REF!</definedName>
    <definedName name="name_three" hidden="1">#REF!</definedName>
    <definedName name="name_two" hidden="1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 hidden="1">{#N/A,#N/A,TRUE,"NRE";#N/A,#N/A,TRUE,"Tooling";#N/A,#N/A,TRUE,"Sample";#N/A,#N/A,TRUE,"Fixtures";#N/A,#N/A,TRUE,"Agency";#N/A,#N/A,TRUE,"Personnel"}</definedName>
    <definedName name="nm" hidden="1">{#N/A,#N/A,FALSE,"골재소요량";#N/A,#N/A,FALSE,"골재소요량"}</definedName>
    <definedName name="NRDTHSA">#REF!</definedName>
    <definedName name="NRNTRBNRTH">#REF!</definedName>
    <definedName name="NRTHSGT">#REF!</definedName>
    <definedName name="oi8uip" hidden="1">{#N/A,#N/A,FALSE,"이정표"}</definedName>
    <definedName name="OIL" hidden="1">{"'용역비'!$A$4:$C$8"}</definedName>
    <definedName name="oiuyo" hidden="1">{#N/A,#N/A,FALSE,"부대1"}</definedName>
    <definedName name="ok" hidden="1">{#N/A,#N/A,FALSE,"2~8번"}</definedName>
    <definedName name="old예산" hidden="1">{#N/A,#N/A,TRUE,"손익보고"}</definedName>
    <definedName name="OP" hidden="1">#REF!</definedName>
    <definedName name="OPOPOP" hidden="1">{#N/A,#N/A,FALSE,"2~8번"}</definedName>
    <definedName name="option" hidden="1">{#N/A,#N/A,TRUE,"NRE";#N/A,#N/A,TRUE,"Tooling";#N/A,#N/A,TRUE,"Sample";#N/A,#N/A,TRUE,"Fixtures";#N/A,#N/A,TRUE,"Agency";#N/A,#N/A,TRUE,"Personnel"}</definedName>
    <definedName name="ORDER1" hidden="1">255</definedName>
    <definedName name="ORDER2" hidden="1">255</definedName>
    <definedName name="ouio" hidden="1">{#N/A,#N/A,FALSE,"부대2"}</definedName>
    <definedName name="OVERLAY" hidden="1">{#N/A,#N/A,FALSE,"2~8번"}</definedName>
    <definedName name="P">[20]VXXXXX!#REF!</definedName>
    <definedName name="pl">#REF!</definedName>
    <definedName name="ppp">#REF!</definedName>
    <definedName name="_xlnm.Print_Area" localSheetId="8">'개보수적산(펌프)'!$A$1:$M$94</definedName>
    <definedName name="_xlnm.Print_Area" localSheetId="6">내역서!$A$1:$M$120</definedName>
    <definedName name="_xlnm.Print_Area" localSheetId="9">'단가조사서(미출력)'!$A$1:$P$51</definedName>
    <definedName name="_xlnm.Print_Area" localSheetId="4">사진대지!$B$1:$O$27</definedName>
    <definedName name="_xlnm.Print_Area" localSheetId="7">양배일위!$A$1:$M$170</definedName>
    <definedName name="_xlnm.Print_Area" localSheetId="5">총괄표!$A$2:$L$31</definedName>
    <definedName name="_xlnm.Print_Area" localSheetId="0">표지!$A$1:$L$16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ints_title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 hidden="1">#REF!</definedName>
    <definedName name="q00" hidden="1">{#N/A,#N/A,FALSE,"운반시간"}</definedName>
    <definedName name="q234562456" hidden="1">{"'용역비'!$A$4:$C$8"}</definedName>
    <definedName name="Q3WEE" hidden="1">{#N/A,#N/A,FALSE,"조골재"}</definedName>
    <definedName name="QA" hidden="1">#REF!</definedName>
    <definedName name="qaa" hidden="1">{#N/A,#N/A,FALSE,"속도"}</definedName>
    <definedName name="qaaa" hidden="1">{#N/A,#N/A,FALSE,"속도"}</definedName>
    <definedName name="qbb" hidden="1">{#N/A,#N/A,FALSE,"2~8번"}</definedName>
    <definedName name="QHQ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" hidden="1">{"'자리배치도'!$AG$1:$CI$28"}</definedName>
    <definedName name="qkqh" hidden="1">{#N/A,#N/A,TRUE,"NRE";#N/A,#N/A,TRUE,"Tooling";#N/A,#N/A,TRUE,"Sample";#N/A,#N/A,TRUE,"Fixtures";#N/A,#N/A,TRUE,"Agency";#N/A,#N/A,TRUE,"Personnel"}</definedName>
    <definedName name="qkqh1" hidden="1">{#N/A,#N/A,FALSE,"명세표"}</definedName>
    <definedName name="qkrk" hidden="1">{#N/A,#N/A,TRUE,"NRE";#N/A,#N/A,TRUE,"Tooling";#N/A,#N/A,TRUE,"Sample";#N/A,#N/A,TRUE,"Fixtures";#N/A,#N/A,TRUE,"Agency";#N/A,#N/A,TRUE,"Personnel"}</definedName>
    <definedName name="qor" hidden="1">[39]실행철강하도!$A$1:$A$4</definedName>
    <definedName name="QP" hidden="1">{#N/A,#N/A,FALSE,"단가표지"}</definedName>
    <definedName name="qqq" hidden="1">{#N/A,#N/A,FALSE,"부대2"}</definedName>
    <definedName name="qqqqqqqqq" hidden="1">#REF!</definedName>
    <definedName name="QQQQQQQQQQQQQQ" hidden="1">[40]날개벽수량표!#REF!</definedName>
    <definedName name="QQQQㅁ" hidden="1">{#N/A,#N/A,FALSE,"배수2"}</definedName>
    <definedName name="qw" hidden="1">{#N/A,#N/A,FALSE,"단가표지"}</definedName>
    <definedName name="qwan" hidden="1">{#N/A,#N/A,FALSE,"2~8번"}</definedName>
    <definedName name="qwe">#REF!</definedName>
    <definedName name="QWERQWER" hidden="1">#REF!</definedName>
    <definedName name="QWERT" hidden="1">#REF!</definedName>
    <definedName name="QWQ" hidden="1">{#N/A,#N/A,FALSE,"배수2"}</definedName>
    <definedName name="QWQED" hidden="1">{#N/A,#N/A,FALSE,"혼합골재"}</definedName>
    <definedName name="qwr" hidden="1">{#N/A,#N/A,FALSE,"단가표지"}</definedName>
    <definedName name="qwrn10" hidden="1">{#N/A,#N/A,FALSE,"이정표"}</definedName>
    <definedName name="qwrn11" hidden="1">{#N/A,#N/A,FALSE,"조골재"}</definedName>
    <definedName name="qwrn12" hidden="1">{#N/A,#N/A,FALSE,"구조1"}</definedName>
    <definedName name="qwrn13" hidden="1">{#N/A,#N/A,FALSE,"토공2"}</definedName>
    <definedName name="qwrn14" hidden="1">{#N/A,#N/A,FALSE,"포장1";#N/A,#N/A,FALSE,"포장1"}</definedName>
    <definedName name="qwrn15" hidden="1">{#N/A,#N/A,FALSE,"포장2"}</definedName>
    <definedName name="qwrn16" hidden="1">{#N/A,#N/A,FALSE,"표지목차"}</definedName>
    <definedName name="qwrn17" hidden="1">{#N/A,#N/A,FALSE,"혼합골재"}</definedName>
    <definedName name="qwrn2" hidden="1">{#N/A,#N/A,FALSE,"구조2"}</definedName>
    <definedName name="qwrn3" hidden="1">{#N/A,#N/A,FALSE,"단가표지"}</definedName>
    <definedName name="qwrn4" hidden="1">{#N/A,#N/A,FALSE,"배수1"}</definedName>
    <definedName name="qwrn5" hidden="1">{#N/A,#N/A,FALSE,"배수2"}</definedName>
    <definedName name="qwrn6" hidden="1">{#N/A,#N/A,FALSE,"부대1"}</definedName>
    <definedName name="qwrn7" hidden="1">{#N/A,#N/A,FALSE,"부대2"}</definedName>
    <definedName name="qwrn8" hidden="1">{#N/A,#N/A,FALSE,"속도"}</definedName>
    <definedName name="qwrn9" hidden="1">{#N/A,#N/A,FALSE,"운반시간"}</definedName>
    <definedName name="qwrnn" hidden="1">{#N/A,#N/A,FALSE,"골재소요량";#N/A,#N/A,FALSE,"골재소요량"}</definedName>
    <definedName name="qyk" hidden="1">{"'용역비'!$A$4:$C$8"}</definedName>
    <definedName name="rarasfsda" hidden="1">{#N/A,#N/A,FALSE,"이정표"}</definedName>
    <definedName name="rasfsafsafdsa" hidden="1">{#N/A,#N/A,FALSE,"조골재"}</definedName>
    <definedName name="rddd" hidden="1">{#N/A,#N/A,FALSE,"배수2"}</definedName>
    <definedName name="REGERGE">#REF!</definedName>
    <definedName name="rey" hidden="1">{"'중기작업1'!$A$1:$V$18"}</definedName>
    <definedName name="RFYIFIOYGOPIO" hidden="1">#REF!</definedName>
    <definedName name="rgrg" hidden="1">{#N/A,#N/A,FALSE,"현장 NCR 분석";#N/A,#N/A,FALSE,"현장품질감사";#N/A,#N/A,FALSE,"현장품질감사"}</definedName>
    <definedName name="RK" hidden="1">[30]수량산출!#REF!</definedName>
    <definedName name="rkdkd" hidden="1">{#N/A,#N/A,FALSE,"2~8번"}</definedName>
    <definedName name="RKS" hidden="1">{#N/A,#N/A,FALSE,"이정표"}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o" hidden="1">{#N/A,#N/A,FALSE,"2~8번"}</definedName>
    <definedName name="Royalty" hidden="1">{#N/A,#N/A,FALSE,"Sheet1"}</definedName>
    <definedName name="RR">'[41]2000전체분'!#REF!</definedName>
    <definedName name="rrrrr" hidden="1">{#N/A,#N/A,FALSE,"조골재"}</definedName>
    <definedName name="rsaraf" hidden="1">{#N/A,#N/A,FALSE,"운반시간"}</definedName>
    <definedName name="rth" hidden="1">{"'용역비'!$A$4:$C$8"}</definedName>
    <definedName name="rwe6vtd" hidden="1">{#N/A,#N/A,FALSE,"표지목차"}</definedName>
    <definedName name="ryescerfwe" hidden="1">{#N/A,#N/A,FALSE,"부대2"}</definedName>
    <definedName name="RYOO" hidden="1">[42]배수내역!#REF!</definedName>
    <definedName name="ryuk" hidden="1">{"'용역비'!$A$4:$C$8"}</definedName>
    <definedName name="S">#REF!</definedName>
    <definedName name="SADA" hidden="1">{#N/A,#N/A,FALSE,"2~8번"}</definedName>
    <definedName name="SAFSAFSAD" hidden="1">{#N/A,#N/A,FALSE,"속도"}</definedName>
    <definedName name="SAPBEXdnldView" hidden="1">"41JLQUL0YNPVK3OX98UIGJGNP"</definedName>
    <definedName name="SAPBEXsysID" hidden="1">"BWP"</definedName>
    <definedName name="sasasa" hidden="1">{#N/A,#N/A,FALSE,"속도"}</definedName>
    <definedName name="SdAS" hidden="1">'[22]98수문일위'!$A$1:$P$2004</definedName>
    <definedName name="SDCFG\" hidden="1">{#N/A,#N/A,FALSE,"운반시간"}</definedName>
    <definedName name="SDDFD" hidden="1">{#N/A,#N/A,FALSE,"배수1"}</definedName>
    <definedName name="SDF" hidden="1">#REF!</definedName>
    <definedName name="sdf4e" hidden="1">{#N/A,#N/A,FALSE,"현장 NCR 분석";#N/A,#N/A,FALSE,"현장품질감사";#N/A,#N/A,FALSE,"현장품질감사"}</definedName>
    <definedName name="sdfa" hidden="1">{#N/A,#N/A,FALSE,"2~8번"}</definedName>
    <definedName name="SDFDFD" hidden="1">{#N/A,#N/A,FALSE,"운반시간"}</definedName>
    <definedName name="SDFGFH" hidden="1">{#N/A,#N/A,FALSE,"부대2"}</definedName>
    <definedName name="SDFSAFSADFS" hidden="1">{#N/A,#N/A,FALSE,"혼합골재"}</definedName>
    <definedName name="SDGAS" hidden="1">#REF!</definedName>
    <definedName name="sdggr" hidden="1">{#N/A,#N/A,FALSE,"현장 NCR 분석";#N/A,#N/A,FALSE,"현장품질감사";#N/A,#N/A,FALSE,"현장품질감사"}</definedName>
    <definedName name="SDGSDFHFDJDG" hidden="1">{#N/A,#N/A,FALSE,"속도"}</definedName>
    <definedName name="SDGSDGDHDFHGF" hidden="1">{#N/A,#N/A,FALSE,"운반시간"}</definedName>
    <definedName name="SDHF" hidden="1">{#N/A,#N/A,FALSE,"현장 NCR 분석";#N/A,#N/A,FALSE,"현장품질감사";#N/A,#N/A,FALSE,"현장품질감사"}</definedName>
    <definedName name="SDRTHST" hidden="1">#REF!</definedName>
    <definedName name="sdryhj" hidden="1">{"'용역비'!$A$4:$C$8"}</definedName>
    <definedName name="SDS" hidden="1">{#N/A,#N/A,FALSE,"2~8번"}</definedName>
    <definedName name="sdsda" hidden="1">{#N/A,#N/A,TRUE,"토적및재료집계";#N/A,#N/A,TRUE,"토적및재료집계";#N/A,#N/A,TRUE,"단위량"}</definedName>
    <definedName name="sdsdddd" hidden="1">{#N/A,#N/A,FALSE,"토공2"}</definedName>
    <definedName name="sdsdrgsth" hidden="1">{#N/A,#N/A,FALSE,"현장 NCR 분석";#N/A,#N/A,FALSE,"현장품질감사";#N/A,#N/A,FALSE,"현장품질감사"}</definedName>
    <definedName name="sdwe" hidden="1">{#N/A,#N/A,FALSE,"현장 NCR 분석";#N/A,#N/A,FALSE,"현장품질감사";#N/A,#N/A,FALSE,"현장품질감사"}</definedName>
    <definedName name="SDYF" hidden="1">{#N/A,#N/A,FALSE,"현장 NCR 분석";#N/A,#N/A,FALSE,"현장품질감사";#N/A,#N/A,FALSE,"현장품질감사"}</definedName>
    <definedName name="SE" hidden="1">{"'용역비'!$A$4:$C$8"}</definedName>
    <definedName name="SEARGawfw">#REF!</definedName>
    <definedName name="SEGR">#REF!</definedName>
    <definedName name="SEHRHSEG">#REF!</definedName>
    <definedName name="SERGSEGR">#REF!</definedName>
    <definedName name="SERGSERG">#REF!</definedName>
    <definedName name="SERHSERGS">#REF!</definedName>
    <definedName name="SFA" hidden="1">{#N/A,#N/A,FALSE,"포장1";#N/A,#N/A,FALSE,"포장1"}</definedName>
    <definedName name="SFFF" hidden="1">[43]노임단가!#REF!</definedName>
    <definedName name="SFFFFF" hidden="1">[43]노임단가!#REF!</definedName>
    <definedName name="sfggf" hidden="1">{#N/A,#N/A,FALSE,"배수1"}</definedName>
    <definedName name="SFSDFDSF" hidden="1">{#N/A,#N/A,FALSE,"운반시간"}</definedName>
    <definedName name="SGGAEFWAWEF">#REF!</definedName>
    <definedName name="SGTRSGTRG">#REF!</definedName>
    <definedName name="SH">#REF!</definedName>
    <definedName name="sheet" hidden="1">{#N/A,#N/A,FALSE,"골재소요량";#N/A,#N/A,FALSE,"골재소요량"}</definedName>
    <definedName name="SHEET03" hidden="1">{#N/A,#N/A,FALSE,"0XX_1";#N/A,#N/A,FALSE,"OXX_2";#N/A,#N/A,FALSE,"0XX_3";#N/A,#N/A,FALSE,"0XX_4";#N/A,#N/A,FALSE,"0XX_5";#N/A,#N/A,FALSE,"0XX_6";#N/A,#N/A,FALSE,"1XX_1";#N/A,#N/A,FALSE,"1XX_2";#N/A,#N/A,FALSE,"2XX_1";#N/A,#N/A,FALSE,"2XX_2";#N/A,#N/A,FALSE,"2XX_3";#N/A,#N/A,FALSE,"2XX_4";#N/A,#N/A,FALSE,"3XX_1";#N/A,#N/A,FALSE,"3XX_2";#N/A,#N/A,FALSE,"3XX_3";#N/A,#N/A,FALSE,"3XX_4";#N/A,#N/A,FALSE,"3XX_5";#N/A,#N/A,FALSE,"3XX_6";#N/A,#N/A,FALSE,"3XX_7";#N/A,#N/A,FALSE,"3XX_8";#N/A,#N/A,FALSE,"3XX_9";#N/A,#N/A,FALSE,"4XX_1";#N/A,#N/A,FALSE,"4XX_2";#N/A,#N/A,FALSE,"4XX_3";#N/A,#N/A,FALSE,"5XX_1";#N/A,#N/A,FALSE,"5XX_2";#N/A,#N/A,FALSE,"6XX_1";#N/A,#N/A,FALSE,"6XX_2";#N/A,#N/A,FALSE,"6XX_3";#N/A,#N/A,FALSE,"6XX_4";#N/A,#N/A,FALSE,"7XX_1";#N/A,#N/A,FALSE,"7XX_2";#N/A,#N/A,FALSE,"8XX_1";#N/A,#N/A,FALSE,"8XX_2"}</definedName>
    <definedName name="SHEET100" hidden="1">#REF!</definedName>
    <definedName name="SJDGHFYCF" hidden="1">{#N/A,#N/A,FALSE,"현장 NCR 분석";#N/A,#N/A,FALSE,"현장품질감사";#N/A,#N/A,FALSE,"현장품질감사"}</definedName>
    <definedName name="sjdhfh" hidden="1">{#N/A,#N/A,FALSE,"현장 NCR 분석";#N/A,#N/A,FALSE,"현장품질감사";#N/A,#N/A,FALSE,"현장품질감사"}</definedName>
    <definedName name="sjwe" hidden="1">{#N/A,#N/A,FALSE,"현장 NCR 분석";#N/A,#N/A,FALSE,"현장품질감사";#N/A,#N/A,FALSE,"현장품질감사"}</definedName>
    <definedName name="SK">[44]제진기!#REF!</definedName>
    <definedName name="SKDJFAKSDFASLDKFJA">#REF!</definedName>
    <definedName name="SKI" hidden="1">[43]노임단가!#REF!</definedName>
    <definedName name="SO" hidden="1">#REF!</definedName>
    <definedName name="sodur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hidden="1">{"'용역비'!$A$4:$C$8"}</definedName>
    <definedName name="SS">#REF!</definedName>
    <definedName name="sss" hidden="1">{#N/A,#N/A,FALSE,"전력간선"}</definedName>
    <definedName name="ssss" hidden="1">{#N/A,#N/A,FALSE,"포장2"}</definedName>
    <definedName name="sssss" hidden="1">{#N/A,#N/A,FALSE,"운반시간"}</definedName>
    <definedName name="STHSTH">#REF!</definedName>
    <definedName name="STS" hidden="1">{"'용역비'!$A$4:$C$8"}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V">#REF!</definedName>
    <definedName name="SWS" hidden="1">#REF!</definedName>
    <definedName name="swswswswsws" hidden="1">{"'중기작업1'!$A$1:$V$18"}</definedName>
    <definedName name="SX">#REF!</definedName>
    <definedName name="T">#N/A</definedName>
    <definedName name="T2_">#N/A</definedName>
    <definedName name="TEWGDSGVDSFGVDSVGSD" hidden="1">{#N/A,#N/A,FALSE,"운반시간"}</definedName>
    <definedName name="TFUI" hidden="1">{"'용역비'!$A$4:$C$8"}</definedName>
    <definedName name="THR">#REF!</definedName>
    <definedName name="THTRH">#REF!</definedName>
    <definedName name="TN" hidden="1">#REF!</definedName>
    <definedName name="tr" hidden="1">#REF!</definedName>
    <definedName name="tre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t" hidden="1">{#N/A,#N/A,FALSE,"단가표지"}</definedName>
    <definedName name="TTTT" hidden="1">#REF!</definedName>
    <definedName name="tuilol" hidden="1">{"'용역비'!$A$4:$C$8"}</definedName>
    <definedName name="TYHFDGFD" hidden="1">{#N/A,#N/A,FALSE,"배수2"}</definedName>
    <definedName name="tyje" hidden="1">{"'용역비'!$A$4:$C$8"}</definedName>
    <definedName name="tyjet" hidden="1">{"'용역비'!$A$4:$C$8"}</definedName>
    <definedName name="TYRY" hidden="1">#REF!</definedName>
    <definedName name="tytju4tewete" hidden="1">{#N/A,#N/A,FALSE,"속도"}</definedName>
    <definedName name="tyu" hidden="1">{"'용역비'!$A$4:$C$8"}</definedName>
    <definedName name="uhio8ou" hidden="1">{#N/A,#N/A,FALSE,"포장2"}</definedName>
    <definedName name="uiok" hidden="1">{#N/A,#N/A,FALSE,"표지목차"}</definedName>
    <definedName name="ujdffdf" hidden="1">{#N/A,#N/A,FALSE,"단가표지"}</definedName>
    <definedName name="ujk" hidden="1">{#N/A,#N/A,FALSE,"운반시간"}</definedName>
    <definedName name="ulo" hidden="1">{"'용역비'!$A$4:$C$8"}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u" hidden="1">{"'용역비'!$A$4:$C$8"}</definedName>
    <definedName name="uuuu" hidden="1">{#N/A,#N/A,FALSE,"단가표지"}</definedName>
    <definedName name="uy89ihbn" hidden="1">{#N/A,#N/A,FALSE,"2~8번"}</definedName>
    <definedName name="uyjesc" hidden="1">{#N/A,#N/A,FALSE,"포장1";#N/A,#N/A,FALSE,"포장1"}</definedName>
    <definedName name="U형측구" hidden="1">{#N/A,#N/A,FALSE,"이정표"}</definedName>
    <definedName name="U형측구단위수량" hidden="1">{#N/A,#N/A,FALSE,"단가표지"}</definedName>
    <definedName name="VAFP">#REF!</definedName>
    <definedName name="VBOLT">'[6]계화배수(3대)'!#REF!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FG" hidden="1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at" hidden="1">{#N/A,#N/A,FALSE,"운반시간"}</definedName>
    <definedName name="VWEI">#REF!</definedName>
    <definedName name="vxz" hidden="1">{"'중기작업1'!$A$1:$V$18"}</definedName>
    <definedName name="vzx" hidden="1">{"'중기작업1'!$A$1:$V$18"}</definedName>
    <definedName name="WAEGA">#REF!</definedName>
    <definedName name="WAFFWEFAFA">#REF!</definedName>
    <definedName name="WD">#REF!</definedName>
    <definedName name="WEFAWE">#REF!</definedName>
    <definedName name="WEGAWEG">#REF!</definedName>
    <definedName name="WEGRERG">#REF!</definedName>
    <definedName name="WEI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rr" hidden="1">{#N/A,#N/A,FALSE,"운반시간"}</definedName>
    <definedName name="werew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QWER">#REF!</definedName>
    <definedName name="WFFWWEF">#REF!</definedName>
    <definedName name="WGAEGWEF">#REF!</definedName>
    <definedName name="WGWEGW">#REF!</definedName>
    <definedName name="wjsr" hidden="1">#REF!</definedName>
    <definedName name="WLQ" hidden="1">{#N/A,#N/A,FALSE,"명세표"}</definedName>
    <definedName name="wm.속도." hidden="1">{#N/A,#N/A,FALSE,"속도"}</definedName>
    <definedName name="wm.조골재1" hidden="1">{#N/A,#N/A,FALSE,"조골재"}</definedName>
    <definedName name="wq" hidden="1">{#N/A,#N/A,FALSE,"2~8번"}</definedName>
    <definedName name="wrb.sda" hidden="1">{#N/A,#N/A,TRUE,"토적및재료집계";#N/A,#N/A,TRUE,"토적및재료집계";#N/A,#N/A,TRUE,"단위량"}</definedName>
    <definedName name="WRM" hidden="1">{#N/A,#N/A,FALSE,"전력간선"}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A." hidden="1">{#N/A,#N/A,FALSE,"CAM-G7";#N/A,#N/A,FALSE,"SPL";#N/A,#N/A,FALSE,"butt-in G7";#N/A,#N/A,FALSE,"dia-in G7";#N/A,#N/A,FALSE,"추가-STA G7"}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ES2차공사." hidden="1">{#N/A,#N/A,FALSE,"내역서류1";#N/A,#N/A,FALSE,"증감대비";#N/A,#N/A,FALSE,"주요자재";#N/A,#N/A,FALSE,"내역표지";#N/A,#N/A,FALSE,"내역서";#N/A,#N/A,FALSE,"표지1";#N/A,#N/A,FALSE,"2차대상분"}</definedName>
    <definedName name="wrn.ES3차공사." hidden="1">{#N/A,#N/A,FALSE,"내역서류1";#N/A,#N/A,FALSE,"증감대비";#N/A,#N/A,FALSE,"주요자재";#N/A,#N/A,FALSE,"내역서류2";#N/A,#N/A,FALSE,"내역표지";#N/A,#N/A,FALSE,"내역서"}</definedName>
    <definedName name="wrn.ES전체및._.보험." hidden="1">{#N/A,#N/A,FALSE,"내역서류1";#N/A,#N/A,FALSE,"증감대비";#N/A,#N/A,FALSE,"내역서류2";#N/A,#N/A,FALSE,"차수ES표";#N/A,#N/A,FALSE,"공사보험금";#N/A,#N/A,FALSE,"내역표지";#N/A,#N/A,FALSE,"내역서"}</definedName>
    <definedName name="wrn.Hurricane._.Project._.NRE." hidden="1">{#N/A,#N/A,TRUE,"NRE";#N/A,#N/A,TRUE,"Tooling";#N/A,#N/A,TRUE,"Sample";#N/A,#N/A,TRUE,"Fixtures";#N/A,#N/A,TRUE,"Agency";#N/A,#N/A,TRUE,"Personnel"}</definedName>
    <definedName name="wrn.TEST." hidden="1">{#N/A,#N/A,FALSE,"3가";#N/A,#N/A,FALSE,"3나";#N/A,#N/A,FALSE,"3다"}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견적." hidden="1">{#N/A,#N/A,FALSE,"Sheet1";#N/A,#N/A,FALSE,"Sheet2";#N/A,#N/A,FALSE,"TAB96-1"}</definedName>
    <definedName name="wrn.경비인쇄." hidden="1">{#N/A,#N/A,FALSE,"경비"}</definedName>
    <definedName name="wrn.고철소정교." hidden="1">{#N/A,#N/A,TRUE,"단가산출서";#N/A,#N/A,TRUE,"수량산출서"}</definedName>
    <definedName name="wrn.골재소요량." hidden="1">{#N/A,#N/A,FALSE,"골재소요량";#N/A,#N/A,FALSE,"골재소요량"}</definedName>
    <definedName name="wrn.교각." hidden="1">{#N/A,#N/A,FALSE,"1";#N/A,#N/A,FALSE,"2";#N/A,#N/A,FALSE,"3";#N/A,#N/A,FALSE,"4";#N/A,#N/A,FALSE,"5";#N/A,#N/A,FALSE,"6";#N/A,#N/A,FALSE,"7"}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리청소년수련원." hidden="1">{#N/A,#N/A,TRUE,"1. 부하계산";#N/A,#N/A,TRUE,"1-1.부하계산기준";#N/A,#N/A,TRUE,"1-2.부하계산방법";#N/A,#N/A,TRUE,"1-3.부하집계";#N/A,#N/A,TRUE,"공조기부하집계";#N/A,#N/A,TRUE,"FCU";#N/A,#N/A,TRUE,"방열기";#N/A,#N/A,TRUE,"장비선정";#N/A,#N/A,TRUE,"1-4.부하계산";#N/A,#N/A,TRUE,"1-4.부하계산 (2)";#N/A,#N/A,TRUE,"2.장비선정";#N/A,#N/A,TRUE,"2-1AHU";#N/A,#N/A,TRUE,"2-2보일러";#N/A,#N/A,TRUE,"2-3냉온수기";#N/A,#N/A,TRUE,"2-4냉각탑";#N/A,#N/A,TRUE,"2-5PAC";#N/A,#N/A,TRUE,"2-6열교환기";#N/A,#N/A,TRUE,"2-7탱크";#N/A,#N/A,TRUE,"2-8펌프";#N/A,#N/A,TRUE,"2-9팬";#N/A,#N/A,TRUE,"팬정압 (2)"}</definedName>
    <definedName name="wrn.구조2." hidden="1">{#N/A,#N/A,FALSE,"구조2"}</definedName>
    <definedName name="wrn.금산상휴게소.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남원공설운동장.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wrn.노무비인쇄." hidden="1">{#N/A,#N/A,FALSE,"노무비"}</definedName>
    <definedName name="wrn.단가표지." hidden="1">{#N/A,#N/A,FALSE,"단가표지"}</definedName>
    <definedName name="wrn.대한생명보험._.강남사옥._.신축공사." hidden="1">{#N/A,#N/A,TRUE,"공조기";#N/A,#N/A,TRUE,"FCU";#N/A,#N/A,TRUE,"1-20";#N/A,#N/A,TRUE,"21-40";#N/A,#N/A,TRUE,"41-60";#N/A,#N/A,TRUE,"61-80";#N/A,#N/A,TRUE,"화장실부하집계";#N/A,#N/A,TRUE,"화장실"}</definedName>
    <definedName name="wrn.목동재건축아파트." hidden="1">{#N/A,#N/A,TRUE,"1. 부하계산";#N/A,#N/A,TRUE,"1-1.부하계산기준";#N/A,#N/A,TRUE,"1-3.부하집계";#N/A,#N/A,TRUE,"1-4.부하계산(24평)";#N/A,#N/A,TRUE,"1-4.부하계산(33평)";#N/A,#N/A,TRUE,"1-4.부하계산 (40평)";#N/A,#N/A,TRUE,"1-4.부하계산 (부속)";#N/A,#N/A,TRUE,"2.장비선정";#N/A,#N/A,TRUE,"2-1보일러";#N/A,#N/A,TRUE,"2-4팬";#N/A,#N/A,TRUE,"팬(2)"}</definedName>
    <definedName name="wrn.배수1." hidden="1">{#N/A,#N/A,FALSE,"배수1"}</definedName>
    <definedName name="wrn.배수2." hidden="1">{#N/A,#N/A,FALSE,"배수2"}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산서." hidden="1">{#N/A,#N/A,TRUE,"1.부하계산기준";#N/A,#N/A,TRUE,"2.부하계산방법"}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서울제일성결교회." hidden="1">{#N/A,#N/A,TRUE,"1. 부하계산";#N/A,#N/A,TRUE,"1-1.부하계산기준";#N/A,#N/A,TRUE,"1-2.부하계산방법";#N/A,#N/A,TRUE,"1-3.부하집계";#N/A,#N/A,TRUE,"1-4.부하계산"}</definedName>
    <definedName name="wrn.설계내역서인쇄." hidden="1">{#N/A,#N/A,FALSE,"설계내역서"}</definedName>
    <definedName name="wrn.속도." hidden="1">{#N/A,#N/A,FALSE,"속도"}</definedName>
    <definedName name="WRN.속도.2" hidden="1">{#N/A,#N/A,FALSE,"속도"}</definedName>
    <definedName name="wrn.손익._.보고." hidden="1">{#N/A,#N/A,TRUE,"손익보고"}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hidden="1">{#N/A,#N/A,FALSE,"결의서";#N/A,#N/A,FALSE,"내역서";#N/A,#N/A,FALSE,"도급예상";#N/A,#N/A,FALSE,"시방서"}</definedName>
    <definedName name="wrn.신용찬." hidden="1">{#N/A,#N/A,TRUE,"토적및재료집계";#N/A,#N/A,TRUE,"토적및재료집계";#N/A,#N/A,TRUE,"단위량"}</definedName>
    <definedName name="wrn.실행예산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업체별._.견적공사명." hidden="1">{"SJ - 기본 보기",#N/A,FALSE,"공사별 외주견적"}</definedName>
    <definedName name="wrn.연동제." hidden="1">{#N/A,#N/A,TRUE,"총괄"}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월간보고." hidden="1">{#N/A,#N/A,FALSE,"99.11(감독실)";#N/A,#N/A,FALSE,"전체현황(감독실)";#N/A,#N/A,FALSE,"성토및 침하현황(99.11)(사업소)";#N/A,#N/A,FALSE,"방치구간 현황(99.11)(사업소)"}</definedName>
    <definedName name="wrn.은행1동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wrn.이정표." hidden="1">{#N/A,#N/A,FALSE,"이정표"}</definedName>
    <definedName name="wrn.일산대교." hidden="1">{#N/A,#N/A,TRUE,"부하계산서표지";#N/A,#N/A,TRUE,"1. 부하계산";#N/A,#N/A,TRUE,"1-1.부하계산기준";#N/A,#N/A,TRUE,"1-2.부하계산";#N/A,#N/A,TRUE,"1-3부하집계"}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화장실." hidden="1">{#N/A,#N/A,FALSE,"화장실부하집계";#N/A,#N/A,FALSE,"화장실"}</definedName>
    <definedName name="wrn.황금동." hidden="1">{#N/A,#N/A,FALSE,"단면 제원"}</definedName>
    <definedName name="wrnm" hidden="1">{#N/A,#N/A,FALSE,"운반시간"}</definedName>
    <definedName name="wrnq" hidden="1">{#N/A,#N/A,FALSE,"골재소요량";#N/A,#N/A,FALSE,"골재소요량"}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2w" hidden="1">#REF!</definedName>
    <definedName name="wtvegrh" hidden="1">{#N/A,#N/A,FALSE,"포장2"}</definedName>
    <definedName name="wuy" hidden="1">{"'용역비'!$A$4:$C$8"}</definedName>
    <definedName name="wvyh" hidden="1">{#N/A,#N/A,FALSE,"혼합골재"}</definedName>
    <definedName name="wwwwwww" hidden="1">{#N/A,#N/A,FALSE,"현장 NCR 분석";#N/A,#N/A,FALSE,"현장품질감사";#N/A,#N/A,FALSE,"현장품질감사"}</definedName>
    <definedName name="wzq" hidden="1">{#N/A,#N/A,FALSE,"2~8번"}</definedName>
    <definedName name="xbvxz" hidden="1">{"'중기작업1'!$A$1:$V$18"}</definedName>
    <definedName name="xcb" hidden="1">{"'중기작업1'!$A$1:$V$18"}</definedName>
    <definedName name="XCVBGSDFGSER" hidden="1">#REF!</definedName>
    <definedName name="xdv" hidden="1">#REF!</definedName>
    <definedName name="xhr" hidden="1">{#N/A,#N/A,FALSE,"배수1"}</definedName>
    <definedName name="xhrhd" hidden="1">{#N/A,#N/A,FALSE,"토공2"}</definedName>
    <definedName name="xlcdfsdhodfs">#REF!</definedName>
    <definedName name="xmrrlwhrjs" hidden="1">{#N/A,#N/A,FALSE,"현장 NCR 분석";#N/A,#N/A,FALSE,"현장품질감사";#N/A,#N/A,FALSE,"현장품질감사"}</definedName>
    <definedName name="XPDLQMF" hidden="1">{#N/A,#N/A,TRUE,"NRE";#N/A,#N/A,TRUE,"Tooling";#N/A,#N/A,TRUE,"Sample";#N/A,#N/A,TRUE,"Fixtures";#N/A,#N/A,TRUE,"Agency";#N/A,#N/A,TRUE,"Personnel"}</definedName>
    <definedName name="xvz" hidden="1">{"'중기작업1'!$A$1:$V$18"}</definedName>
    <definedName name="xx" hidden="1">{#N/A,#N/A,FALSE,"포장1";#N/A,#N/A,FALSE,"포장1"}</definedName>
    <definedName name="XXXXXX" hidden="1">{"'공사부문'!$A$6:$A$32"}</definedName>
    <definedName name="y5bewy5vgr" hidden="1">{#N/A,#N/A,FALSE,"운반시간"}</definedName>
    <definedName name="YBG견적서통" hidden="1">{#N/A,#N/A,TRUE,"손익보고"}</definedName>
    <definedName name="YDJAERGZAE">#REF!</definedName>
    <definedName name="yertaervaer" hidden="1">{#N/A,#N/A,FALSE,"부대2"}</definedName>
    <definedName name="YFU" hidden="1">{"'용역비'!$A$4:$C$8"}</definedName>
    <definedName name="yhgfh" hidden="1">{#N/A,#N/A,FALSE,"혼합골재"}</definedName>
    <definedName name="ykjyukuy" hidden="1">{#N/A,#N/A,FALSE,"현장 NCR 분석";#N/A,#N/A,FALSE,"현장품질감사";#N/A,#N/A,FALSE,"현장품질감사"}</definedName>
    <definedName name="yu" hidden="1">{"'용역비'!$A$4:$C$8"}</definedName>
    <definedName name="YUK" hidden="1">{"'용역비'!$A$4:$C$8"}</definedName>
    <definedName name="yuy" hidden="1">{#N/A,#N/A,FALSE,"단가표지"}</definedName>
    <definedName name="YUYUY" hidden="1">{#N/A,#N/A,FALSE,"혼합골재"}</definedName>
    <definedName name="yvdfvhd" hidden="1">{#N/A,#N/A,FALSE,"이정표"}</definedName>
    <definedName name="ywrtvwvy" hidden="1">{#N/A,#N/A,FALSE,"부대1"}</definedName>
    <definedName name="yyy" hidden="1">[45]수량산출!$A$1:$A$8561</definedName>
    <definedName name="yyyhh" hidden="1">{#N/A,#N/A,FALSE,"현장 NCR 분석";#N/A,#N/A,FALSE,"현장품질감사";#N/A,#N/A,FALSE,"현장품질감사"}</definedName>
    <definedName name="Z_911D78C8_9526_11D3_B7E2_83DC9315BF7C_.wvu.PrintTitles" hidden="1">#REF!</definedName>
    <definedName name="Z_D49882A2_5418_11D4_A5C8_F316864128D3_.wvu.PrintTitles" hidden="1">#REF!</definedName>
    <definedName name="za" hidden="1">[46]실행철강하도!$A$1:$A$4</definedName>
    <definedName name="zCX" hidden="1">{"'중기작업1'!$A$1:$V$18"}</definedName>
    <definedName name="ZDVFSADF">#REF!</definedName>
    <definedName name="zgregfdage" hidden="1">{#N/A,#N/A,FALSE,"운반시간"}</definedName>
    <definedName name="zhdf" hidden="1">{"'중기작업1'!$A$1:$V$18"}</definedName>
    <definedName name="zx" hidden="1">[5]노임단가!#REF!</definedName>
    <definedName name="ZXDFASDF">#REF!</definedName>
    <definedName name="ZZ" hidden="1">{#N/A,#N/A,TRUE,"총괄"}</definedName>
    <definedName name="zzz" hidden="1">{#N/A,#N/A,FALSE,"조골재"}</definedName>
    <definedName name="ZZZZ" hidden="1">[25]날개벽수량표!#REF!</definedName>
    <definedName name="φ406.4" hidden="1">{#N/A,#N/A,FALSE,"2~8번"}</definedName>
    <definedName name="ㄱ" hidden="1">[47]수량산출!#REF!</definedName>
    <definedName name="ㄱㄱ" hidden="1">{#N/A,#N/A,FALSE,"운반시간"}</definedName>
    <definedName name="ㄱㄱㄱ" hidden="1">{#N/A,#N/A,FALSE,"표지목차"}</definedName>
    <definedName name="ㄱㄱㄱㄱ" hidden="1">{#N/A,#N/A,FALSE,"구조1"}</definedName>
    <definedName name="ㄱㄱㄱㄱㄱㄱ" hidden="1">{#N/A,#N/A,FALSE,"2~8번"}</definedName>
    <definedName name="ㄱㄳㅅ" hidden="1">{#N/A,#N/A,FALSE,"배수1"}</definedName>
    <definedName name="ㄱㄷㄷ" hidden="1">{"'Sheet1'!$A$4","'Sheet1'!$A$9:$G$28"}</definedName>
    <definedName name="ㄱㄷㅂㄱㅈ" hidden="1">{#N/A,#N/A,FALSE,"2~8번"}</definedName>
    <definedName name="ㄱㄷㅈㅅ" hidden="1">{#N/A,#N/A,FALSE,"배수2"}</definedName>
    <definedName name="ㄱㄷㅈㅎㅎ" hidden="1">{"'중기작업1'!$A$1:$V$18"}</definedName>
    <definedName name="ㄱㅁ" hidden="1">{#N/A,#N/A,FALSE,"전력간선"}</definedName>
    <definedName name="ㄱ서" hidden="1">{"'중기작업1'!$A$1:$V$18"}</definedName>
    <definedName name="ㄱㅈ" hidden="1">{"'중기작업1'!$A$1:$V$18"}</definedName>
    <definedName name="ㄱㅈㅎ" hidden="1">#REF!</definedName>
    <definedName name="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가나" hidden="1">{"'산출근거'!$B$4:$D$8"}</definedName>
    <definedName name="가나다" hidden="1">#REF!</definedName>
    <definedName name="가도" hidden="1">#REF!</definedName>
    <definedName name="가라" hidden="1">{#N/A,#N/A,FALSE,"골재소요량";#N/A,#N/A,FALSE,"골재소요량"}</definedName>
    <definedName name="가로" hidden="1">{#N/A,#N/A,FALSE,"전력간선"}</definedName>
    <definedName name="가아" hidden="1">[48]수량산출!#REF!</definedName>
    <definedName name="가압장" hidden="1">{#N/A,#N/A,FALSE,"구조2"}</definedName>
    <definedName name="가압장2" hidden="1">{#N/A,#N/A,FALSE,"부대2"}</definedName>
    <definedName name="가옥" hidden="1">{#N/A,#N/A,FALSE,"속도"}</definedName>
    <definedName name="가ㅓㅜㅘ" hidden="1">{#N/A,#N/A,FALSE,"2~8번"}</definedName>
    <definedName name="각재">#REF!</definedName>
    <definedName name="간다" hidden="1">#REF!</definedName>
    <definedName name="간수" hidden="1">{#N/A,#N/A,FALSE,"2~8번"}</definedName>
    <definedName name="간지3" hidden="1">{#N/A,#N/A,FALSE,"표지목차"}</definedName>
    <definedName name="갈빌1호">#REF!</definedName>
    <definedName name="갈빌2호">#REF!</definedName>
    <definedName name="갈빌3호">#REF!</definedName>
    <definedName name="감독2" hidden="1">{#N/A,#N/A,FALSE,"단가표지"}</definedName>
    <definedName name="감독3" hidden="1">{#N/A,#N/A,FALSE,"단가표지"}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감세공집계" hidden="1">{#N/A,#N/A,FALSE,"이정표"}</definedName>
    <definedName name="갑지" hidden="1">{#N/A,#N/A,FALSE,"표지"}</definedName>
    <definedName name="갑지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갑표지" hidden="1">{#N/A,#N/A,FALSE,"부대1"}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교" hidden="1">{#N/A,#N/A,FALSE,"포장2"}</definedName>
    <definedName name="강구조물" hidden="1">{#N/A,#N/A,FALSE,"포장1";#N/A,#N/A,FALSE,"포장1"}</definedName>
    <definedName name="강아지" hidden="1">#REF!</definedName>
    <definedName name="강재" hidden="1">{#N/A,#N/A,FALSE,"혼합골재"}</definedName>
    <definedName name="강희정" hidden="1">{#N/A,#N/A,FALSE,"현장 NCR 분석";#N/A,#N/A,FALSE,"현장품질감사";#N/A,#N/A,FALSE,"현장품질감사"}</definedName>
    <definedName name="개거" hidden="1">#REF!</definedName>
    <definedName name="개요1">#REF!</definedName>
    <definedName name="갸" hidden="1">{#N/A,#N/A,FALSE,"포장1";#N/A,#N/A,FALSE,"포장1"}</definedName>
    <definedName name="거" hidden="1">{#N/A,#N/A,FALSE,"단면 제원"}</definedName>
    <definedName name="거눛" hidden="1">{#N/A,#N/A,FALSE,"기안지";#N/A,#N/A,FALSE,"통신지"}</definedName>
    <definedName name="거푸경">#REF!</definedName>
    <definedName name="거푸노">#REF!</definedName>
    <definedName name="거푸재">#REF!</definedName>
    <definedName name="거푸집">#REF!</definedName>
    <definedName name="거ㅏ" hidden="1">[47]수량산출!$A$3:$H$8539</definedName>
    <definedName name="건축" hidden="1">{#N/A,#N/A,TRUE,"토적및재료집계";#N/A,#N/A,TRUE,"토적및재료집계";#N/A,#N/A,TRUE,"단위량"}</definedName>
    <definedName name="건축1" hidden="1">{#N/A,#N/A,TRUE,"토적및재료집계";#N/A,#N/A,TRUE,"토적및재료집계";#N/A,#N/A,TRUE,"단위량"}</definedName>
    <definedName name="건축원가" hidden="1">[49]전기!$B$4:$B$163</definedName>
    <definedName name="건축토공" hidden="1">{#N/A,#N/A,FALSE,"기안지";#N/A,#N/A,FALSE,"통신지"}</definedName>
    <definedName name="검사조서" hidden="1">{#N/A,#N/A,FALSE,"현장 NCR 분석";#N/A,#N/A,FALSE,"현장품질감사";#N/A,#N/A,FALSE,"현장품질감사"}</definedName>
    <definedName name="것" hidden="1">{#N/A,#N/A,FALSE,"골재소요량";#N/A,#N/A,FALSE,"골재소요량"}</definedName>
    <definedName name="게" hidden="1">{#N/A,#N/A,FALSE,"혼합골재"}</definedName>
    <definedName name="게이블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hidden="1">{#N/A,#N/A,FALSE,"포장2"}</definedName>
    <definedName name="견적서" hidden="1">{#N/A,#N/A,FALSE,"구조2"}</definedName>
    <definedName name="결" hidden="1">{#N/A,#N/A,FALSE,"포장2"}</definedName>
    <definedName name="결속선">#REF!</definedName>
    <definedName name="결의" hidden="1">{#N/A,#N/A,FALSE,"결의서";#N/A,#N/A,FALSE,"내역서";#N/A,#N/A,FALSE,"도급예상";#N/A,#N/A,FALSE,"시방서"}</definedName>
    <definedName name="결재" hidden="1">{#N/A,#N/A,FALSE,"포장단가"}</definedName>
    <definedName name="경계블럭연장" hidden="1">[50]조명시설!#REF!</definedName>
    <definedName name="경비">#REF!</definedName>
    <definedName name="경수" hidden="1">{#N/A,#N/A,FALSE,"도급대비시행율";#N/A,#N/A,FALSE,"결의서";#N/A,#N/A,FALSE,"내역서";#N/A,#N/A,FALSE,"도급예상"}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운기" hidden="1">{#N/A,#N/A,FALSE,"포장단가"}</definedName>
    <definedName name="경유">#REF!</definedName>
    <definedName name="경윤" hidden="1">{"'Sheet1'!$A$4","'Sheet1'!$A$9:$G$28"}</definedName>
    <definedName name="경춘선" hidden="1">{#N/A,#N/A,FALSE,"현장 NCR 분석";#N/A,#N/A,FALSE,"현장품질감사";#N/A,#N/A,FALSE,"현장품질감사"}</definedName>
    <definedName name="계단" hidden="1">{#N/A,#N/A,FALSE,"단가표지"}</definedName>
    <definedName name="계단1" hidden="1">{#N/A,#N/A,FALSE,"이정표"}</definedName>
    <definedName name="계약의뢰" hidden="1">[51]프랜트면허!#REF!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보완결재용" hidden="1">#REF!</definedName>
    <definedName name="고령" hidden="1">{#N/A,#N/A,FALSE,"현장 NCR 분석";#N/A,#N/A,FALSE,"현장품질감사";#N/A,#N/A,FALSE,"현장품질감사"}</definedName>
    <definedName name="고ㅗㅗㅗㅗ" hidden="1">{"'중기작업1'!$A$1:$V$18"}</definedName>
    <definedName name="곡동" hidden="1">{"'Firr(선)'!$AS$1:$AY$62","'Firr(사)'!$AS$1:$AY$62","'Firr(회)'!$AS$1:$AY$62","'Firr(선)'!$L$1:$V$62","'Firr(사)'!$L$1:$V$62","'Firr(회)'!$L$1:$V$62"}</definedName>
    <definedName name="골재유용" hidden="1">'[52]#REF'!#REF!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[53]설계내역서!#REF!</definedName>
    <definedName name="공내역">[54]청천내!#REF!</definedName>
    <definedName name="공동구토공" hidden="1">{#N/A,#N/A,FALSE,"기안지";#N/A,#N/A,FALSE,"통신지"}</definedName>
    <definedName name="공동도급사" hidden="1">{#N/A,#N/A,FALSE,"현장 NCR 분석";#N/A,#N/A,FALSE,"현장품질감사";#N/A,#N/A,FALSE,"현장품질감사"}</definedName>
    <definedName name="공사비양식2">[55]구천!#REF!</definedName>
    <definedName name="공사비집계표" hidden="1">{#N/A,#N/A,FALSE,"지침";#N/A,#N/A,FALSE,"환경분석";#N/A,#N/A,FALSE,"Sheet16"}</definedName>
    <definedName name="공사설계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공사원가계산서" hidden="1">{#N/A,#N/A,TRUE,"토적및재료집계";#N/A,#N/A,TRUE,"토적및재료집계";#N/A,#N/A,TRUE,"단위량"}</definedName>
    <definedName name="공원등기초" hidden="1">{#N/A,#N/A,FALSE,"골재소요량";#N/A,#N/A,FALSE,"골재소요량"}</definedName>
    <definedName name="공정표" hidden="1">{#N/A,#N/A,FALSE,"현장 NCR 분석";#N/A,#N/A,FALSE,"현장품질감사";#N/A,#N/A,FALSE,"현장품질감사"}</definedName>
    <definedName name="공제" hidden="1">[56]조명시설!#REF!</definedName>
    <definedName name="공종간지" hidden="1">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급">#REF!,#REF!,#REF!</definedName>
    <definedName name="관로연장거리">#REF!</definedName>
    <definedName name="관정지반고">#REF!</definedName>
    <definedName name="광" hidden="1">{#N/A,#N/A,FALSE,"현장 NCR 분석";#N/A,#N/A,FALSE,"현장품질감사";#N/A,#N/A,FALSE,"현장품질감사"}</definedName>
    <definedName name="교" hidden="1">{#N/A,#N/A,FALSE,"단면 제원"}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" hidden="1">{#N/A,#N/A,FALSE,"배수1"}</definedName>
    <definedName name="교대공" hidden="1">{#N/A,#N/A,FALSE,"단면 제원"}</definedName>
    <definedName name="교대공1" hidden="1">{#N/A,#N/A,FALSE,"단면 제원"}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부" hidden="1">{#N/A,#N/A,FALSE,"속도"}</definedName>
    <definedName name="교대펄근집계" hidden="1">{#N/A,#N/A,FALSE,"배수1"}</definedName>
    <definedName name="교좌" hidden="1">{#N/A,#N/A,FALSE,"포장2"}</definedName>
    <definedName name="교ㅐㅐ" hidden="1">[57]배수내역!#REF!</definedName>
    <definedName name="구" hidden="1">{#N/A,#N/A,FALSE,"단면 제원"}</definedName>
    <definedName name="구견적" hidden="1">{#N/A,#N/A,FALSE,"단가표지"}</definedName>
    <definedName name="구룡대보2공구" hidden="1">{#N/A,#N/A,FALSE,"부대2"}</definedName>
    <definedName name="구산갑지" hidden="1">#REF!</definedName>
    <definedName name="구자관" hidden="1">{#N/A,#N/A,FALSE,"신청통보";#N/A,#N/A,FALSE,"기성확인서";#N/A,#N/A,FALSE,"기성내역서"}</definedName>
    <definedName name="구조1" hidden="1">{#N/A,#N/A,FALSE,"부대1"}</definedName>
    <definedName name="구조견적" hidden="1">{#N/A,#N/A,FALSE,"단가표지"}</definedName>
    <definedName name="구조물" hidden="1">{#N/A,#N/A,FALSE,"속도"}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포시수련관" hidden="1">{#N/A,#N/A,TRUE,"공조기";#N/A,#N/A,TRUE,"FCU";#N/A,#N/A,TRUE,"1-20";#N/A,#N/A,TRUE,"21-40";#N/A,#N/A,TRUE,"41-60";#N/A,#N/A,TRUE,"61-80";#N/A,#N/A,TRUE,"화장실부하집계";#N/A,#N/A,TRUE,"화장실"}</definedName>
    <definedName name="군포시청소년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군포시청소년수련관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권k" hidden="1">{#N/A,#N/A,TRUE,"NRE";#N/A,#N/A,TRUE,"Tooling";#N/A,#N/A,TRUE,"Sample";#N/A,#N/A,TRUE,"Fixtures";#N/A,#N/A,TRUE,"Agency";#N/A,#N/A,TRUE,"Personnel"}</definedName>
    <definedName name="규" hidden="1">{#N/A,#N/A,FALSE,"단면 제원"}</definedName>
    <definedName name="그레이더3.6">#REF!</definedName>
    <definedName name="그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hidden="1">{#N/A,#N/A,FALSE,"포장2"}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의교" hidden="1">{#N/A,#N/A,FALSE,"단면 제원"}</definedName>
    <definedName name="기" hidden="1">{#N/A,#N/A,FALSE,"단면 제원"}</definedName>
    <definedName name="기계경비산출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분야" hidden="1">{#N/A,#N/A,FALSE,"포장1";#N/A,#N/A,FALSE,"포장1"}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기">'[58]2000년1차'!#REF!</definedName>
    <definedName name="기기기" hidden="1">[59]Sheet2!#REF!</definedName>
    <definedName name="기능실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기술3" hidden="1">{#N/A,#N/A,TRUE,"손익보고"}</definedName>
    <definedName name="기술료" hidden="1">{#N/A,#N/A,TRUE,"1";#N/A,#N/A,TRUE,"2";#N/A,#N/A,TRUE,"3";#N/A,#N/A,TRUE,"4";#N/A,#N/A,TRUE,"5";#N/A,#N/A,TRUE,"6";#N/A,#N/A,TRUE,"7"}</definedName>
    <definedName name="기술시방서2">[60]내역서!#REF!</definedName>
    <definedName name="기전작업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전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기초데이타">#REF!</definedName>
    <definedName name="기초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타경비1" hidden="1">{#N/A,#N/A,TRUE,"토적및재료집계";#N/A,#N/A,TRUE,"토적및재료집계";#N/A,#N/A,TRUE,"단위량"}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0" hidden="1">{#N/A,#N/A,FALSE,"2~8번"}</definedName>
    <definedName name="김1" hidden="1">{"'Firr(선)'!$AS$1:$AY$62","'Firr(사)'!$AS$1:$AY$62","'Firr(회)'!$AS$1:$AY$62","'Firr(선)'!$L$1:$V$62","'Firr(사)'!$L$1:$V$62","'Firr(회)'!$L$1:$V$62"}</definedName>
    <definedName name="김5" hidden="1">{#N/A,#N/A,FALSE,"운반시간"}</definedName>
    <definedName name="김6" hidden="1">{#N/A,#N/A,FALSE,"조골재"}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명섭" hidden="1">{#N/A,#N/A,FALSE,"2~8번"}</definedName>
    <definedName name="김영" hidden="1">{#N/A,#N/A,FALSE,"전력간선"}</definedName>
    <definedName name="김영준" hidden="1">{#N/A,#N/A,FALSE,"전력간선"}</definedName>
    <definedName name="깨기" hidden="1">[25]날개벽수량표!#REF!</definedName>
    <definedName name="깬잡석" hidden="1">{#N/A,#N/A,FALSE,"포장단가"}</definedName>
    <definedName name="꺽쇠">#REF!</definedName>
    <definedName name="께기수량집계표" hidden="1">[61]조명시설!#REF!</definedName>
    <definedName name="꼭" hidden="1">{#N/A,#N/A,FALSE,"2~8번"}</definedName>
    <definedName name="ㄳ" hidden="1">{#N/A,#N/A,FALSE,"단가표지"}</definedName>
    <definedName name="ㄳㅅ" hidden="1">#REF!</definedName>
    <definedName name="ㄴ" hidden="1">#REF!</definedName>
    <definedName name="ㄴ1" hidden="1">{#N/A,#N/A,FALSE,"2~8번"}</definedName>
    <definedName name="ㄴㄱㄹ" hidden="1">#REF!</definedName>
    <definedName name="ㄴㄴ" hidden="1">{#N/A,#N/A,FALSE,"표지목차"}</definedName>
    <definedName name="ㄴㄴㄴ" hidden="1">{#N/A,#N/A,FALSE,"배수1"}</definedName>
    <definedName name="ㄴㄴㄴㄴ" hidden="1">#REF!</definedName>
    <definedName name="ㄴㄴㄴㄴㄴ" hidden="1">#REF!</definedName>
    <definedName name="ㄴㄴㄴㄴㄴㄴ" hidden="1">{#N/A,#N/A,FALSE,"속도"}</definedName>
    <definedName name="ㄴㄴㄴㅇ" hidden="1">{"'Sheet1'!$A$4","'Sheet1'!$A$9:$G$28"}</definedName>
    <definedName name="ㄴㄴㅀㅇㅇㅀ" hidden="1">{#N/A,#N/A,FALSE,"부대1"}</definedName>
    <definedName name="ㄴㄷㅎㅎㅎㅈㄷㄴ" hidden="1">{"'중기작업1'!$A$1:$V$18"}</definedName>
    <definedName name="ㄴㄹ" hidden="1">#REF!</definedName>
    <definedName name="ㄴㄹㄴ" hidden="1">{#N/A,#N/A,FALSE,"단가표지"}</definedName>
    <definedName name="ㄴㄹㄴㄹ" hidden="1">{#N/A,#N/A,FALSE,"혼합골재"}</definedName>
    <definedName name="ㄴㄹㅇ" hidden="1">{#N/A,#N/A,FALSE,"포장2"}</definedName>
    <definedName name="ㄴㄹㅇㄹㅇ" hidden="1">{#N/A,#N/A,FALSE,"2~8번"}</definedName>
    <definedName name="ㄴㄹㅇㅁㄴ" hidden="1">#REF!</definedName>
    <definedName name="ㄴㄹㅇㅎㄴㄹㅇㄹ옿ㅀㄹ" hidden="1">{#N/A,#N/A,FALSE,"2~8번"}</definedName>
    <definedName name="ㄴㄻㄴㅇ" hidden="1">{#N/A,#N/A,FALSE,"조골재"}</definedName>
    <definedName name="ㄴㅀ" hidden="1">#REF!</definedName>
    <definedName name="ㄴㅁ" hidden="1">#REF!</definedName>
    <definedName name="ㄴㅁㄴㅇㄹ" hidden="1">#REF!</definedName>
    <definedName name="ㄴㅁㄹㄴㅁㅇㄴㅇㅁㄹㄴ" hidden="1">{#N/A,#N/A,FALSE,"단가표지"}</definedName>
    <definedName name="ㄴㅁㅇㄴㅁㅇ" hidden="1">{#N/A,#N/A,FALSE,"배수1"}</definedName>
    <definedName name="ㄴㅅㅎㅇㅎㄹㅇ" hidden="1">{#N/A,#N/A,FALSE,"배수2"}</definedName>
    <definedName name="ㄴㅇ" hidden="1">{#N/A,#N/A,FALSE,"속도"}</definedName>
    <definedName name="ㄴㅇㄴㅁ" hidden="1">{#N/A,#N/A,FALSE,"운반시간"}</definedName>
    <definedName name="ㄴㅇㄴㅇㄴㅇㄴㅇㄴㅇ" hidden="1">{#N/A,#N/A,FALSE,"표지목차"}</definedName>
    <definedName name="ㄴㅇㄹ" hidden="1">{#N/A,#N/A,FALSE,"단면 제원"}</definedName>
    <definedName name="ㄴㅇㄹㄴㅁㅇㄹ">[62]부안일위!#REF!</definedName>
    <definedName name="ㄴㅇㄹㄷ" hidden="1">#REF!</definedName>
    <definedName name="ㄴㅇㄹㅈㄷ">#REF!</definedName>
    <definedName name="ㄴㅇ로ㅠㅎ" hidden="1">{#N/A,#N/A,FALSE,"구조2"}</definedName>
    <definedName name="ㄴㅇㄺ" hidden="1">{#N/A,#N/A,FALSE,"표지목차"}</definedName>
    <definedName name="ㄴㅇㄻ" hidden="1">#REF!</definedName>
    <definedName name="ㄴㅇㄻㄴㅇㄻㄴㅇㄹ">#REF!</definedName>
    <definedName name="ㄴㅇㄼㅈㄷㄹ" hidden="1">'[23]98수문일위'!$A$1:$P$2004</definedName>
    <definedName name="ㄴㅇㅀ" hidden="1">{#N/A,#N/A,FALSE,"토공2"}</definedName>
    <definedName name="ㄴㅇㅁㄴ" hidden="1">{#N/A,#N/A,FALSE,"현장 NCR 분석";#N/A,#N/A,FALSE,"현장품질감사";#N/A,#N/A,FALSE,"현장품질감사"}</definedName>
    <definedName name="ㄴㅇㅁㄴㅇ" hidden="1">{#N/A,#N/A,TRUE,"토적및재료집계";#N/A,#N/A,TRUE,"토적및재료집계";#N/A,#N/A,TRUE,"단위량"}</definedName>
    <definedName name="ㄴㅇㅁㄹ" hidden="1">{#N/A,#N/A,FALSE,"2~8번"}</definedName>
    <definedName name="ㄴㅇㅇ" hidden="1">#REF!</definedName>
    <definedName name="ㄴㅇㅇㄹㅀㄹㅀ" hidden="1">{"'Sheet1'!$A$4","'Sheet1'!$A$9:$G$28"}</definedName>
    <definedName name="ㄴㅇㅍ">#REF!</definedName>
    <definedName name="ㄴㅇㅍㅁㄴㅇㄹ" hidden="1">'[22]98수문일위'!$A$1:$P$2004</definedName>
    <definedName name="ㄴㅇㅎㅁ" hidden="1">{"'중기작업1'!$A$1:$V$18"}</definedName>
    <definedName name="ㄴ윺ㅇㄹ">#REF!</definedName>
    <definedName name="ㄴㅊㅍㅌㅊㅍㅌㅊ">#REF!</definedName>
    <definedName name="ㄴ흂" hidden="1">{#N/A,#N/A,FALSE,"단가표지"}</definedName>
    <definedName name="나" hidden="1">{#N/A,#N/A,FALSE,"단면 제원"}</definedName>
    <definedName name="나나" hidden="1">{#N/A,#N/A,FALSE,"2~8번"}</definedName>
    <definedName name="나나나나나나나나" hidden="1">{#N/A,#N/A,FALSE,"혼합골재"}</definedName>
    <definedName name="나나나나나나나나난" hidden="1">{#N/A,#N/A,FALSE,"표지목차"}</definedName>
    <definedName name="나나아" hidden="1">{#N/A,#N/A,FALSE,"2~8번"}</definedName>
    <definedName name="나이로" hidden="1">{#N/A,#N/A,FALSE,"속도"}</definedName>
    <definedName name="낙방" hidden="1">{"'산출근거'!$B$4:$D$8"}</definedName>
    <definedName name="낙석방지책단위수량1" hidden="1">{"'산출근거'!$B$4:$D$8"}</definedName>
    <definedName name="낙찰고산">[63]산수배수!$A$140:$M$140</definedName>
    <definedName name="낙찰내촌">[63]산수배수!$A$140:$M$140</definedName>
    <definedName name="낙찰총괄">[63]산수배수!$A$140:$M$140</definedName>
    <definedName name="난간2" hidden="1">{"'산출근거'!$B$4:$D$8"}</definedName>
    <definedName name="날개" hidden="1">#REF!</definedName>
    <definedName name="날개벽단면검토" hidden="1">#REF!</definedName>
    <definedName name="남남" hidden="1">#REF!</definedName>
    <definedName name="남산1호">#REF!</definedName>
    <definedName name="남산2호">#REF!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윤철" hidden="1">{#N/A,#N/A,FALSE,"구조2"}</definedName>
    <definedName name="낫" hidden="1">{#N/A,#N/A,FALSE,"3가";#N/A,#N/A,FALSE,"3나";#N/A,#N/A,FALSE,"3다"}</definedName>
    <definedName name="내갑" hidden="1">{#N/A,#N/A,FALSE,"전력간선"}</definedName>
    <definedName name="내부거래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갑지" hidden="1">{#N/A,#N/A,FALSE,"전력간선"}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지" hidden="1">{#N/A,#N/A,FALSE,"속도"}</definedName>
    <definedName name="냐" hidden="1">{#N/A,#N/A,FALSE,"혼합골재"}</definedName>
    <definedName name="너" hidden="1">{#N/A,#N/A,FALSE,"단면 제원"}</definedName>
    <definedName name="넣러" hidden="1">{#N/A,#N/A,FALSE,"표지목차"}</definedName>
    <definedName name="네" hidden="1">{#N/A,#N/A,FALSE,"배수1"}</definedName>
    <definedName name="노" hidden="1">#REF!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>#REF!</definedName>
    <definedName name="녹막이페인트">#REF!</definedName>
    <definedName name="농원1호">#REF!</definedName>
    <definedName name="농원2호">#REF!</definedName>
    <definedName name="놓ㄹ노" hidden="1">{#N/A,#N/A,FALSE,"골재소요량";#N/A,#N/A,FALSE,"골재소요량"}</definedName>
    <definedName name="누산수량이동">#REF!</definedName>
    <definedName name="느" hidden="1">{#N/A,#N/A,FALSE,"이정표"}</definedName>
    <definedName name="니" hidden="1">{#N/A,#N/A,FALSE,"단면 제원"}</definedName>
    <definedName name="니일" hidden="1">{#N/A,#N/A,FALSE,"단가표지"}</definedName>
    <definedName name="ㄶ뫃ㄴㅁㄹㄴㅁㄹㄴㅇ" hidden="1">{#N/A,#N/A,FALSE,"부대2"}</definedName>
    <definedName name="ㄶㅇㅀㄴㅇ" hidden="1">{#N/A,#N/A,FALSE,"표지목차"}</definedName>
    <definedName name="ㄶㅋ" hidden="1">{"'중기작업1'!$A$1:$V$18"}</definedName>
    <definedName name="ㄷ" hidden="1">{#N/A,#N/A,FALSE,"단면 제원"}</definedName>
    <definedName name="ㄷㄱ" hidden="1">{#N/A,#N/A,FALSE,"단가표지"}</definedName>
    <definedName name="ㄷㄱㅂㅈㄱㄷ" hidden="1">{#N/A,#N/A,FALSE,"골재소요량";#N/A,#N/A,FALSE,"골재소요량"}</definedName>
    <definedName name="ㄷㄱㅈ" hidden="1">{"'중기작업1'!$A$1:$V$18"}</definedName>
    <definedName name="ㄷㄱㅈㅇㄹㄴㅊ">#REF!</definedName>
    <definedName name="ㄷ고" hidden="1">{"'중기작업1'!$A$1:$V$18"}</definedName>
    <definedName name="ㄷㄳㅅㄷㄱ" hidden="1">{#N/A,#N/A,FALSE,"2~8번"}</definedName>
    <definedName name="ㄷㄷ" hidden="1">{#N/A,#N/A,FALSE,"단가표지"}</definedName>
    <definedName name="ㄷㄷㄱㄱ">#REF!</definedName>
    <definedName name="ㄷㄷㄷ" hidden="1">{#N/A,#N/A,FALSE,"운반시간"}</definedName>
    <definedName name="ㄷㄷㄷㄷㄷㄷ" hidden="1">{#N/A,#N/A,FALSE,"구조1"}</definedName>
    <definedName name="ㄷㄷㅅㅅㄷ" hidden="1">{"'Sheet1'!$A$4","'Sheet1'!$A$9:$G$28"}</definedName>
    <definedName name="ㄷㄹ">#REF!</definedName>
    <definedName name="ㄷㄹㄴ">#REF!</definedName>
    <definedName name="ㄷㄹㄴㅇㄹ">#REF!</definedName>
    <definedName name="ㄷㄹㄷ" hidden="1">#REF!</definedName>
    <definedName name="ㄷㅅ" hidden="1">{#N/A,#N/A,FALSE,"단가표지"}</definedName>
    <definedName name="ㄷㅅㄷㅅ" hidden="1">{"'Sheet1'!$A$4","'Sheet1'!$A$9:$G$28"}</definedName>
    <definedName name="ㄷㅇ">#REF!</definedName>
    <definedName name="ㄷㅈ" hidden="1">{#N/A,#N/A,FALSE,"구조2"}</definedName>
    <definedName name="ㄷㅈㄱㄷㅈ" hidden="1">{#N/A,#N/A,FALSE,"혼합골재"}</definedName>
    <definedName name="ㄷㅈㄵㄷ" hidden="1">{"'Sheet1'!$A$4","'Sheet1'!$A$9:$G$28"}</definedName>
    <definedName name="ㄷㅈㅂㄱㅈㅂㄷㄱ" hidden="1">{#N/A,#N/A,FALSE,"골재소요량";#N/A,#N/A,FALSE,"골재소요량"}</definedName>
    <definedName name="ㄷㅈㅎ" hidden="1">{"'중기작업1'!$A$1:$V$18"}</definedName>
    <definedName name="ㄷㅎㄴㄴ" hidden="1">{"'중기작업1'!$A$1:$V$18"}</definedName>
    <definedName name="ㄷㅎㄹㅇ" hidden="1">#REF!</definedName>
    <definedName name="다라" hidden="1">{#N/A,#N/A,FALSE,"표지목차"}</definedName>
    <definedName name="다리산" hidden="1">{#N/A,#N/A,FALSE,"골재소요량";#N/A,#N/A,FALSE,"골재소요량"}</definedName>
    <definedName name="다짐경">#REF!</definedName>
    <definedName name="다짐노">#REF!</definedName>
    <definedName name="다짐재">#REF!</definedName>
    <definedName name="단.산" hidden="1">{#N/A,#N/A,FALSE,"현장 NCR 분석";#N/A,#N/A,FALSE,"현장품질감사";#N/A,#N/A,FALSE,"현장품질감사"}</definedName>
    <definedName name="단가">[64]단가!$A$2:$I$505</definedName>
    <definedName name="단가1">[65]단가!$B$2:$I$520</definedName>
    <definedName name="단가비교" hidden="1">#REF!</definedName>
    <definedName name="단가비교표">#REF!,#REF!</definedName>
    <definedName name="단가산출1" hidden="1">#REF!</definedName>
    <definedName name="단가산출2" hidden="1">#REF!</definedName>
    <definedName name="단가산출근거" hidden="1">'[66]토량1-1'!#REF!</definedName>
    <definedName name="단가산출서1" hidden="1">#REF!</definedName>
    <definedName name="단가산출서3" hidden="1">{#N/A,#N/A,FALSE,"기안지";#N/A,#N/A,FALSE,"통신지"}</definedName>
    <definedName name="단가산출서총체" hidden="1">{#N/A,#N/A,TRUE,"총괄"}</definedName>
    <definedName name="단가일람">[64]단가일람!$A$3:$K$112</definedName>
    <definedName name="단가확정분내역" hidden="1">#REF!</definedName>
    <definedName name="단가확정분집계표" hidden="1">#REF!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조장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초계획" hidden="1">#REF!</definedName>
    <definedName name="대관공사비" hidden="1">{"'건축내역'!$A$1:$L$413"}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동설계계산서">#REF!</definedName>
    <definedName name="대상알지" hidden="1">{#N/A,#N/A,FALSE,"혼합골재"}</definedName>
    <definedName name="대승" hidden="1">#REF!</definedName>
    <definedName name="대외공문3" hidden="1">{#N/A,#N/A,FALSE,"현장 NCR 분석";#N/A,#N/A,FALSE,"현장품질감사";#N/A,#N/A,FALSE,"현장품질감사"}</definedName>
    <definedName name="대외공문4" hidden="1">{#N/A,#N/A,FALSE,"현장 NCR 분석";#N/A,#N/A,FALSE,"현장품질감사";#N/A,#N/A,FALSE,"현장품질감사"}</definedName>
    <definedName name="대외공문서1" hidden="1">{#N/A,#N/A,FALSE,"현장 NCR 분석";#N/A,#N/A,FALSE,"현장품질감사";#N/A,#N/A,FALSE,"현장품질감사"}</definedName>
    <definedName name="댕기" hidden="1">{"'중기작업1'!$A$1:$V$18"}</definedName>
    <definedName name="덕" hidden="1">{#N/A,#N/A,FALSE,"운반시간"}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호" hidden="1">{#N/A,#N/A,FALSE,"포장2"}</definedName>
    <definedName name="덤프트럭10.5">#REF!</definedName>
    <definedName name="덤프트럭15">#REF!</definedName>
    <definedName name="데스크" hidden="1">{#N/A,#N/A,FALSE,"단가표지"}</definedName>
    <definedName name="도" hidden="1">{#N/A,#N/A,FALSE,"단면 제원"}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로표지2" hidden="1">{#N/A,#N/A,FALSE,"전력간선"}</definedName>
    <definedName name="도로표지판" hidden="1">{"'산출근거'!$B$4:$D$8"}</definedName>
    <definedName name="독립기초" hidden="1">{#N/A,#N/A,FALSE,"기안지";#N/A,#N/A,FALSE,"통신지"}</definedName>
    <definedName name="독립기초토공수량산출" hidden="1">{#N/A,#N/A,FALSE,"기안지";#N/A,#N/A,FALSE,"통신지"}</definedName>
    <definedName name="독산공장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독산공장2" hidden="1">{#N/A,#N/A,TRUE,"1. 부하계산";#N/A,#N/A,TRUE,"1-1.부하계산기준";#N/A,#N/A,TRUE,"1-2.부하계산";#N/A,#N/A,TRUE,"2.장비선정";#N/A,#N/A,TRUE,"2-1보일러";#N/A,#N/A,TRUE,"2-2펌프";#N/A,#N/A,TRUE,"2-3탱크";#N/A,#N/A,TRUE,"2-4전기방열기";#N/A,#N/A,TRUE,"2-5전기온수기";#N/A,#N/A,TRUE,"2-6팬"}</definedName>
    <definedName name="독산공장3" hidden="1">{#N/A,#N/A,TRUE,"공조기";#N/A,#N/A,TRUE,"FCU";#N/A,#N/A,TRUE,"1-20";#N/A,#N/A,TRUE,"21-40";#N/A,#N/A,TRUE,"41-60";#N/A,#N/A,TRUE,"61-80";#N/A,#N/A,TRUE,"화장실부하집계";#N/A,#N/A,TRUE,"화장실"}</definedName>
    <definedName name="독산공장4" hidden="1">{#N/A,#N/A,TRUE,"1.부하계산기준";#N/A,#N/A,TRUE,"2.부하계산방법"}</definedName>
    <definedName name="독산공장5" hidden="1">{#N/A,#N/A,TRUE,"1. 부하계산";#N/A,#N/A,TRUE,"1-1.부하계산기준";#N/A,#N/A,TRUE,"1-2.부하계산방법";#N/A,#N/A,TRUE,"1-3.부하집계";#N/A,#N/A,TRUE,"1-4.부하계산"}</definedName>
    <definedName name="독산공장6" hidden="1">{#N/A,#N/A,TRUE,"부하계산서표지";#N/A,#N/A,TRUE,"1. 부하계산";#N/A,#N/A,TRUE,"1-1.부하계산기준";#N/A,#N/A,TRUE,"1-2.부하계산";#N/A,#N/A,TRUE,"1-3부하집계"}</definedName>
    <definedName name="독산공장7" hidden="1">{#N/A,#N/A,FALSE,"화장실부하집계";#N/A,#N/A,FALSE,"화장실"}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및간선" hidden="1">{#N/A,#N/A,FALSE,"전력간선"}</definedName>
    <definedName name="동부" hidden="1">{#N/A,#N/A,FALSE,"현장 NCR 분석";#N/A,#N/A,FALSE,"현장품질감사";#N/A,#N/A,FALSE,"현장품질감사"}</definedName>
    <definedName name="동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준" hidden="1">{"'Firr(선)'!$AS$1:$AY$62","'Firr(사)'!$AS$1:$AY$62","'Firr(회)'!$AS$1:$AY$62","'Firr(선)'!$L$1:$V$62","'Firr(사)'!$L$1:$V$62","'Firr(회)'!$L$1:$V$62"}</definedName>
    <definedName name="되메경">#REF!</definedName>
    <definedName name="되메노">#REF!</definedName>
    <definedName name="되메우기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호" hidden="1">{#N/A,#N/A,FALSE,"2~8번"}</definedName>
    <definedName name="디이젤엔진15HP">#REF!</definedName>
    <definedName name="떠" hidden="1">{#N/A,#N/A,FALSE,"단면 제원"}</definedName>
    <definedName name="또라이" hidden="1">{#N/A,#N/A,TRUE,"NRE";#N/A,#N/A,TRUE,"Tooling";#N/A,#N/A,TRUE,"Sample";#N/A,#N/A,TRUE,"Fixtures";#N/A,#N/A,TRUE,"Agency";#N/A,#N/A,TRUE,"Personnel"}</definedName>
    <definedName name="ㄹ" hidden="1">{#N/A,#N/A,TRUE,"토적및재료집계";#N/A,#N/A,TRUE,"토적및재료집계";#N/A,#N/A,TRUE,"단위량"}</definedName>
    <definedName name="ㄹㄴ" hidden="1">#REF!</definedName>
    <definedName name="ㄹㄴㄴ" hidden="1">{#N/A,#N/A,FALSE,"단가표지"}</definedName>
    <definedName name="ㄹㄴㅁ" hidden="1">{#N/A,#N/A,FALSE,"골재소요량";#N/A,#N/A,FALSE,"골재소요량"}</definedName>
    <definedName name="ㄹㄴㅇㄹㅊㅈ">#REF!</definedName>
    <definedName name="ㄹㄴㅇㄻㄴ" hidden="1">{#N/A,#N/A,FALSE,"단가표지"}</definedName>
    <definedName name="ㄹㄴ웋" hidden="1">{#N/A,#N/A,FALSE,"운반시간"}</definedName>
    <definedName name="ㄹㄷㅈ" hidden="1">{"'중기작업1'!$A$1:$V$18"}</definedName>
    <definedName name="ㄹㄹ" hidden="1">{"'단계별시설공사비'!$A$3:$K$51"}</definedName>
    <definedName name="ㄹㄹㄹ" hidden="1">#REF!</definedName>
    <definedName name="ㄹㄹㄹㄹ" hidden="1">{#N/A,#N/A,FALSE,"단가표지"}</definedName>
    <definedName name="ㄹㄹㄹㄹㄹ" hidden="1">{#N/A,#N/A,FALSE,"속도"}</definedName>
    <definedName name="ㄹㄹㅇㄴ" hidden="1">{"'중기작업1'!$A$1:$V$18"}</definedName>
    <definedName name="ㄹㅇ" hidden="1">{#N/A,#N/A,FALSE,"도급대비시행율";#N/A,#N/A,FALSE,"결의서";#N/A,#N/A,FALSE,"내역서";#N/A,#N/A,FALSE,"도급예상"}</definedName>
    <definedName name="ㄹㅇㄴ" hidden="1">#REF!</definedName>
    <definedName name="ㄹㅇㄴㄴ" hidden="1">{"'중기작업1'!$A$1:$V$18"}</definedName>
    <definedName name="ㄹㅇㄴㄹ" hidden="1">{"'산출근거'!$B$4:$D$8"}</definedName>
    <definedName name="ㄹㅇㄹ" hidden="1">{#N/A,#N/A,FALSE,"혼합골재"}</definedName>
    <definedName name="ㄹㅇㄹㅇ" hidden="1">#REF!</definedName>
    <definedName name="ㄹㅇㄹㅈㄷㅊ" hidden="1">'[22]98수문일위'!$A$1:$P$2004</definedName>
    <definedName name="ㄹㅇㅀ" hidden="1">{#N/A,#N/A,FALSE,"골재소요량";#N/A,#N/A,FALSE,"골재소요량"}</definedName>
    <definedName name="ㄹㅇㅁㄴㄹ" hidden="1">{#N/A,#N/A,FALSE,"혼합골재"}</definedName>
    <definedName name="ㄹㅇㅌㅇㄴㄱㄷ" hidden="1">{#N/A,#N/A,FALSE,"포장2"}</definedName>
    <definedName name="ㄹㅇ퓨ㅓㅜㅏㅗㅜㅠㅅ퐇휴ㅗㅎ" hidden="1">{#N/A,#N/A,FALSE,"조골재"}</definedName>
    <definedName name="ㄹㅇㅎㄴㅇ" hidden="1">{#N/A,#N/A,FALSE,"조골재"}</definedName>
    <definedName name="ㄹㅇㅎㅇㅀ" hidden="1">{#N/A,#N/A,FALSE,"부대2"}</definedName>
    <definedName name="ㄹ오" hidden="1">{"'중기작업1'!$A$1:$V$18"}</definedName>
    <definedName name="ㄹ허ㅗ" hidden="1">{#N/A,#N/A,FALSE,"이정표"}</definedName>
    <definedName name="ㄹ호" hidden="1">#REF!</definedName>
    <definedName name="ㄹ홓ㄹ" hidden="1">{#N/A,#N/A,FALSE,"조골재"}</definedName>
    <definedName name="라" hidden="1">{#N/A,#N/A,FALSE,"단면 제원"}</definedName>
    <definedName name="랓ㅎ" hidden="1">{"'중기작업1'!$A$1:$V$18"}</definedName>
    <definedName name="래" hidden="1">{#N/A,#N/A,FALSE,"단면 제원"}</definedName>
    <definedName name="러헐" hidden="1">{#N/A,#N/A,FALSE,"도급대비시행율";#N/A,#N/A,FALSE,"결의서";#N/A,#N/A,FALSE,"내역서";#N/A,#N/A,FALSE,"도급예상"}</definedName>
    <definedName name="레미경">#REF!</definedName>
    <definedName name="레미노">#REF!</definedName>
    <definedName name="레미재">#REF!</definedName>
    <definedName name="레미콘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" hidden="1">{"'중기작업1'!$A$1:$V$18"}</definedName>
    <definedName name="루루루루루루루루뤄" hidden="1">{#N/A,#N/A,FALSE,"골재소요량";#N/A,#N/A,FALSE,"골재소요량"}</definedName>
    <definedName name="류효정" hidden="1">{"'Firr(선)'!$AS$1:$AY$62","'Firr(사)'!$AS$1:$AY$62","'Firr(회)'!$AS$1:$AY$62","'Firr(선)'!$L$1:$V$62","'Firr(사)'!$L$1:$V$62","'Firr(회)'!$L$1:$V$62"}</definedName>
    <definedName name="륜ㅇㅀㅇㄹㄶ">#REF!</definedName>
    <definedName name="리" hidden="1">{#N/A,#N/A,FALSE,"단면 제원"}</definedName>
    <definedName name="ㄺㄹ" hidden="1">{#N/A,#N/A,FALSE,"전력간선"}</definedName>
    <definedName name="ㄺㄹㄷㄹㄷㄹㄷㄹㄷ" hidden="1">{"'중기작업1'!$A$1:$V$18"}</definedName>
    <definedName name="ㄺㄺㄺㄺㄱ" hidden="1">{"'중기작업1'!$A$1:$V$18"}</definedName>
    <definedName name="ㄺㄺㄺㄺㄺㄹ" hidden="1">{"'중기작업1'!$A$1:$V$18"}</definedName>
    <definedName name="ㄺㅎㄱㅎ" hidden="1">{"'Sheet1'!$A$4","'Sheet1'!$A$9:$G$28"}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ㄴㅇㅎㄻㄴㅇㅀㅇㄻㄴ">#REF!</definedName>
    <definedName name="ㄻㅁ" hidden="1">{#N/A,#N/A,FALSE,"조골재"}</definedName>
    <definedName name="ㄻㅁㄴ" hidden="1">{#N/A,#N/A,FALSE,"단가표지"}</definedName>
    <definedName name="ㄼㅎㅅㄳㄺㅎㅇㅍㅎㅍㄴㅇㄹ">#REF!</definedName>
    <definedName name="ㅀ" hidden="1">{#N/A,#N/A,TRUE,"토적및재료집계";#N/A,#N/A,TRUE,"토적및재료집계";#N/A,#N/A,TRUE,"단위량"}</definedName>
    <definedName name="ㅀㅀ" hidden="1">{"'Firr(선)'!$AS$1:$AY$62","'Firr(사)'!$AS$1:$AY$62","'Firr(회)'!$AS$1:$AY$62","'Firr(선)'!$L$1:$V$62","'Firr(사)'!$L$1:$V$62","'Firr(회)'!$L$1:$V$62"}</definedName>
    <definedName name="ㅀㅇㅁ" hidden="1">{#N/A,#N/A,FALSE,"골재소요량";#N/A,#N/A,FALSE,"골재소요량"}</definedName>
    <definedName name="ㅀ오ㅓㅎ롱ㄶㄹㄴ" hidden="1">{#N/A,#N/A,FALSE,"2~8번"}</definedName>
    <definedName name="ㅀㅎㄹ" hidden="1">{#N/A,#N/A,FALSE,"전력간선"}</definedName>
    <definedName name="ㅁ" hidden="1">#REF!</definedName>
    <definedName name="ㅁ1">#REF!</definedName>
    <definedName name="ㅁㄱㅂ" hidden="1">{#N/A,#N/A,FALSE,"단가표지"}</definedName>
    <definedName name="ㅁㄴ" hidden="1">{#N/A,#N/A,FALSE,"2~8번"}</definedName>
    <definedName name="ㅁㄴㄹㄴ" hidden="1">{#N/A,#N/A,FALSE,"운반시간"}</definedName>
    <definedName name="ㅁㄴㄹㄴㅁㄹㄴㅁㄻㄻㅁㅁㅁㅁ" hidden="1">{#N/A,#N/A,FALSE,"혼합골재"}</definedName>
    <definedName name="ㅁㄴㄹㅇㅁ" hidden="1">{#N/A,#N/A,FALSE,"단가표지"}</definedName>
    <definedName name="ㅁㄴㅇ" hidden="1">{#N/A,#N/A,FALSE,"배수1"}</definedName>
    <definedName name="ㅁㄴㅇㄴ" hidden="1">{#N/A,#N/A,TRUE,"토적및재료집계";#N/A,#N/A,TRUE,"토적및재료집계";#N/A,#N/A,TRUE,"단위량"}</definedName>
    <definedName name="ㅁㄴㅇㄹ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ㅇㄻㄴㄹ" hidden="1">{#N/A,#N/A,FALSE,"명세표"}</definedName>
    <definedName name="ㅁㄴㅇㄻㄴ이ㅏ럼닝ㅍㅁ">#REF!</definedName>
    <definedName name="ㅁㄴㅇㄻㅇㄹ">#REF!</definedName>
    <definedName name="ㅁㄴㅇㄻㅈㄷㄹ">#REF!</definedName>
    <definedName name="ㅁㄴㅇㅁ" hidden="1">{#N/A,#N/A,FALSE,"배수1"}</definedName>
    <definedName name="ㅁㄴㅇㅁㄴㅇ" hidden="1">#REF!</definedName>
    <definedName name="ㅁㄴㅇㅈ" hidden="1">{#N/A,#N/A,FALSE,"현장 NCR 분석";#N/A,#N/A,FALSE,"현장품질감사";#N/A,#N/A,FALSE,"현장품질감사"}</definedName>
    <definedName name="ㅁㄴㅇㅊㅍㅁ">#REF!</definedName>
    <definedName name="ㅁㄴㅇㅍㄴㅇㄴ" hidden="1">'[23]98수문일위'!$A$1:$P$2004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ㄴㅌㄴ" hidden="1">{"'자리배치도'!$AG$1:$CI$28"}</definedName>
    <definedName name="ㅁㄶㄷㅎㄴㄹㅇㄴ" hidden="1">{#N/A,#N/A,FALSE,"배수1"}</definedName>
    <definedName name="ㅁㄷㄱㅂㅈㅇㄹㄴ">#REF!</definedName>
    <definedName name="ㅁㄹ" hidden="1">{#N/A,#N/A,FALSE,"속도"}</definedName>
    <definedName name="ㅁㄹㄴㄻㄴㄹㄴㅁㄹㄴㅇㄹㄴㅇㄹ" hidden="1">{#N/A,#N/A,FALSE,"포장2"}</definedName>
    <definedName name="ㅁㄹㄴㅇ" hidden="1">{#N/A,#N/A,FALSE,"단가표지"}</definedName>
    <definedName name="ㅁㄹㄴㅇㄹㄴㅁㄹ" hidden="1">{#N/A,#N/A,FALSE,"포장1";#N/A,#N/A,FALSE,"포장1"}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ㄴㅇㅁㄻㄹㄴㅁㄹ" hidden="1">{#N/A,#N/A,FALSE,"조골재"}</definedName>
    <definedName name="ㅁㄹㄴㅇㅎㄴㄻㄴㄹㄴㅇ" hidden="1">{#N/A,#N/A,FALSE,"부대1"}</definedName>
    <definedName name="ㅁㄹㄹ" hidden="1">{#N/A,#N/A,FALSE,"2~8번"}</definedName>
    <definedName name="ㅁㄹㄹㄴㅇㄹㅇㄴㄹㄴㅇ" hidden="1">{#N/A,#N/A,FALSE,"포장1";#N/A,#N/A,FALSE,"포장1"}</definedName>
    <definedName name="ㅁㄹㅇㄴ" hidden="1">{#N/A,#N/A,FALSE,"단가표지"}</definedName>
    <definedName name="ㅁㄹㅇㄴㅇㅁㄹㄴㄻㄴ" hidden="1">{#N/A,#N/A,FALSE,"이정표"}</definedName>
    <definedName name="ㅁㄹㅇㄹㅇㄴㄹㅇㄹㅇ" hidden="1">{#N/A,#N/A,FALSE,"표지목차"}</definedName>
    <definedName name="ㅁㄹㅇㅁㄴ" hidden="1">{#N/A,#N/A,FALSE,"골재소요량";#N/A,#N/A,FALSE,"골재소요량"}</definedName>
    <definedName name="ㅁㄹㅈㅇㄶㅁㄴㅇ">#REF!</definedName>
    <definedName name="ㅁㄻㄴㄹ" hidden="1">{#N/A,#N/A,FALSE,"골재소요량";#N/A,#N/A,FALSE,"골재소요량"}</definedName>
    <definedName name="ㅁㄻㄴㄻㄻ" hidden="1">{#N/A,#N/A,FALSE,"현장 NCR 분석";#N/A,#N/A,FALSE,"현장품질감사";#N/A,#N/A,FALSE,"현장품질감사"}</definedName>
    <definedName name="ㅁㄻㄴㅇㄹㄴㅇㄹㄴ" hidden="1">#REF!</definedName>
    <definedName name="ㅁㄻㅁㅁㅁㄹㄴㅇㄹㅇㄴㄹㅈㄹㄴㅇ" hidden="1">{#N/A,#N/A,FALSE,"운반시간"}</definedName>
    <definedName name="ㅁㅀㅎ" hidden="1">{#N/A,#N/A,FALSE,"골재소요량";#N/A,#N/A,FALSE,"골재소요량"}</definedName>
    <definedName name="ㅁㅁ" hidden="1">{#N/A,#N/A,FALSE,"단면 제원"}</definedName>
    <definedName name="ㅁㅁㄴ" hidden="1">{#N/A,#N/A,FALSE,"2~8번"}</definedName>
    <definedName name="ㅁㅁㅁ" hidden="1">#REF!</definedName>
    <definedName name="ㅁㅁㅁㅁ" hidden="1">{#N/A,#N/A,FALSE,"혼합골재"}</definedName>
    <definedName name="ㅁㅁㅁㅁㅁ" hidden="1">{#N/A,#N/A,FALSE,"속도"}</definedName>
    <definedName name="ㅁㅁㅁㅁㅁㅁ" hidden="1">#REF!</definedName>
    <definedName name="ㅁㅁㅁㅁㅁㅁㅁㅁㅁㅁㅁㅁㅁㅁㅁㅁㅁㅁ" hidden="1">{#N/A,#N/A,FALSE,"단가표지"}</definedName>
    <definedName name="ㅁㅂ" hidden="1">{#N/A,#N/A,FALSE,"구조2"}</definedName>
    <definedName name="ㅁㅂㅇㅁㄴㅇ">#REF!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hidden="1">{#N/A,#N/A,FALSE,"배수1"}</definedName>
    <definedName name="ㅁㅇㄹ" hidden="1">{#N/A,#N/A,FALSE,"포장2"}</definedName>
    <definedName name="ㅁㅇㄹㄴㅇㅁㄹ" hidden="1">{#N/A,#N/A,FALSE,"운반시간"}</definedName>
    <definedName name="ㅁㅇㄹㅁㅈㄷㅊ">#REF!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ㅇㅁㄹ" hidden="1">{#N/A,#N/A,FALSE,"표지목차"}</definedName>
    <definedName name="ㅁㅇㅁㅊ">#REF!</definedName>
    <definedName name="ㅁ인ㅍㅁ닟ㅍㅁㄴㅇㄹ" hidden="1">#REF!</definedName>
    <definedName name="ㅁ읾ㄴㅇㄻ" hidden="1">#REF!</definedName>
    <definedName name="ㅁㅈ" hidden="1">{"'Sheet1'!$A$4","'Sheet1'!$A$9:$G$28"}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ㅋㄹㄴㅁㄻㄻㄴㄻ" hidden="1">{#N/A,#N/A,FALSE,"구조1"}</definedName>
    <definedName name="ㅁㅍ">#REF!</definedName>
    <definedName name="ㅁㅍㄴㅇㅍㅁㄴㅇㄹ">#REF!</definedName>
    <definedName name="ㅁㅍㅊ" hidden="1">{#N/A,#N/A,FALSE,"속도"}</definedName>
    <definedName name="ㅁㅎㄱㄷ" hidden="1">{#N/A,#N/A,FALSE,"속도"}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ㄴㅁㄹㅈ" hidden="1">{#N/A,#N/A,FALSE,"배수2"}</definedName>
    <definedName name="마" hidden="1">{#N/A,#N/A,FALSE,"단면 제원"}</definedName>
    <definedName name="만득" hidden="1">{#N/A,#N/A,FALSE,"2~8번"}</definedName>
    <definedName name="만득이" hidden="1">{#N/A,#N/A,FALSE,"2~8번"}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머" hidden="1">{#N/A,#N/A,FALSE,"배수2"}</definedName>
    <definedName name="머캐덤롤러8의10톤">#REF!</definedName>
    <definedName name="멍청이" hidden="1">{#N/A,#N/A,TRUE,"NRE";#N/A,#N/A,TRUE,"Tooling";#N/A,#N/A,TRUE,"Sample";#N/A,#N/A,TRUE,"Fixtures";#N/A,#N/A,TRUE,"Agency";#N/A,#N/A,TRUE,"Personnel"}</definedName>
    <definedName name="명일" hidden="1">{#N/A,#N/A,FALSE,"속도"}</definedName>
    <definedName name="모" hidden="1">{#N/A,#N/A,FALSE,"단면 제원"}</definedName>
    <definedName name="모선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목공가공장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목차1" hidden="1">{#N/A,#N/A,TRUE,"총괄"}</definedName>
    <definedName name="몰라임마" hidden="1">{#N/A,#N/A,FALSE,"단가표지"}</definedName>
    <definedName name="못">#REF!</definedName>
    <definedName name="무농1호">#REF!</definedName>
    <definedName name="무농2호">#REF!</definedName>
    <definedName name="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서" hidden="1">{#N/A,#N/A,FALSE,"현장 NCR 분석";#N/A,#N/A,FALSE,"현장품질감사";#N/A,#N/A,FALSE,"현장품질감사"}</definedName>
    <definedName name="물" hidden="1">{#N/A,#N/A,FALSE,"속도"}</definedName>
    <definedName name="물가대상" hidden="1">{#N/A,#N/A,FALSE,"전력간선"}</definedName>
    <definedName name="물탱크5500L">#REF!</definedName>
    <definedName name="물푸경">#REF!</definedName>
    <definedName name="물푸노">#REF!</definedName>
    <definedName name="물푸재">#REF!</definedName>
    <definedName name="뭐" hidden="1">{#N/A,#N/A,FALSE,"단가표지"}</definedName>
    <definedName name="뭐야" hidden="1">{#N/A,#N/A,FALSE,"속도"}</definedName>
    <definedName name="뮤" hidden="1">{#N/A,#N/A,FALSE,"단면 제원"}</definedName>
    <definedName name="므" hidden="1">{#N/A,#N/A,FALSE,"단면 제원"}</definedName>
    <definedName name="미" hidden="1">{#N/A,#N/A,FALSE,"단면 제원"}</definedName>
    <definedName name="미정" hidden="1">{#N/A,#N/A,FALSE,"2~8번"}</definedName>
    <definedName name="민ㅇ린ㅇ러">#REF!</definedName>
    <definedName name="밈ㄴ인이애ㅣㅏ잉르ㅏ댜ㅐㅇㄹ">#REF!</definedName>
    <definedName name="ㅂ" hidden="1">{#N/A,#N/A,FALSE,"표지목차"}</definedName>
    <definedName name="ㅂㅁㄵㅂㅂ" hidden="1">{#N/A,#N/A,TRUE,"토적및재료집계";#N/A,#N/A,TRUE,"토적및재료집계";#N/A,#N/A,TRUE,"단위량"}</definedName>
    <definedName name="ㅂㅁㅂㅁㅂㅁㅂㅁㅂㅁ" hidden="1">{"'중기작업1'!$A$1:$V$18"}</definedName>
    <definedName name="ㅂㅂ" hidden="1">{#N/A,#N/A,FALSE,"표지"}</definedName>
    <definedName name="ㅂㅂㅂ" hidden="1">{#N/A,#N/A,FALSE,"혼합골재"}</definedName>
    <definedName name="ㅂㅂㅂㅂ" hidden="1">{#N/A,#N/A,FALSE,"조골재"}</definedName>
    <definedName name="ㅂㅂㅂㅂㅂ" hidden="1">{#N/A,#N/A,FALSE,"조골재"}</definedName>
    <definedName name="ㅂㅂㅂㅂㅂㅂ" hidden="1">{"'용역비'!$A$4:$C$8"}</definedName>
    <definedName name="ㅂㅂㅂㅂㅂㅂㅂ" hidden="1">{#N/A,#N/A,FALSE,"명세표"}</definedName>
    <definedName name="ㅂㅂㅂㅂㅂㅂㅂㅂㅂㅂㅂㅂㅂㅂ" hidden="1">{#N/A,#N/A,FALSE,"혼합골재"}</definedName>
    <definedName name="ㅂㅈ" hidden="1">{#N/A,#N/A,FALSE,"2~8번"}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ㅂㅈㄷㄴ" hidden="1">{#N/A,#N/A,FALSE,"혼합골재"}</definedName>
    <definedName name="ㅂㅈㅈㄷ" hidden="1">{#N/A,#N/A,FALSE,"배수1"}</definedName>
    <definedName name="ㅂㅈㅈㅂㄷ" hidden="1">{#N/A,#N/A,TRUE,"1";#N/A,#N/A,TRUE,"2";#N/A,#N/A,TRUE,"3";#N/A,#N/A,TRUE,"4";#N/A,#N/A,TRUE,"5";#N/A,#N/A,TRUE,"6";#N/A,#N/A,TRUE,"7"}</definedName>
    <definedName name="ㅂㅈㅎㅁㅇㄴ">#REF!</definedName>
    <definedName name="ㅂ쟈ㅕㅑㅂ1" hidden="1">{#N/A,#N/A,FALSE,"배수1"}</definedName>
    <definedName name="박리제">#REF!</definedName>
    <definedName name="박어쟈루" hidden="1">#REF!</definedName>
    <definedName name="박원흠" hidden="1">{#N/A,#N/A,FALSE,"현장 NCR 분석";#N/A,#N/A,FALSE,"현장품질감사";#N/A,#N/A,FALSE,"현장품질감사"}</definedName>
    <definedName name="발송" hidden="1">{#N/A,#N/A,FALSE,"현장 NCR 분석";#N/A,#N/A,FALSE,"현장품질감사";#N/A,#N/A,FALSE,"현장품질감사"}</definedName>
    <definedName name="밤밤" hidden="1">{#N/A,#N/A,FALSE,"포장단가"}</definedName>
    <definedName name="방수액">#REF!</definedName>
    <definedName name="방진고무50">#REF!</definedName>
    <definedName name="방화문">#REF!</definedName>
    <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배관자재중량">[67]단가!$C$51:$I$60</definedName>
    <definedName name="배성운" hidden="1">{#N/A,#N/A,FALSE,"단면 제원"}</definedName>
    <definedName name="배수" hidden="1">[68]날개벽수량표!#REF!</definedName>
    <definedName name="배수2" hidden="1">{#N/A,#N/A,FALSE,"배수1"}</definedName>
    <definedName name="배수공수량집계" hidden="1">{"'산출근거'!$B$4:$D$8"}</definedName>
    <definedName name="배수관동수량집계표" hidden="1">{#N/A,#N/A,FALSE,"2~8번"}</definedName>
    <definedName name="배수로" hidden="1">{"'중기작업1'!$A$1:$V$18"}</definedName>
    <definedName name="배수철" hidden="1">{#N/A,#N/A,FALSE,"배수2"}</definedName>
    <definedName name="배수토공" hidden="1">[69]덕전리!#REF!</definedName>
    <definedName name="백호우BH07">#REF!</definedName>
    <definedName name="뱌" hidden="1">[68]날개벽수량표!#REF!</definedName>
    <definedName name="번들1호">#REF!</definedName>
    <definedName name="번들2호">#REF!</definedName>
    <definedName name="번들3호">#REF!</definedName>
    <definedName name="벌" hidden="1">{#N/A,#N/A,FALSE,"전력간선"}</definedName>
    <definedName name="범례" hidden="1">{#N/A,#N/A,FALSE,"전력간선"}</definedName>
    <definedName name="법" hidden="1">{#N/A,#N/A,FALSE,"표지목차"}</definedName>
    <definedName name="벽돌">#REF!</definedName>
    <definedName name="벽체" hidden="1">{#N/A,#N/A,FALSE,"혼합골재"}</definedName>
    <definedName name="벽체1" hidden="1">{#N/A,#N/A,FALSE,"혼합골재"}</definedName>
    <definedName name="변경" hidden="1">{"'중기작업1'!$A$1:$V$18"}</definedName>
    <definedName name="변경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단가" hidden="1">{#N/A,#N/A,FALSE,"포장단가"}</definedName>
    <definedName name="변경사유" hidden="1">{#N/A,#N/A,FALSE,"2~8번"}</definedName>
    <definedName name="변경사유11" hidden="1">{#N/A,#N/A,FALSE,"구조1"}</definedName>
    <definedName name="변경설계서" hidden="1">{#N/A,#N/A,FALSE,"구조2"}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원가" hidden="1">#REF!</definedName>
    <definedName name="변경총괄">[63]산수배수!$L$3:$L$5</definedName>
    <definedName name="변실표지" hidden="1">{#N/A,#N/A,FALSE,"부대2"}</definedName>
    <definedName name="보고서" hidden="1">{#N/A,#N/A,FALSE,"구조2"}</definedName>
    <definedName name="보링" hidden="1">{#N/A,#N/A,FALSE,"포장2"}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통인부">[70]노임단가!$C$50</definedName>
    <definedName name="보평" hidden="1">{#N/A,#N/A,FALSE,"전력간선"}</definedName>
    <definedName name="보평1" hidden="1">{#N/A,#N/A,FALSE,"전력간선"}</definedName>
    <definedName name="복사본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본선부포장집계표" hidden="1">{#N/A,#N/A,FALSE,"2~8번"}</definedName>
    <definedName name="볼트">#REF!</definedName>
    <definedName name="봉화교" hidden="1">{#N/A,#N/A,FALSE,"단면 제원"}</definedName>
    <definedName name="봉화육교" hidden="1">{#N/A,#N/A,FALSE,"단면 제원"}</definedName>
    <definedName name="부대1" hidden="1">{#N/A,#N/A,FALSE,"운반시간"}</definedName>
    <definedName name="부대a" hidden="1">{#N/A,#N/A,FALSE,"골재소요량";#N/A,#N/A,FALSE,"골재소요량"}</definedName>
    <definedName name="부대공명세서" hidden="1">#REF!</definedName>
    <definedName name="부대공총괄수량집계" hidden="1">{#N/A,#N/A,FALSE,"2~8번"}</definedName>
    <definedName name="부대구조" hidden="1">{#N/A,#N/A,FALSE,"골재소요량";#N/A,#N/A,FALSE,"골재소요량"}</definedName>
    <definedName name="부대방안" hidden="1">{#N/A,#N/A,FALSE,"단가표지"}</definedName>
    <definedName name="부대원가" hidden="1">{#N/A,#N/A,FALSE,"배수2"}</definedName>
    <definedName name="부대원본" hidden="1">{#N/A,#N/A,FALSE,"토공2"}</definedName>
    <definedName name="부대입찰" hidden="1">{#N/A,#N/A,FALSE,"부대2"}</definedName>
    <definedName name="부대자재수량집계표" hidden="1">{"'산출근거'!$B$4:$D$8"}</definedName>
    <definedName name="부대철콘" hidden="1">{#N/A,#N/A,FALSE,"배수1"}</definedName>
    <definedName name="부대토공" hidden="1">{#N/A,#N/A,FALSE,"구조2"}</definedName>
    <definedName name="부손익" hidden="1">{#N/A,#N/A,FALSE,"현장 NCR 분석";#N/A,#N/A,FALSE,"현장품질감사";#N/A,#N/A,FALSE,"현장품질감사"}</definedName>
    <definedName name="분기" hidden="1">#REF!</definedName>
    <definedName name="분수공" hidden="1">{"'중기작업1'!$A$1:$V$18"}</definedName>
    <definedName name="분야별공사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분전반제조총괄표" hidden="1">{"'건축내역'!$A$1:$L$413"}</definedName>
    <definedName name="분할개요1" hidden="1">[71]경비2내역!#REF!</definedName>
    <definedName name="붙임1" hidden="1">{#N/A,#N/A,FALSE,"현장 NCR 분석";#N/A,#N/A,FALSE,"현장품질감사";#N/A,#N/A,FALSE,"현장품질감사"}</definedName>
    <definedName name="붙임4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뷰" hidden="1">{#N/A,#N/A,FALSE,"단가표지"}</definedName>
    <definedName name="비교" hidden="1">255</definedName>
    <definedName name="비교테이블" hidden="1">{#N/A,#N/A,TRUE,"NRE";#N/A,#N/A,TRUE,"Tooling";#N/A,#N/A,TRUE,"Sample";#N/A,#N/A,TRUE,"Fixtures";#N/A,#N/A,TRUE,"Agency";#N/A,#N/A,TRUE,"Personnel"}</definedName>
    <definedName name="비교표1" hidden="1">255</definedName>
    <definedName name="빔제작단가개정표준도적용" hidden="1">{"'자리배치도'!$AG$1:$CI$28"}</definedName>
    <definedName name="ㅃ" hidden="1">{"'중기작업1'!$A$1:$V$18"}</definedName>
    <definedName name="ㅅ" hidden="1">{#N/A,#N/A,TRUE,"토적및재료집계";#N/A,#N/A,TRUE,"토적및재료집계";#N/A,#N/A,TRUE,"단위량"}</definedName>
    <definedName name="ㅅ굲유" hidden="1">{#N/A,#N/A,FALSE,"조골재"}</definedName>
    <definedName name="ㅅㅅ" hidden="1">#REF!</definedName>
    <definedName name="ㅅㅅㅅ" hidden="1">{#N/A,#N/A,FALSE,"속도"}</definedName>
    <definedName name="ㅅㅅㅅㅅ" hidden="1">{#N/A,#N/A,FALSE,"골재소요량";#N/A,#N/A,FALSE,"골재소요량"}</definedName>
    <definedName name="ㅅㅅㅅㅅㅅ" hidden="1">{#N/A,#N/A,FALSE,"토공2"}</definedName>
    <definedName name="ㅅㅎㄱㄷㅅㄷㄱ" hidden="1">{#N/A,#N/A,FALSE,"표지목차"}</definedName>
    <definedName name="사" hidden="1">{#N/A,#N/A,FALSE,"구조2"}</definedName>
    <definedName name="사석채움면적산출" hidden="1">{#N/A,#N/A,FALSE,"2~8번"}</definedName>
    <definedName name="사석투하" hidden="1">{#N/A,#N/A,FALSE,"신청통보";#N/A,#N/A,FALSE,"기성확인서";#N/A,#N/A,FALSE,"기성내역서"}</definedName>
    <definedName name="사업개요1">[72]기계공사!$V$2:$V$4</definedName>
    <definedName name="사진대장" hidden="1">{"'중기작업1'!$A$1:$V$18"}</definedName>
    <definedName name="산" hidden="1">{"'Sheet1'!$A$4","'Sheet1'!$A$9:$G$28"}</definedName>
    <definedName name="산근5" hidden="1">{#N/A,#N/A,FALSE,"현장 NCR 분석";#N/A,#N/A,FALSE,"현장품질감사";#N/A,#N/A,FALSE,"현장품질감사"}</definedName>
    <definedName name="산소">#REF!</definedName>
    <definedName name="삼마루현황" hidden="1">[73]배수공!#REF!</definedName>
    <definedName name="삼익가조립건" hidden="1">{#N/A,#N/A,FALSE,"현장 NCR 분석";#N/A,#N/A,FALSE,"현장품질감사";#N/A,#N/A,FALSE,"현장품질감사"}</definedName>
    <definedName name="삼호" hidden="1">{#N/A,#N/A,FALSE,"배수2"}</definedName>
    <definedName name="상림1호">#REF!</definedName>
    <definedName name="상림2호">#REF!</definedName>
    <definedName name="상림3호">#REF!</definedName>
    <definedName name="상세물량2" hidden="1">{#N/A,#N/A,FALSE,"골재소요량";#N/A,#N/A,FALSE,"골재소요량"}</definedName>
    <definedName name="상수도2차" hidden="1">{#N/A,#N/A,FALSE,"결의서";#N/A,#N/A,FALSE,"내역서";#N/A,#N/A,FALSE,"도급예상";#N/A,#N/A,FALSE,"시방서"}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" hidden="1">{#N/A,#N/A,FALSE,"단면 제원"}</definedName>
    <definedName name="새만금" hidden="1">{#N/A,#N/A,FALSE,"결의서";#N/A,#N/A,FALSE,"내역서";#N/A,#N/A,FALSE,"도급예상";#N/A,#N/A,FALSE,"시방서"}</definedName>
    <definedName name="새만득이" hidden="1">{#N/A,#N/A,FALSE,"2~8번"}</definedName>
    <definedName name="새이름" hidden="1">'[74]8.PILE  (돌출)'!#REF!</definedName>
    <definedName name="생사1호">#REF!</definedName>
    <definedName name="생사2호">#REF!</definedName>
    <definedName name="생사기존">#REF!</definedName>
    <definedName name="서진환" hidden="1">{#N/A,#N/A,FALSE,"조골재"}</definedName>
    <definedName name="석" hidden="1">{#N/A,#N/A,FALSE,"지침";#N/A,#N/A,FALSE,"환경분석";#N/A,#N/A,FALSE,"Sheet16"}</definedName>
    <definedName name="석항" hidden="1">{#N/A,#N/A,FALSE,"명세표"}</definedName>
    <definedName name="선금" hidden="1">{#N/A,#N/A,FALSE,"현장 NCR 분석";#N/A,#N/A,FALSE,"현장품질감사";#N/A,#N/A,FALSE,"현장품질감사"}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정자재포함시" hidden="1">{#N/A,#N/A,FALSE,"지침";#N/A,#N/A,FALSE,"환경분석";#N/A,#N/A,FALSE,"Sheet16"}</definedName>
    <definedName name="선정팬111" hidden="1">{#N/A,#N/A,TRUE,"부하계산서표지";#N/A,#N/A,TRUE,"1. 부하계산";#N/A,#N/A,TRUE,"1-1.부하계산기준";#N/A,#N/A,TRUE,"1-2.부하계산";#N/A,#N/A,TRUE,"1-3부하집계"}</definedName>
    <definedName name="설계가.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설계설먕" hidden="1">{#N/A,#N/A,FALSE,"전력간선"}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명서" hidden="1">{#N/A,#N/A,FALSE,"전력간선"}</definedName>
    <definedName name="성근" hidden="1">{#N/A,#N/A,FALSE,"포장2"}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과재" hidden="1">{#N/A,#N/A,FALSE,"조골재"}</definedName>
    <definedName name="세로" hidden="1">{#N/A,#N/A,FALSE,"전력간선"}</definedName>
    <definedName name="세륜" hidden="1">#REF!</definedName>
    <definedName name="세륜2" hidden="1">#REF!</definedName>
    <definedName name="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소백산" hidden="1">{#N/A,#N/A,FALSE,"신청통보";#N/A,#N/A,FALSE,"기성확인서";#N/A,#N/A,FALSE,"기성내역서"}</definedName>
    <definedName name="소운반" hidden="1">{#N/A,#N/A,FALSE,"포장단가"}</definedName>
    <definedName name="속도" hidden="1">{#N/A,#N/A,FALSE,"속도"}</definedName>
    <definedName name="손영주" hidden="1">{#N/A,#N/A,FALSE,"조골재"}</definedName>
    <definedName name="송">#REF!</definedName>
    <definedName name="송변전공종단가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송수관로구경">#REF!</definedName>
    <definedName name="송천1">#REF!</definedName>
    <definedName name="송천2">#REF!</definedName>
    <definedName name="수" hidden="1">#REF!</definedName>
    <definedName name="수량" hidden="1">{#N/A,#N/A,FALSE,"포장단가"}</definedName>
    <definedName name="수량1" hidden="1">'[75]12호기내역서(건축분)'!#REF!</definedName>
    <definedName name="수량산출내역" hidden="1">{#N/A,#N/A,FALSE,"포장단가"}</definedName>
    <definedName name="수량산출서표지양식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서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량집계" hidden="1">{#N/A,#N/A,FALSE,"포장단가"}</definedName>
    <definedName name="수량표지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수로관D1000" hidden="1">{#N/A,#N/A,FALSE,"2~8번"}</definedName>
    <definedName name="수로관단위수량" hidden="1">{"'산출근거'!$B$4:$D$8"}</definedName>
    <definedName name="수리" hidden="1">{"'산출근거'!$B$4:$D$8"}</definedName>
    <definedName name="수리1" hidden="1">{"'산출근거'!$B$4:$D$8"}</definedName>
    <definedName name="수목제거" hidden="1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[67]단가!$C$66:$D$77</definedName>
    <definedName name="수중케이블단가">#REF!</definedName>
    <definedName name="숙소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A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C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숙소D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D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숙소F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순공사비ebs" hidden="1">{#N/A,#N/A,TRUE,"토적및재료집계";#N/A,#N/A,TRUE,"토적및재료집계";#N/A,#N/A,TRUE,"단위량"}</definedName>
    <definedName name="숫소D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승" hidden="1">{#N/A,#N/A,FALSE,"지침";#N/A,#N/A,FALSE,"환경분석";#N/A,#N/A,FALSE,"Sheet16"}</definedName>
    <definedName name="승용교" hidden="1">{#N/A,#N/A,FALSE,"2~8번"}</definedName>
    <definedName name="시멘트" hidden="1">{#N/A,#N/A,FALSE,"배수1"}</definedName>
    <definedName name="시멘트운반" hidden="1">{#N/A,#N/A,FALSE,"포장단가"}</definedName>
    <definedName name="시방서2" hidden="1">#REF!</definedName>
    <definedName name="시운전" hidden="1">{#N/A,#N/A,FALSE,"구조2"}</definedName>
    <definedName name="시중단가" hidden="1">{"'단계별시설공사비'!$A$3:$K$51"}</definedName>
    <definedName name="식재공" hidden="1">{#N/A,#N/A,FALSE,"조골재"}</definedName>
    <definedName name="신공항1역기능실2" hidden="1">{#N/A,#N/A,TRUE,"1. 부하계산";#N/A,#N/A,TRUE,"1-1.부하계산기준";#N/A,#N/A,TRUE,"1-2.부하계산방법";#N/A,#N/A,TRUE,"1-3.부하집계";#N/A,#N/A,TRUE,"1-4.부하계산";#N/A,#N/A,TRUE,"2.장비선정";#N/A,#N/A,TRUE,"2-1보일러";#N/A,#N/A,TRUE,"2-2펌프";#N/A,#N/A,TRUE,"2-3탱크";#N/A,#N/A,TRUE,"2-3(1)탱크제어";#N/A,#N/A,TRUE,"2-4팬";#N/A,#N/A,TRUE,"2-5(1)PAC";#N/A,#N/A,TRUE,"2-6소방펌프";#N/A,#N/A,TRUE,"2-6(1)배관마찰손실"}</definedName>
    <definedName name="신과" hidden="1">{#N/A,#N/A,TRUE,"공조기";#N/A,#N/A,TRUE,"FCU";#N/A,#N/A,TRUE,"1-20";#N/A,#N/A,TRUE,"21-40";#N/A,#N/A,TRUE,"41-60";#N/A,#N/A,TRUE,"61-80";#N/A,#N/A,TRUE,"화장실부하집계";#N/A,#N/A,TRUE,"화장실"}</definedName>
    <definedName name="신규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포장" hidden="1">{#N/A,#N/A,FALSE,"포장단가"}</definedName>
    <definedName name="신너">#REF!</definedName>
    <definedName name="신설" hidden="1">{#N/A,#N/A,FALSE,"명세표"}</definedName>
    <definedName name="신성" hidden="1">{#N/A,#N/A,TRUE,"손익보고"}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종" hidden="1">{#N/A,#N/A,FALSE,"조골재"}</definedName>
    <definedName name="신축공사" hidden="1">{"'단계별시설공사비'!$A$3:$K$51"}</definedName>
    <definedName name="신품" hidden="1">#REF!</definedName>
    <definedName name="신ㅎ기ㅏㄷ획ㄷㅎ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호등" hidden="1">{#N/A,#N/A,FALSE,"신청통보";#N/A,#N/A,FALSE,"기성확인서";#N/A,#N/A,FALSE,"기성내역서"}</definedName>
    <definedName name="신흥1호">#REF!</definedName>
    <definedName name="신흥2호">#REF!</definedName>
    <definedName name="실" hidden="1">{"'단계별시설공사비'!$A$3:$K$51"}</definedName>
    <definedName name="실행" hidden="1">{"'단계별시설공사비'!$A$3:$K$51"}</definedName>
    <definedName name="실행4안" hidden="1">{"'단계별시설공사비'!$A$3:$K$51"}</definedName>
    <definedName name="실행갑지" hidden="1">{"'단계별시설공사비'!$A$3:$K$51"}</definedName>
    <definedName name="실행갑지2안" hidden="1">{"'단계별시설공사비'!$A$3:$K$51"}</definedName>
    <definedName name="실행예산" hidden="1">{"'단계별시설공사비'!$A$3:$K$51"}</definedName>
    <definedName name="실행예산검토3안" hidden="1">{"'단계별시설공사비'!$A$3:$K$51"}</definedName>
    <definedName name="심" hidden="1">{#N/A,#N/A,FALSE,"전력간선"}</definedName>
    <definedName name="ㅇ">#REF!</definedName>
    <definedName name="ㅇㄴㄴㄴㄴㄴㄴㄴㄴㄴ" hidden="1">{#N/A,#N/A,FALSE,"혼합골재"}</definedName>
    <definedName name="ㅇㄴㄹ" hidden="1">{"'중기작업1'!$A$1:$V$18"}</definedName>
    <definedName name="ㅇㄴㄹㄹㄹㄹ" hidden="1">{"'중기작업1'!$A$1:$V$18"}</definedName>
    <definedName name="ㅇㄴㄹㅇㄹ" hidden="1">{#N/A,#N/A,FALSE,"운반시간"}</definedName>
    <definedName name="ㅇㄴㄻ" hidden="1">{#N/A,#N/A,FALSE,"표지목차"}</definedName>
    <definedName name="ㅇㄴㄻㄴㅇ" hidden="1">{#N/A,#N/A,FALSE,"표지목차"}</definedName>
    <definedName name="ㅇㄴㅀ" hidden="1">'[52]#REF'!#REF!</definedName>
    <definedName name="ㅇㄴㅁ" hidden="1">[76]실행철강하도!$A$1:$A$4</definedName>
    <definedName name="ㅇㄴㅇ" hidden="1">{"'Sheet1'!$A$4","'Sheet1'!$A$9:$G$28"}</definedName>
    <definedName name="ㅇㄴㅇㄴ" hidden="1">{#N/A,#N/A,FALSE,"포장2"}</definedName>
    <definedName name="ㅇㄴㅇㅁㅇㅁㅇ" hidden="1">{#N/A,#N/A,TRUE,"토적및재료집계";#N/A,#N/A,TRUE,"토적및재료집계";#N/A,#N/A,TRUE,"단위량"}</definedName>
    <definedName name="ㅇㄷㄴㄶㅎ" hidden="1">{#N/A,#N/A,FALSE,"골재소요량";#N/A,#N/A,FALSE,"골재소요량"}</definedName>
    <definedName name="ㅇㄹ" hidden="1">'[77]98수문일위'!$A$1:$P$2004</definedName>
    <definedName name="ㅇㄹㄴ">#REF!</definedName>
    <definedName name="ㅇㄹㄴㅀㄹㅇㅎㄹㅇㅎ" hidden="1">{#N/A,#N/A,FALSE,"2~8번"}</definedName>
    <definedName name="ㅇㄹㄴㅇㄹ">#REF!</definedName>
    <definedName name="ㅇㄹㄹ" hidden="1">#REF!</definedName>
    <definedName name="ㅇㄹㄹㄴㅇ">#REF!</definedName>
    <definedName name="ㅇㄹㄹㄹㄹ" hidden="1">{#N/A,#N/A,FALSE,"전력간선"}</definedName>
    <definedName name="ㅇㄹㄹㅇ" hidden="1">{#N/A,#N/A,FALSE,"2~8번"}</definedName>
    <definedName name="ㅇㄹㅀ" hidden="1">#REF!</definedName>
    <definedName name="ㅇㄹㅇ" hidden="1">{#N/A,#N/A,FALSE,"운반시간"}</definedName>
    <definedName name="ㅇㄹㅇㄹ" hidden="1">#REF!</definedName>
    <definedName name="ㅇㄹㅊㅍ" hidden="1">{"'Sheet1'!$A$4","'Sheet1'!$A$9:$G$28"}</definedName>
    <definedName name="ㅇ러알ㅇㄹㅇㄹ" hidden="1">[78]조명시설!#REF!</definedName>
    <definedName name="ㅇ로ㅜ" hidden="1">{"'중기작업1'!$A$1:$V$18"}</definedName>
    <definedName name="ㅇ롤옹롤ㅇ" hidden="1">{#N/A,#N/A,FALSE,"운반시간"}</definedName>
    <definedName name="ㅇ루ㅠ류" hidden="1">{#N/A,#N/A,FALSE,"단가표지"}</definedName>
    <definedName name="ㅇ류ㅠㅋ" hidden="1">{"'중기작업1'!$A$1:$V$18"}</definedName>
    <definedName name="ㅇㄻㄴㅇㄻㄴㅇㄹ" hidden="1">#REF!</definedName>
    <definedName name="ㅇㄻㅁㅁㅁ" hidden="1">{#N/A,#N/A,FALSE,"이정표"}</definedName>
    <definedName name="ㅇㄻㅇㄻㄴㄹ" hidden="1">{#N/A,#N/A,FALSE,"단가표지"}</definedName>
    <definedName name="ㅇㄽㄱ" hidden="1">{#N/A,#N/A,FALSE,"전력간선"}</definedName>
    <definedName name="ㅇㅀ" hidden="1">{#N/A,#N/A,FALSE,"전력간선"}</definedName>
    <definedName name="ㅇㅀㅁㅇㅁㅇ" hidden="1">{#N/A,#N/A,FALSE,"단가표지"}</definedName>
    <definedName name="ㅇㅀㅇㄹ">#REF!</definedName>
    <definedName name="ㅇㅀㅎㅎㅎㅎㅎㅎㅎㅎㅎㅎㅎㅎㅎㅎㅎ" hidden="1">{#N/A,#N/A,FALSE,"구조2"}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ㄹ" hidden="1">{#N/A,#N/A,FALSE,"단면 제원"}</definedName>
    <definedName name="ㅇㅅㄱ4ㅓ" hidden="1">{#N/A,#N/A,FALSE,"속도"}</definedName>
    <definedName name="ㅇㅇ" hidden="1">#REF!</definedName>
    <definedName name="ㅇㅇㄹ" hidden="1">#REF!</definedName>
    <definedName name="ㅇㅇㅇ" hidden="1">{#N/A,#N/A,FALSE,"표지목차"}</definedName>
    <definedName name="ㅇㅇㅇㅇ" hidden="1">#REF!</definedName>
    <definedName name="ㅇㅇㅇㅇㅇ" hidden="1">{#N/A,#N/A,FALSE,"혼합골재"}</definedName>
    <definedName name="ㅇㅇㅇㅇㅇㅇ" hidden="1">{#N/A,#N/A,FALSE,"속도"}</definedName>
    <definedName name="ㅇ아아아아아" hidden="1">{#N/A,#N/A,FALSE,"2~8번"}</definedName>
    <definedName name="ㅇㅈㄷㅄㅂㅈㄷㄱ" hidden="1">#REF!</definedName>
    <definedName name="ㅇㅈㅇㅈㅇㅈㅇㅈㅇㅈ" hidden="1">{"'중기작업1'!$A$1:$V$18"}</definedName>
    <definedName name="ㅇㅍㅁㄴㅇㄹㅈㄴ">#REF!</definedName>
    <definedName name="ㅇㅎㅍ">#REF!</definedName>
    <definedName name="ㅇ호" hidden="1">{#N/A,#N/A,FALSE,"혼합골재"}</definedName>
    <definedName name="아니오" hidden="1">{#N/A,#N/A,FALSE,"단가표지"}</definedName>
    <definedName name="아란" hidden="1">{#N/A,#N/A,FALSE,"혼합골재"}</definedName>
    <definedName name="아러ㅏ러" hidden="1">{"'Firr(선)'!$AS$1:$AY$62","'Firr(사)'!$AS$1:$AY$62","'Firr(회)'!$AS$1:$AY$62","'Firr(선)'!$L$1:$V$62","'Firr(사)'!$L$1:$V$62","'Firr(회)'!$L$1:$V$62"}</definedName>
    <definedName name="아무" hidden="1">{#N/A,#N/A,FALSE,"배수2"}</definedName>
    <definedName name="아무거나" hidden="1">{#N/A,#N/A,FALSE,"배수2"}</definedName>
    <definedName name="아세틸렌">#REF!</definedName>
    <definedName name="아스콘2" hidden="1">[56]조명시설!#REF!</definedName>
    <definedName name="아스콘깨기" hidden="1">{#N/A,#N/A,FALSE,"골재소요량";#N/A,#N/A,FALSE,"골재소요량"}</definedName>
    <definedName name="아스팔트디스트리뷰터3800L">#REF!</definedName>
    <definedName name="아스팔트믹싱플랜트80Ton">#REF!</definedName>
    <definedName name="아스팔트절단" hidden="1">{#N/A,#N/A,FALSE,"단가표지"}</definedName>
    <definedName name="아스팔트페이버3M">#REF!</definedName>
    <definedName name="아싸가오리" hidden="1">{#N/A,#N/A,FALSE,"전력간선"}</definedName>
    <definedName name="아아" hidden="1">{#N/A,#N/A,FALSE,"조골재"}</definedName>
    <definedName name="아아아아" hidden="1">{#N/A,#N/A,FALSE,"조골재"}</definedName>
    <definedName name="아연도강관단가">#REF!</definedName>
    <definedName name="아연도배관단가">#REF!</definedName>
    <definedName name="아연도배관자재">#REF!</definedName>
    <definedName name="아ㅏ" hidden="1">{#N/A,#N/A,FALSE,"조골재"}</definedName>
    <definedName name="아ㅓ림" hidden="1">{#N/A,#N/A,FALSE,"포장1";#N/A,#N/A,FALSE,"포장1"}</definedName>
    <definedName name="안" hidden="1">{#N/A,#N/A,FALSE,"포장2"}</definedName>
    <definedName name="안방1호">#REF!</definedName>
    <definedName name="안방2호">#REF!</definedName>
    <definedName name="안전점검을" hidden="1">{#N/A,#N/A,FALSE,"결의서";#N/A,#N/A,FALSE,"내역서";#N/A,#N/A,FALSE,"도급예상";#N/A,#N/A,FALSE,"시방서"}</definedName>
    <definedName name="안정수위">#REF!</definedName>
    <definedName name="암거날개벽" hidden="1">[69]덕전리!#REF!</definedName>
    <definedName name="암거재료집계" hidden="1">{"'중기작업1'!$A$1:$V$18"}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앞들1호">#REF!</definedName>
    <definedName name="앞들2호">#REF!</definedName>
    <definedName name="야" hidden="1">{#N/A,#N/A,FALSE,"배수1"}</definedName>
    <definedName name="야간" hidden="1">{#N/A,#N/A,FALSE,"지침";#N/A,#N/A,FALSE,"환경분석";#N/A,#N/A,FALSE,"Sheet16"}</definedName>
    <definedName name="양수공사">#REF!</definedName>
    <definedName name="양수량">#REF!</definedName>
    <definedName name="양식" hidden="1">{"'중기작업1'!$A$1:$V$18"}</definedName>
    <definedName name="양재승2222222" hidden="1">[79]차액보증!#REF!</definedName>
    <definedName name="어" hidden="1">{#N/A,#N/A,FALSE,"2~8번"}</definedName>
    <definedName name="어어" hidden="1">{#N/A,#N/A,FALSE,"운반시간"}</definedName>
    <definedName name="어오" hidden="1">{#N/A,#N/A,FALSE,"현장 NCR 분석";#N/A,#N/A,FALSE,"현장품질감사";#N/A,#N/A,FALSE,"현장품질감사"}</definedName>
    <definedName name="어ㅏㅇ" hidden="1">[40]날개벽수량표!#REF!</definedName>
    <definedName name="어ㅓㄴ" hidden="1">#REF!</definedName>
    <definedName name="억이상" hidden="1">{#N/A,#N/A,FALSE,"2~8번"}</definedName>
    <definedName name="언" hidden="1">#REF!</definedName>
    <definedName name="언체" hidden="1">{#N/A,#N/A,FALSE,"골재소요량";#N/A,#N/A,FALSE,"골재소요량"}</definedName>
    <definedName name="업" hidden="1">{#N/A,#N/A,FALSE,"단가표지"}</definedName>
    <definedName name="업종" hidden="1">{#N/A,#N/A,FALSE,"포장2"}</definedName>
    <definedName name="업체" hidden="1">#REF!</definedName>
    <definedName name="업체순위" hidden="1">{#N/A,#N/A,FALSE,"배수2"}</definedName>
    <definedName name="여우" hidden="1">{#N/A,#N/A,FALSE,"조골재"}</definedName>
    <definedName name="연경1교" hidden="1">{#N/A,#N/A,FALSE,"단면 제원"}</definedName>
    <definedName name="연경1교1" hidden="1">{#N/A,#N/A,FALSE,"단면 제원"}</definedName>
    <definedName name="연마지">#REF!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염색기술3" hidden="1">{#N/A,#N/A,TRUE,"손익보고"}</definedName>
    <definedName name="예산" hidden="1">{#N/A,#N/A,TRUE,"손익보고"}</definedName>
    <definedName name="예정공정" hidden="1">{#N/A,#N/A,FALSE,"단가표지"}</definedName>
    <definedName name="오" hidden="1">[39]실행철강하도!$A$1:$A$4</definedName>
    <definedName name="오수맨홀위치" hidden="1">{"'Sheet1'!$A$4","'Sheet1'!$A$9:$G$28"}</definedName>
    <definedName name="오수토공" hidden="1">{#N/A,#N/A,FALSE,"기안지";#N/A,#N/A,FALSE,"통신지"}</definedName>
    <definedName name="오오" hidden="1">{#N/A,#N/A,FALSE,"조골재"}</definedName>
    <definedName name="오오오오오오오옹" hidden="1">{#N/A,#N/A,FALSE,"2~8번"}</definedName>
    <definedName name="오옹" hidden="1">{#N/A,#N/A,FALSE,"골재소요량";#N/A,#N/A,FALSE,"골재소요량"}</definedName>
    <definedName name="오주1호">#REF!</definedName>
    <definedName name="오주2호">#REF!</definedName>
    <definedName name="오주3호">#REF!</definedName>
    <definedName name="오주4호">#REF!</definedName>
    <definedName name="옹" hidden="1">{#N/A,#N/A,FALSE,"골재소요량";#N/A,#N/A,FALSE,"골재소요량"}</definedName>
    <definedName name="옹벽" hidden="1">{#N/A,#N/A,FALSE,"혼합골재"}</definedName>
    <definedName name="옹벽단위" hidden="1">[80]날개벽수량표!#REF!</definedName>
    <definedName name="옹벽수량집계표" hidden="1">{#N/A,#N/A,FALSE,"2~8번"}</definedName>
    <definedName name="옹벽수량집계표총괄" hidden="1">{#N/A,#N/A,FALSE,"혼합골재"}</definedName>
    <definedName name="옹ㅇ벽" hidden="1">[80]날개벽수량표!#REF!</definedName>
    <definedName name="옺ㄷㄱ" hidden="1">{#N/A,#N/A,FALSE,"단가표지"}</definedName>
    <definedName name="완도" hidden="1">{#N/A,#N/A,FALSE,"포장2"}</definedName>
    <definedName name="왜" hidden="1">{#N/A,#N/A,FALSE,"배수2"}</definedName>
    <definedName name="요동1호">#REF!</definedName>
    <definedName name="요동2호">#REF!</definedName>
    <definedName name="용수로재료집계" hidden="1">{"'Sheet1'!$A$4","'Sheet1'!$A$9:$G$28"}</definedName>
    <definedName name="용용" hidden="1">{#N/A,#N/A,FALSE,"포장2"}</definedName>
    <definedName name="용접봉">#REF!</definedName>
    <definedName name="용표" hidden="1">{#N/A,#N/A,FALSE,"전력간선"}</definedName>
    <definedName name="우산">#REF!</definedName>
    <definedName name="우성교" hidden="1">{#N/A,#N/A,FALSE,"단면 제원"}</definedName>
    <definedName name="우웅" hidden="1">{#N/A,#N/A,FALSE,"2~8번"}</definedName>
    <definedName name="우ㅗ홓ㅇ" hidden="1">{#N/A,#N/A,FALSE,"조골재"}</definedName>
    <definedName name="운반비">[67]단가!$F$66:$G$77</definedName>
    <definedName name="운암">#REF!</definedName>
    <definedName name="운전사기계">#REF!</definedName>
    <definedName name="운전사운반차">#REF!</definedName>
    <definedName name="운호1호">#REF!</definedName>
    <definedName name="운호2호">#REF!</definedName>
    <definedName name="운호3호">#REF!</definedName>
    <definedName name="울트구룡대보2공구" hidden="1">{#N/A,#N/A,FALSE,"속도"}</definedName>
    <definedName name="울트라" hidden="1">{#N/A,#N/A,FALSE,"구조1"}</definedName>
    <definedName name="울트라구룡2공구" hidden="1">{#N/A,#N/A,FALSE,"이정표"}</definedName>
    <definedName name="원_가_계_산_서">#REF!</definedName>
    <definedName name="원가" hidden="1">{#N/A,#N/A,FALSE,"운반시간"}</definedName>
    <definedName name="원가22" hidden="1">{#N/A,#N/A,FALSE,"단가표지"}</definedName>
    <definedName name="원가계산서" hidden="1">{#N/A,#N/A,FALSE,"단면 제원"}</definedName>
    <definedName name="원가계산서1" hidden="1">{#N/A,#N/A,FALSE,"단면 제원"}</definedName>
    <definedName name="원남내역" hidden="1">[81]실행철강하도!$A$1:$A$4</definedName>
    <definedName name="원내역서" hidden="1">{#N/A,#N/A,FALSE,"전력간선"}</definedName>
    <definedName name="원운1호">#REF!</definedName>
    <definedName name="원운2호">#REF!</definedName>
    <definedName name="월별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월별투입" hidden="1">{#N/A,#N/A,FALSE,"지침";#N/A,#N/A,FALSE,"환경분석";#N/A,#N/A,FALSE,"Sheet16"}</definedName>
    <definedName name="유동1" hidden="1">'[52]#REF'!#REF!</definedName>
    <definedName name="유정호" hidden="1">[82]배수내역!#REF!</definedName>
    <definedName name="유지관리비" hidden="1">#REF!</definedName>
    <definedName name="유현" hidden="1">{#N/A,#N/A,FALSE,"포장단가"}</definedName>
    <definedName name="육교" hidden="1">{#N/A,#N/A,FALSE,"단면 제원"}</definedName>
    <definedName name="육다시이" hidden="1">#REF!</definedName>
    <definedName name="육리1호">#REF!</definedName>
    <definedName name="육리2호">#REF!</definedName>
    <definedName name="은" hidden="1">{#N/A,#N/A,FALSE,"구조2"}</definedName>
    <definedName name="은산1호">#REF!</definedName>
    <definedName name="은산2호">#REF!</definedName>
    <definedName name="은산3호">#REF!</definedName>
    <definedName name="은산4호">#REF!</definedName>
    <definedName name="을" hidden="1">{#N/A,#N/A,FALSE,"도급대비시행율";#N/A,#N/A,FALSE,"결의서";#N/A,#N/A,FALSE,"내역서";#N/A,#N/A,FALSE,"도급예상"}</definedName>
    <definedName name="의" hidden="1">{#N/A,#N/A,FALSE,"운반시간"}</definedName>
    <definedName name="이" hidden="1">{#N/A,#N/A,FALSE,"이정표"}</definedName>
    <definedName name="이가" hidden="1">{"'Firr(선)'!$AS$1:$AY$62","'Firr(사)'!$AS$1:$AY$62","'Firr(회)'!$AS$1:$AY$62","'Firr(선)'!$L$1:$V$62","'Firr(사)'!$L$1:$V$62","'Firr(회)'!$L$1:$V$62"}</definedName>
    <definedName name="이동" hidden="1">{#N/A,#N/A,FALSE,"조골재"}</definedName>
    <definedName name="이동23">[83]산수배수!$L$4:$L$5</definedName>
    <definedName name="이동조소">[83]산수배수!$M$8</definedName>
    <definedName name="이론" hidden="1">{#N/A,#N/A,FALSE,"속도"}</definedName>
    <definedName name="이른" hidden="1">{#N/A,#N/A,FALSE,"2~8번"}</definedName>
    <definedName name="이름표" hidden="1">{#N/A,#N/A,FALSE,"단가표지"}</definedName>
    <definedName name="이릉" hidden="1">#REF!</definedName>
    <definedName name="이민상" hidden="1">[5]노임단가!#REF!</definedName>
    <definedName name="이이애" hidden="1">{#N/A,#N/A,FALSE,"구조1"}</definedName>
    <definedName name="이정" hidden="1">{#N/A,#N/A,FALSE,"2~8번"}</definedName>
    <definedName name="이종훈" hidden="1">[49]전기!$A$4:$A$163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토처리" hidden="1">{#N/A,#N/A,FALSE,"구조2"}</definedName>
    <definedName name="이흥주" hidden="1">{"'단계별시설공사비'!$A$3:$K$51"}</definedName>
    <definedName name="인천" hidden="1">{#N/A,#N/A,FALSE,"현장 NCR 분석";#N/A,#N/A,FALSE,"현장품질감사";#N/A,#N/A,FALSE,"현장품질감사"}</definedName>
    <definedName name="인천1" hidden="1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[39]실행철강하도!$A$1:$A$4</definedName>
    <definedName name="일반개구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부" hidden="1">{#N/A,#N/A,FALSE,"조골재"}</definedName>
    <definedName name="일위">#REF!,#REF!</definedName>
    <definedName name="일위대가호표" hidden="1">#REF!</definedName>
    <definedName name="賃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ㄴ" hidden="1">{"'공사부문'!$A$6:$A$32"}</definedName>
    <definedName name="임시1" hidden="1">{#N/A,#N/A,FALSE,"전력간선"}</definedName>
    <definedName name="임시2" hidden="1">{#N/A,#N/A,FALSE,"전력간선"}</definedName>
    <definedName name="임직원특판" hidden="1">{#N/A,#N/A,TRUE,"NRE";#N/A,#N/A,TRUE,"Tooling";#N/A,#N/A,TRUE,"Sample";#N/A,#N/A,TRUE,"Fixtures";#N/A,#N/A,TRUE,"Agency";#N/A,#N/A,TRUE,"Personnel"}</definedName>
    <definedName name="임형" hidden="1">{#N/A,#N/A,FALSE,"포장2"}</definedName>
    <definedName name="입력DATA" hidden="1">{#N/A,#N/A,FALSE,"단면 제원"}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[84]집계표!#REF!</definedName>
    <definedName name="ㅈ" hidden="1">{#N/A,#N/A,FALSE,"혼합골재"}</definedName>
    <definedName name="ㅈㄱ" hidden="1">{#N/A,#N/A,FALSE,"조골재"}</definedName>
    <definedName name="ㅈㄱ도" hidden="1">{"'중기작업1'!$A$1:$V$18"}</definedName>
    <definedName name="ㅈㄵㄵㄵㄴㄵㄵㄴ" hidden="1">{"'중기작업1'!$A$1:$V$18"}</definedName>
    <definedName name="ㅈㄷㄱ">#REF!</definedName>
    <definedName name="ㅈㄷㄱㄷㅈㄱㄷㅈ" hidden="1">{#N/A,#N/A,FALSE,"표지목차"}</definedName>
    <definedName name="ㅈㄷㄹ" hidden="1">{"'중기작업1'!$A$1:$V$18"}</definedName>
    <definedName name="ㅈㄷㄻㅇㄹ" hidden="1">#REF!</definedName>
    <definedName name="ㅈㄷㄻㅈ" hidden="1">#REF!</definedName>
    <definedName name="ㅈㄷㅅㅂㅈㅇㄿ">#REF!</definedName>
    <definedName name="ㅈㄷㅈㄷ" hidden="1">{#N/A,#N/A,FALSE,"배수2"}</definedName>
    <definedName name="ㅈㄹㅈ" hidden="1">{#N/A,#N/A,FALSE,"포장2"}</definedName>
    <definedName name="ㅈㅇㅈ">#REF!</definedName>
    <definedName name="ㅈㅈ" hidden="1">{#N/A,#N/A,FALSE,"표지목차"}</definedName>
    <definedName name="ㅈㅈㅈ" hidden="1">#REF!</definedName>
    <definedName name="ㅈㅈㅈㅈㅈ" hidden="1">{#N/A,#N/A,FALSE,"2~8번"}</definedName>
    <definedName name="자미" hidden="1">{#N/A,#N/A,FALSE,"명세표"}</definedName>
    <definedName name="자연수위">#REF!</definedName>
    <definedName name="자재단가근거" hidden="1">#REF!</definedName>
    <definedName name="자재일람">[85]자재일람!$A$3:$K$32</definedName>
    <definedName name="자재집계" hidden="1">{#N/A,#N/A,FALSE,"포장단가"}</definedName>
    <definedName name="자재총괄" hidden="1">{#N/A,#N/A,FALSE,"혼합골재"}</definedName>
    <definedName name="잔토경">#REF!</definedName>
    <definedName name="잔토노">#REF!</definedName>
    <definedName name="잔토재">#REF!</definedName>
    <definedName name="잔토처리">#REF!</definedName>
    <definedName name="잠관" hidden="1">{"'중기작업1'!$A$1:$V$18"}</definedName>
    <definedName name="잡석">#REF!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산1">#REF!</definedName>
    <definedName name="장산2">#REF!</definedName>
    <definedName name="장산3">#REF!</definedName>
    <definedName name="장선2호" hidden="1">{"'중기작업1'!$A$1:$V$18"}</definedName>
    <definedName name="장선2호산출" hidden="1">{"'중기작업1'!$A$1:$V$18"}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춘">#REF!</definedName>
    <definedName name="재" hidden="1">{#N/A,#N/A,FALSE,"단면 제원"}</definedName>
    <definedName name="재료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노무합계" hidden="1">{"'건축내역'!$A$1:$L$413"}</definedName>
    <definedName name="재료비">#REF!</definedName>
    <definedName name="재료비1209" hidden="1">{#N/A,#N/A,TRUE,"NRE";#N/A,#N/A,TRUE,"Tooling";#N/A,#N/A,TRUE,"Sample";#N/A,#N/A,TRUE,"Fixtures";#N/A,#N/A,TRUE,"Agency";#N/A,#N/A,TRUE,"Personnel"}</definedName>
    <definedName name="재료산출" hidden="1">{"'중기작업1'!$A$1:$V$18"}</definedName>
    <definedName name="재료총집계표" hidden="1">{"'중기작업1'!$A$1:$V$18"}</definedName>
    <definedName name="재배치" hidden="1">{#N/A,#N/A,FALSE,"3가";#N/A,#N/A,FALSE,"3나";#N/A,#N/A,FALSE,"3다"}</definedName>
    <definedName name="재현" hidden="1">{#N/A,#N/A,FALSE,"현장 NCR 분석";#N/A,#N/A,FALSE,"현장품질감사";#N/A,#N/A,FALSE,"현장품질감사"}</definedName>
    <definedName name="쟈" hidden="1">{#N/A,#N/A,FALSE,"단면 제원"}</definedName>
    <definedName name="저" hidden="1">{#N/A,#N/A,FALSE,"단면 제원"}</definedName>
    <definedName name="저상">#REF!</definedName>
    <definedName name="저수조만수위">#REF!</definedName>
    <definedName name="적용단가근거">#REF!</definedName>
    <definedName name="전기산출" hidden="1">#REF!</definedName>
    <definedName name="전기산출내역" hidden="1">#REF!</definedName>
    <definedName name="전기표지2" hidden="1">{#N/A,#N/A,FALSE,"지침";#N/A,#N/A,FALSE,"환경분석";#N/A,#N/A,FALSE,"Sheet16"}</definedName>
    <definedName name="전동기용량">#REF!</definedName>
    <definedName name="전등1" hidden="1">{#N/A,#N/A,FALSE,"전력간선"}</definedName>
    <definedName name="전라선" hidden="1">{#N/A,#N/A,FALSE,"현장 NCR 분석";#N/A,#N/A,FALSE,"현장품질감사";#N/A,#N/A,FALSE,"현장품질감사"}</definedName>
    <definedName name="전력비">#REF!</definedName>
    <definedName name="전선30경">#REF!</definedName>
    <definedName name="전선30노">#REF!</definedName>
    <definedName name="전선30재">#REF!</definedName>
    <definedName name="전선관및접지내역서" hidden="1">'[86]당진1,2호기전선관설치및접지4차공사내역서-을지'!#REF!</definedName>
    <definedName name="전열" hidden="1">{#N/A,#N/A,FALSE,"전력간선"}</definedName>
    <definedName name="전열1" hidden="1">{#N/A,#N/A,FALSE,"전력간선"}</definedName>
    <definedName name="전철" hidden="1">0</definedName>
    <definedName name="전체내역" hidden="1">#REF!</definedName>
    <definedName name="전체제조총괄표" hidden="1">{"'건축내역'!$A$1:$L$413"}</definedName>
    <definedName name="전토처리">#REF!</definedName>
    <definedName name="전화" hidden="1">{#N/A,#N/A,FALSE,"전력간선"}</definedName>
    <definedName name="절토부점검로" hidden="1">'[52]#REF'!#REF!</definedName>
    <definedName name="점검시설" hidden="1">{#N/A,#N/A,FALSE,"토공2"}</definedName>
    <definedName name="접속1" hidden="1">{"'산출근거'!$B$4:$D$8"}</definedName>
    <definedName name="접속도로" hidden="1">{"'산출근거'!$B$4:$D$8"}</definedName>
    <definedName name="접지" hidden="1">{#N/A,#N/A,FALSE,"전력간선"}</definedName>
    <definedName name="정보통신" hidden="1">{#N/A,#N/A,FALSE,"전력간선"}</definedName>
    <definedName name="정손익" hidden="1">{#N/A,#N/A,FALSE,"현장 NCR 분석";#N/A,#N/A,FALSE,"현장품질감사";#N/A,#N/A,FALSE,"현장품질감사"}</definedName>
    <definedName name="정정">'[41]2000년1차'!#REF!</definedName>
    <definedName name="제" hidden="1">{#N/A,#N/A,FALSE,"단면 제원"}</definedName>
    <definedName name="제수문" hidden="1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hidden="1">{#N/A,#N/A,FALSE,"단면 제원"}</definedName>
    <definedName name="조경일람">[64]조경일람!$A$3:$K$47</definedName>
    <definedName name="조경자재총괄표" hidden="1">{#N/A,#N/A,FALSE,"골재소요량";#N/A,#N/A,FALSE,"골재소요량"}</definedName>
    <definedName name="조명제어" hidden="1">{#N/A,#N/A,FALSE,"전력간선"}</definedName>
    <definedName name="조사가" hidden="1">[87]입찰안!#REF!</definedName>
    <definedName name="조정1" hidden="1">#REF!</definedName>
    <definedName name="조차장" hidden="1">{#N/A,#N/A,FALSE,"명세표"}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 hidden="1">{#N/A,#N/A,FALSE,"단면 제원"}</definedName>
    <definedName name="주간" hidden="1">{#N/A,#N/A,FALSE,"운반시간"}</definedName>
    <definedName name="주제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주철근" hidden="1">{#N/A,#N/A,FALSE,"1";#N/A,#N/A,FALSE,"2";#N/A,#N/A,FALSE,"3";#N/A,#N/A,FALSE,"4";#N/A,#N/A,FALSE,"5";#N/A,#N/A,FALSE,"6";#N/A,#N/A,FALSE,"7"}</definedName>
    <definedName name="중개태교" hidden="1">{#N/A,#N/A,FALSE,"2~8번"}</definedName>
    <definedName name="중기운반식" hidden="1">{#N/A,#N/A,FALSE,"포장단가"}</definedName>
    <definedName name="중기운전기사">#REF!</definedName>
    <definedName name="중기운전조수">#REF!</definedName>
    <definedName name="중기조장">#REF!</definedName>
    <definedName name="중량산출" hidden="1">{#N/A,#N/A,FALSE,"Sheet1"}</definedName>
    <definedName name="중유">#REF!</definedName>
    <definedName name="중추2교대거푸집집계" hidden="1">{#N/A,#N/A,FALSE,"배수1"}</definedName>
    <definedName name="쥬" hidden="1">{#N/A,#N/A,FALSE,"단면 제원"}</definedName>
    <definedName name="즈" hidden="1">{#N/A,#N/A,FALSE,"단면 제원"}</definedName>
    <definedName name="지" hidden="1">{#N/A,#N/A,FALSE,"단면 제원"}</definedName>
    <definedName name="지동">#REF!</definedName>
    <definedName name="지상" hidden="1">{"'산출근거'!$B$4:$D$8"}</definedName>
    <definedName name="지역업체" hidden="1">{#N/A,#N/A,FALSE,"배수2"}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재현" hidden="1">{#N/A,#N/A,FALSE,"현장 NCR 분석";#N/A,#N/A,FALSE,"현장품질감사";#N/A,#N/A,FALSE,"현장품질감사"}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직매54P" hidden="1">{#N/A,#N/A,TRUE,"토적및재료집계";#N/A,#N/A,TRUE,"토적및재료집계";#N/A,#N/A,TRUE,"단위량"}</definedName>
    <definedName name="직접노무비">[88]공사비총괄표!#REF!</definedName>
    <definedName name="직접재료비">#REF!</definedName>
    <definedName name="진" hidden="1">{#N/A,#N/A,FALSE,"2~8번"}</definedName>
    <definedName name="진동롤러">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해" hidden="1">#REF!</definedName>
    <definedName name="진희" hidden="1">{#N/A,#N/A,FALSE,"혼합골재"}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토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집수정" hidden="1">#REF!</definedName>
    <definedName name="집수정1" hidden="1">{#N/A,#N/A,FALSE,"배수1"}</definedName>
    <definedName name="집수정1최종" hidden="1">{#N/A,#N/A,FALSE,"2~8번"}</definedName>
    <definedName name="집수정공수량집계표" hidden="1">{#N/A,#N/A,FALSE,"이정표"}</definedName>
    <definedName name="집수정단위" hidden="1">{#N/A,#N/A,FALSE,"골재소요량";#N/A,#N/A,FALSE,"골재소요량"}</definedName>
    <definedName name="집수정토공" hidden="1">[89]날개벽수량표!#REF!</definedName>
    <definedName name="집수정토공산출" hidden="1">{#N/A,#N/A,FALSE,"2~8번"}</definedName>
    <definedName name="ㅉㅉ" hidden="1">{#N/A,#N/A,FALSE,"2~8번"}</definedName>
    <definedName name="쪼까고있네" hidden="1">{#N/A,#N/A,FALSE,"토공2"}</definedName>
    <definedName name="ㅊ" hidden="1">{#N/A,#N/A,FALSE,"운반시간"}</definedName>
    <definedName name="ㅊㄴ">#REF!</definedName>
    <definedName name="ㅊㅇㄹ">#REF!</definedName>
    <definedName name="ㅊㅍ" hidden="1">#REF!</definedName>
    <definedName name="ㅊㅍㅁㄴㅇㄹ">#REF!</definedName>
    <definedName name="ㅊㅍㅋㅌㅊㅋ" hidden="1">{#N/A,#N/A,FALSE,"운반시간"}</definedName>
    <definedName name="ㅊㅍㅋㅌㅊㅍㅁㄴ">#REF!</definedName>
    <definedName name="ㅊㅍㅋㅌㅍㅌ" hidden="1">{#N/A,#N/A,FALSE,"혼합골재"}</definedName>
    <definedName name="ㅊ퓿ㅍ" hidden="1">{#N/A,#N/A,FALSE,"혼합골재"}</definedName>
    <definedName name="차선도색" hidden="1">{"'산출근거'!$B$4:$D$8"}</definedName>
    <definedName name="차차" hidden="1">[26]조명시설!#REF!</definedName>
    <definedName name="착정심도">#REF!</definedName>
    <definedName name="참석자" hidden="1">{#N/A,#N/A,FALSE,"현장 NCR 분석";#N/A,#N/A,FALSE,"현장품질감사";#N/A,#N/A,FALSE,"현장품질감사"}</definedName>
    <definedName name="천성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철2" hidden="1">{#N/A,#N/A,FALSE,"혼합골재"}</definedName>
    <definedName name="철거" hidden="1">#REF!</definedName>
    <definedName name="철거수량" hidden="1">#REF!</definedName>
    <definedName name="철거집계" hidden="1">{#N/A,#N/A,FALSE,"구조2"}</definedName>
    <definedName name="철골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골협의" hidden="1">{#N/A,#N/A,FALSE,"현장 NCR 분석";#N/A,#N/A,FALSE,"현장품질감사";#N/A,#N/A,FALSE,"현장품질감사"}</definedName>
    <definedName name="철근">#REF!</definedName>
    <definedName name="철근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가공장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철근경">#REF!</definedName>
    <definedName name="철근노">#REF!</definedName>
    <definedName name="철근운반" hidden="1">{#N/A,#N/A,FALSE,"포장단가"}</definedName>
    <definedName name="철근재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콘" hidden="1">{#N/A,#N/A,FALSE,"조골재"}</definedName>
    <definedName name="청림1호">#REF!</definedName>
    <definedName name="청림2호">#REF!</definedName>
    <definedName name="청림3호">#REF!</definedName>
    <definedName name="청천200">'[90]200'!#REF!</definedName>
    <definedName name="초" hidden="1">{#N/A,#N/A,FALSE,"골재소요량";#N/A,#N/A,FALSE,"골재소요량"}</definedName>
    <definedName name="촐" hidden="1">{#N/A,#N/A,FALSE,"골재소요량";#N/A,#N/A,FALSE,"골재소요량"}</definedName>
    <definedName name="총">[18]내역!#REF!</definedName>
    <definedName name="총갑지" hidden="1">#REF!</definedName>
    <definedName name="총공" hidden="1">{#N/A,#N/A,FALSE,"운반시간"}</definedName>
    <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99">[20]VXXXXX!#REF!</definedName>
    <definedName name="총괄공사비집계" hidden="1">{#N/A,#N/A,FALSE,"지침";#N/A,#N/A,FALSE,"환경분석";#N/A,#N/A,FALSE,"Sheet16"}</definedName>
    <definedName name="총괄시">[63]산수배수!$M$8</definedName>
    <definedName name="총괄집계" hidden="1">#REF!</definedName>
    <definedName name="총괄표">#REF!</definedName>
    <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추정" hidden="1">{#N/A,#N/A,FALSE,"포장2"}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츄" hidden="1">{"'중기작업1'!$A$1:$V$18"}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츠" hidden="1">{#N/A,#N/A,FALSE,"조골재"}</definedName>
    <definedName name="측구" hidden="1">{#N/A,#N/A,FALSE,"2~8번"}</definedName>
    <definedName name="츨훓" hidden="1">{"'중기작업1'!$A$1:$V$18"}</definedName>
    <definedName name="칠곡" hidden="1">{#N/A,#N/A,TRUE,"손익보고"}</definedName>
    <definedName name="침사지수량" hidden="1">{#N/A,#N/A,FALSE,"속도"}</definedName>
    <definedName name="ㅋ">#REF!</definedName>
    <definedName name="ㅋㄴㅊㅍㅁㄴㅇㄹ">#REF!</definedName>
    <definedName name="ㅋㅁ" hidden="1">{#N/A,#N/A,FALSE,"명세표"}</definedName>
    <definedName name="ㅋㅇㅁㅇ" hidden="1">{"'공사부문'!$A$6:$A$32"}</definedName>
    <definedName name="ㅋ울" hidden="1">{"'중기작업1'!$A$1:$V$18"}</definedName>
    <definedName name="ㅋㅊㅋㅊ" hidden="1">{#N/A,#N/A,FALSE,"운반시간"}</definedName>
    <definedName name="ㅋㅋ" hidden="1">{#N/A,#N/A,FALSE,"조골재"}</definedName>
    <definedName name="ㅋㅌㄹ">#REF!</definedName>
    <definedName name="ㅋㅌㅊㄹ" hidden="1">{#N/A,#N/A,FALSE,"조골재"}</definedName>
    <definedName name="ㅋㅌㅊㅍㄴ">#REF!</definedName>
    <definedName name="카메라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콘크리트공">[70]노임단가!$C$25</definedName>
    <definedName name="콘크리트깨기" hidden="1">{"'중기작업1'!$A$1:$V$18"}</definedName>
    <definedName name="크라샤" hidden="1">{#N/A,#N/A,FALSE,"운반시간"}</definedName>
    <definedName name="크레인타이어">#REF!</definedName>
    <definedName name="ㅌ" hidden="1">{#N/A,#N/A,FALSE,"2~8번"}</definedName>
    <definedName name="ㅌㅇㄹ">#REF!</definedName>
    <definedName name="ㅌㅊㅀ" hidden="1">{#N/A,#N/A,FALSE,"운반시간"}</definedName>
    <definedName name="ㅌㅊㅍㅌㅊㅍㄴㅇㄹ">#REF!</definedName>
    <definedName name="ㅌㅊㅍㅌㅊㅍㅌ">#REF!</definedName>
    <definedName name="ㅌㅋ">#REF!</definedName>
    <definedName name="ㅌㅌ" hidden="1">{#N/A,#N/A,FALSE,"2~8번"}</definedName>
    <definedName name="ㅌㅍㅊㅇㅌㅎ" hidden="1">{#N/A,#N/A,FALSE,"도급대비시행율";#N/A,#N/A,FALSE,"결의서";#N/A,#N/A,FALSE,"내역서";#N/A,#N/A,FALSE,"도급예상"}</definedName>
    <definedName name="ㅌㅍ츛ㅌ" hidden="1">{#N/A,#N/A,FALSE,"운반시간"}</definedName>
    <definedName name="타공옺" hidden="1">[91]내역서!#REF!</definedName>
    <definedName name="타이어롤러8의10Ton">#REF!</definedName>
    <definedName name="태영지급" hidden="1">{#N/A,#N/A,FALSE,"부대1"}</definedName>
    <definedName name="탠덤롤러10의14톤">#REF!</definedName>
    <definedName name="터널구간" hidden="1">{#N/A,#N/A,FALSE,"단가표지"}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테스크" hidden="1">{#N/A,#N/A,FALSE,"단가표지"}</definedName>
    <definedName name="토" hidden="1">#REF!</definedName>
    <definedName name="토\40" hidden="1">{#N/A,#N/A,FALSE,"토공2"}</definedName>
    <definedName name="토2" hidden="1">{#N/A,#N/A,FALSE,"조골재"}</definedName>
    <definedName name="토3" hidden="1">{#N/A,#N/A,FALSE,"구조1"}</definedName>
    <definedName name="토공" hidden="1">{#N/A,#N/A,FALSE,"포장2"}</definedName>
    <definedName name="토공11" hidden="1">{#N/A,#N/A,FALSE,"포장2"}</definedName>
    <definedName name="토공2" hidden="1">{#N/A,#N/A,FALSE,"2~8번"}</definedName>
    <definedName name="토공222" hidden="1">{#N/A,#N/A,FALSE,"토공2"}</definedName>
    <definedName name="토공p1" hidden="1">{#N/A,#N/A,FALSE,"단면 제원"}</definedName>
    <definedName name="토공내역" hidden="1">{#N/A,#N/A,FALSE,"혼합골재"}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이수" hidden="1">#REF!</definedName>
    <definedName name="토공전체" hidden="1">{#N/A,#N/A,FALSE,"운반시간"}</definedName>
    <definedName name="토량계산" hidden="1">{#N/A,#N/A,FALSE,"포장단가"}</definedName>
    <definedName name="토목" hidden="1">{#N/A,#N/A,FALSE,"단가표지"}</definedName>
    <definedName name="토목견적" hidden="1">{#N/A,#N/A,FALSE,"골재소요량";#N/A,#N/A,FALSE,"골재소요량"}</definedName>
    <definedName name="토목설계" hidden="1">{#N/A,#N/A,FALSE,"골재소요량";#N/A,#N/A,FALSE,"골재소요량"}</definedName>
    <definedName name="토목실행" hidden="1">{#N/A,#N/A,FALSE,"골재소요량";#N/A,#N/A,FALSE,"골재소요량"}</definedName>
    <definedName name="토적계산" hidden="1">'[92]배수통관(좌)'!#REF!</definedName>
    <definedName name="토적표" hidden="1">#REF!</definedName>
    <definedName name="토적표01" hidden="1">#REF!</definedName>
    <definedName name="토출조" hidden="1">{"'중기작업1'!$A$1:$V$18"}</definedName>
    <definedName name="통관총괄" hidden="1">#REF!</definedName>
    <definedName name="통나무">#REF!</definedName>
    <definedName name="투3" hidden="1">{#N/A,#N/A,FALSE,"배수2"}</definedName>
    <definedName name="투찰원가" hidden="1">{#N/A,#N/A,FALSE,"2~8번"}</definedName>
    <definedName name="투찰표" hidden="1">{#N/A,#N/A,FALSE,"부대1"}</definedName>
    <definedName name="트" hidden="1">{#N/A,#N/A,FALSE,"구조1"}</definedName>
    <definedName name="트럭트레일러20Ton">#REF!</definedName>
    <definedName name="트레이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ㅍ" hidden="1">'[77]98수문일위'!$A$1:$P$2004</definedName>
    <definedName name="ㅍㄴㅇㄹ" hidden="1">#REF!</definedName>
    <definedName name="ㅍㅇ">#REF!</definedName>
    <definedName name="ㅍㅇㄴ" hidden="1">'[22]98수문일위'!$A$1:$P$2004</definedName>
    <definedName name="ㅍㅇㄹㄴㅇㅁ">#REF!</definedName>
    <definedName name="ㅍ춫" hidden="1">{#N/A,#N/A,FALSE,"골재소요량";#N/A,#N/A,FALSE,"골재소요량"}</definedName>
    <definedName name="ㅍ츄" hidden="1">{#N/A,#N/A,FALSE,"배수1"}</definedName>
    <definedName name="ㅍ츝" hidden="1">{#N/A,#N/A,FALSE,"표지목차"}</definedName>
    <definedName name="ㅍㅋㅌㅊㅍㅇㄷ" hidden="1">'[22]98수문일위'!$A$1:$P$2004</definedName>
    <definedName name="ㅍㅌㅊ">#REF!</definedName>
    <definedName name="ㅍㅍ" hidden="1">{#N/A,#N/A,TRUE,"토적및재료집계";#N/A,#N/A,TRUE,"토적및재료집계";#N/A,#N/A,TRUE,"단위량"}</definedName>
    <definedName name="ㅍㅍㅍㅍㄹ" hidden="1">{#N/A,#N/A,FALSE,"운반시간"}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군재교" hidden="1">{#N/A,#N/A,FALSE,"단면 제원"}</definedName>
    <definedName name="파일" hidden="1">#REF!</definedName>
    <definedName name="판넬" hidden="1">{"'단계별시설공사비'!$A$3:$K$51"}</definedName>
    <definedName name="판재">#REF!</definedName>
    <definedName name="팔" hidden="1">#REF!</definedName>
    <definedName name="팬" hidden="1">{#N/A,#N/A,TRUE,"공조기";#N/A,#N/A,TRUE,"FCU";#N/A,#N/A,TRUE,"1-20";#N/A,#N/A,TRUE,"21-40";#N/A,#N/A,TRUE,"41-60";#N/A,#N/A,TRUE,"61-80";#N/A,#N/A,TRUE,"화장실부하집계";#N/A,#N/A,TRUE,"화장실"}</definedName>
    <definedName name="펌프" hidden="1">{#N/A,#N/A,TRUE,"1. 부하계산";#N/A,#N/A,TRUE,"1-1.부하계산기준";#N/A,#N/A,TRUE,"1-2.부하계산방법";#N/A,#N/A,TRUE,"1-3.부하집계";#N/A,#N/A,TRUE,"1-4.부하계산"}</definedName>
    <definedName name="펌프구경">#REF!</definedName>
    <definedName name="페기" hidden="1">{#N/A,#N/A,FALSE,"포장단가"}</definedName>
    <definedName name="페이지" hidden="1">{"'Firr(선)'!$AS$1:$AY$62","'Firr(사)'!$AS$1:$AY$62","'Firr(회)'!$AS$1:$AY$62","'Firr(선)'!$L$1:$V$62","'Firr(사)'!$L$1:$V$62","'Firr(회)'!$L$1:$V$62"}</definedName>
    <definedName name="폐기공" hidden="1">[25]날개벽수량표!#REF!</definedName>
    <definedName name="폐기물수량산출서" hidden="1">#REF!</definedName>
    <definedName name="폐기물적사" hidden="1">{#N/A,#N/A,FALSE,"포장단가"}</definedName>
    <definedName name="포지머ㅗㄱㄷㅌ킹1" hidden="1">{#N/A,#N/A,FALSE,"표지목차"}</definedName>
    <definedName name="폽장2" hidden="1">{#N/A,#N/A,FALSE,"포장1";#N/A,#N/A,FALSE,"포장1"}</definedName>
    <definedName name="표준공종단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" hidden="1">{#N/A,#N/A,FALSE,"배수1"}</definedName>
    <definedName name="표지1" hidden="1">#REF!</definedName>
    <definedName name="표지2">#REF!</definedName>
    <definedName name="표지3" hidden="1">{#N/A,#N/A,FALSE,"이정표"}</definedName>
    <definedName name="표지판" hidden="1">{#N/A,#N/A,FALSE,"2~8번"}</definedName>
    <definedName name="푸" hidden="1">{#N/A,#N/A,FALSE,"토공2"}</definedName>
    <definedName name="풍전2" hidden="1">{#N/A,#N/A,TRUE,"손익보고"}</definedName>
    <definedName name="퓨ㅡ" hidden="1">{"'중기작업1'!$A$1:$V$18"}</definedName>
    <definedName name="ㅎ" hidden="1">{#N/A,#N/A,FALSE,"단면 제원"}</definedName>
    <definedName name="ㅎ5" hidden="1">{#N/A,#N/A,FALSE,"골재소요량";#N/A,#N/A,FALSE,"골재소요량"}</definedName>
    <definedName name="ㅎㄴ" hidden="1">{#N/A,#N/A,FALSE,"단가표지"}</definedName>
    <definedName name="ㅎㄴㄷㅁ" hidden="1">{"'중기작업1'!$A$1:$V$18"}</definedName>
    <definedName name="ㅎㄴㄹㄴㄹㄴㅇ" hidden="1">{#N/A,#N/A,FALSE,"토공2"}</definedName>
    <definedName name="ㅎㄴㅁ" hidden="1">{"'중기작업1'!$A$1:$V$18"}</definedName>
    <definedName name="ㅎㄴㅁㄴㅇㄹㄴㅇ" hidden="1">{#N/A,#N/A,FALSE,"운반시간"}</definedName>
    <definedName name="ㅎㄴㅁㄹㄴㅁㄹㄴㅁㄹㄷㄹㄶㄴ" hidden="1">{#N/A,#N/A,FALSE,"속도"}</definedName>
    <definedName name="ㅎㄴㅁㄹㅈㅁㅎ" hidden="1">{#N/A,#N/A,FALSE,"단가표지"}</definedName>
    <definedName name="ㅎㄴㅇ" hidden="1">{"'중기작업1'!$A$1:$V$18"}</definedName>
    <definedName name="ㅎㄴㅇㅁ" hidden="1">{"'중기작업1'!$A$1:$V$18"}</definedName>
    <definedName name="ㅎㄴㅇㅁㄹ" hidden="1">'[93]98수문일위'!$A$1:$P$2004</definedName>
    <definedName name="ㅎ노ㅠ" hidden="1">{#N/A,#N/A,FALSE,"배수1"}</definedName>
    <definedName name="ㅎㄶ" hidden="1">{#N/A,#N/A,FALSE,"속도"}</definedName>
    <definedName name="ㅎㄷㅈㅁ" hidden="1">{"'중기작업1'!$A$1:$V$18"}</definedName>
    <definedName name="ㅎㄹㄴㅇ" hidden="1">{#N/A,#N/A,FALSE,"단가표지"}</definedName>
    <definedName name="ㅎㄹㅀㅀㅀㅀㅀㄹ호" hidden="1">{#N/A,#N/A,FALSE,"혼합골재"}</definedName>
    <definedName name="ㅎㄹㅇㄴ" hidden="1">{#N/A,#N/A,FALSE,"골재소요량";#N/A,#N/A,FALSE,"골재소요량"}</definedName>
    <definedName name="ㅎㄹㅇㅀ" hidden="1">{#N/A,#N/A,FALSE,"부대1"}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낟안" hidden="1">{#N/A,#N/A,FALSE,"혼합골재"}</definedName>
    <definedName name="ㅎ로ㅓ" hidden="1">{#N/A,#N/A,FALSE,"운반시간"}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" hidden="1">{#N/A,#N/A,FALSE,"단면 제원"}</definedName>
    <definedName name="ㅎㅁㅇㅀㅁㅇ" hidden="1">{#N/A,#N/A,FALSE,"단가표지"}</definedName>
    <definedName name="ㅎㅁㅇㅀㅁㅇㅎㅁ" hidden="1">{#N/A,#N/A,FALSE,"단가표지"}</definedName>
    <definedName name="ㅎㅂ" hidden="1">{#N/A,#N/A,FALSE,"운반시간"}</definedName>
    <definedName name="ㅎㅇㄴ" hidden="1">{#N/A,#N/A,FALSE,"단가표지"}</definedName>
    <definedName name="ㅎㅇㄴㄴㄴㅍ" hidden="1">{"'중기작업1'!$A$1:$V$18"}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ㅇㅇㅀㅎㄹ" hidden="1">{#N/A,#N/A,FALSE,"속도"}</definedName>
    <definedName name="ㅎ이동">[93]수문일1!#REF!</definedName>
    <definedName name="ㅎㅎ" hidden="1">{#N/A,#N/A,FALSE,"골재소요량";#N/A,#N/A,FALSE,"골재소요량"}</definedName>
    <definedName name="ㅎㅎㄴㅁㅎㄴㅁㅎ" hidden="1">{#N/A,#N/A,FALSE,"구조2"}</definedName>
    <definedName name="ㅎㅎ도호" hidden="1">{#N/A,#N/A,FALSE,"표지목차"}</definedName>
    <definedName name="ㅎㅎㅎ" hidden="1">#REF!</definedName>
    <definedName name="ㅎㅎㅎㅎ" hidden="1">{#N/A,#N/A,FALSE,"단면 제원"}</definedName>
    <definedName name="ㅎㅎㅎㅎㅎㅎㅎ" hidden="1">{#N/A,#N/A,FALSE,"골재소요량";#N/A,#N/A,FALSE,"골재소요량"}</definedName>
    <definedName name="하" hidden="1">{#N/A,#N/A,FALSE,"속도"}</definedName>
    <definedName name="하늘1" hidden="1">{#N/A,#N/A,FALSE,"전력간선"}</definedName>
    <definedName name="하늘이" hidden="1">{"'산출근거'!$B$4:$D$8"}</definedName>
    <definedName name="하다" hidden="1">{#N/A,#N/A,FALSE,"골재소요량";#N/A,#N/A,FALSE,"골재소요량"}</definedName>
    <definedName name="하도" hidden="1">#REF!</definedName>
    <definedName name="하도급" hidden="1">{#N/A,#N/A,FALSE,"표지"}</definedName>
    <definedName name="하도급2" hidden="1">{#N/A,#N/A,FALSE,"배수2"}</definedName>
    <definedName name="하도급3" hidden="1">{#N/A,#N/A,FALSE,"부대2"}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서류" hidden="1">{#N/A,#N/A,FALSE,"현장 NCR 분석";#N/A,#N/A,FALSE,"현장품질감사";#N/A,#N/A,FALSE,"현장품질감사"}</definedName>
    <definedName name="하도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하비람" hidden="1">{#N/A,#N/A,TRUE,"1. 부하계산";#N/A,#N/A,TRUE,"1-1.부하계산기준";#N/A,#N/A,TRUE,"1-2.부하계산방법";#N/A,#N/A,TRUE,"1-3.부하집계";#N/A,#N/A,TRUE,"1-4.부하계산"}</definedName>
    <definedName name="하상유지공" hidden="1">{#N/A,#N/A,FALSE,"배수1"}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hidden="1">{#N/A,#N/A,FALSE,"포장단가"}</definedName>
    <definedName name="하하" hidden="1">[68]날개벽수량표!#REF!</definedName>
    <definedName name="하하하" hidden="1">{#N/A,#N/A,FALSE,"명세표"}</definedName>
    <definedName name="하한선" hidden="1">{#N/A,#N/A,FALSE,"배수2"}</definedName>
    <definedName name="한" hidden="1">#REF!</definedName>
    <definedName name="한교1호">#REF!</definedName>
    <definedName name="한교2호">#REF!</definedName>
    <definedName name="한교3호">#REF!</definedName>
    <definedName name="한국타코닉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한동" hidden="1">{#N/A,#N/A,FALSE,"단가표지"}</definedName>
    <definedName name="할증게산" hidden="1">{#N/A,#N/A,FALSE,"포장단가"}</definedName>
    <definedName name="합계남윤철" hidden="1">{#N/A,#N/A,FALSE,"구조2"}</definedName>
    <definedName name="합계신규공종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합병경">#REF!</definedName>
    <definedName name="합병노">#REF!</definedName>
    <definedName name="합병재">#REF!</definedName>
    <definedName name="합판">#REF!</definedName>
    <definedName name="허니" hidden="1">{#N/A,#N/A,FALSE,"2~8번"}</definedName>
    <definedName name="허허허헣허허허헣" hidden="1">{"'중기작업1'!$A$1:$V$18"}</definedName>
    <definedName name="현대내역서" hidden="1">{"'Sheet1'!$A$4","'Sheet1'!$A$9:$G$28"}</definedName>
    <definedName name="현장" hidden="1">#REF!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우" hidden="1">{#N/A,#N/A,FALSE,"표지목차"}</definedName>
    <definedName name="호우ㅗ" hidden="1">{#N/A,#N/A,FALSE,"단가표지"}</definedName>
    <definedName name="호ㅓㅎ" hidden="1">{#N/A,#N/A,FALSE,"표지목차"}</definedName>
    <definedName name="호ㅓㅕㅏ6ㅅ서ㅛㅓ" hidden="1">[94]입찰안!#REF!</definedName>
    <definedName name="호ㅓㅗ" hidden="1">{#N/A,#N/A,FALSE,"포장1";#N/A,#N/A,FALSE,"포장1"}</definedName>
    <definedName name="호ㅜㅡ호ㅜ루" hidden="1">{#N/A,#N/A,FALSE,"2~8번"}</definedName>
    <definedName name="혼ㄹ" hidden="1">{#N/A,#N/A,FALSE,"운반시간"}</definedName>
    <definedName name="홀ㄴㄺㅅ" hidden="1">{#N/A,#N/A,FALSE,"단가표지"}</definedName>
    <definedName name="홍" hidden="1">{#N/A,#N/A,FALSE,"단가표지"}</definedName>
    <definedName name="홓렁호ㅓ호" hidden="1">{#N/A,#N/A,FALSE,"단가표지"}</definedName>
    <definedName name="홓로" hidden="1">{#N/A,#N/A,FALSE,"단가표지"}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화허호ㅓ" hidden="1">{#N/A,#N/A,FALSE,"조골재"}</definedName>
    <definedName name="황룡강배수개선사업">#REF!</definedName>
    <definedName name="황룡지구">#REF!</definedName>
    <definedName name="회시1호">#REF!</definedName>
    <definedName name="회시2호">#REF!</definedName>
    <definedName name="효석" hidden="1">{"'Firr(선)'!$AS$1:$AY$62","'Firr(사)'!$AS$1:$AY$62","'Firr(회)'!$AS$1:$AY$62","'Firr(선)'!$L$1:$V$62","'Firr(사)'!$L$1:$V$62","'Firr(회)'!$L$1:$V$62"}</definedName>
    <definedName name="후릍" hidden="1">{"'중기작업1'!$A$1:$V$18"}</definedName>
    <definedName name="후주" hidden="1">{#N/A,#N/A,FALSE,"조골재"}</definedName>
    <definedName name="훈" hidden="1">{#N/A,#N/A,FALSE,"혼합골재"}</definedName>
    <definedName name="휘발유">#REF!</definedName>
    <definedName name="흄관운반" hidden="1">{#N/A,#N/A,FALSE,"포장단가"}</definedName>
    <definedName name="히ㅏㅓㅣㅏㅓㅚㅏ" hidden="1">{#N/A,#N/A,FALSE,"구조1"}</definedName>
    <definedName name="ㅏ" hidden="1">{#N/A,#N/A,FALSE,"운반시간"}</definedName>
    <definedName name="ㅏ1" hidden="1">#REF!</definedName>
    <definedName name="ㅏ허화" hidden="1">{#N/A,#N/A,FALSE,"골재소요량";#N/A,#N/A,FALSE,"골재소요량"}</definedName>
    <definedName name="ㅏㅏ" hidden="1">{#N/A,#N/A,TRUE,"총괄"}</definedName>
    <definedName name="ㅏㅓ화호" hidden="1">{#N/A,#N/A,FALSE,"단가표지"}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ㅓㅣㅏㅓㅣ" hidden="1">{#N/A,#N/A,FALSE,"부대2"}</definedName>
    <definedName name="ㅏㅗㅓㅏ화호" hidden="1">{#N/A,#N/A,FALSE,"표지목차"}</definedName>
    <definedName name="ㅏㅣ" hidden="1">{#N/A,#N/A,FALSE,"단가표지"}</definedName>
    <definedName name="ㅐㅐ" hidden="1">{#N/A,#N/A,FALSE,"2~8번"}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hidden="1">{#N/A,#N/A,FALSE,"조골재"}</definedName>
    <definedName name="ㅑ30">#REF!</definedName>
    <definedName name="ㅓ7" hidden="1">{#N/A,#N/A,FALSE,"단가표지"}</definedName>
    <definedName name="ㅓㄴㄱ" hidden="1">[76]실행철강하도!$A$1:$A$4</definedName>
    <definedName name="ㅓㄴㅇ러" hidden="1">{#N/A,#N/A,FALSE,"골재소요량";#N/A,#N/A,FALSE,"골재소요량"}</definedName>
    <definedName name="ㅓ롤" hidden="1">{#N/A,#N/A,FALSE,"골재소요량";#N/A,#N/A,FALSE,"골재소요량"}</definedName>
    <definedName name="ㅓㅇㄴ" hidden="1">{#N/A,#N/A,FALSE,"단가표지"}</definedName>
    <definedName name="ㅓㅇ롤ㅇ" hidden="1">{#N/A,#N/A,FALSE,"혼합골재"}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호" hidden="1">{#N/A,#N/A,FALSE,"단가표지"}</definedName>
    <definedName name="ㅓㅏ호ㅓ" hidden="1">{#N/A,#N/A,FALSE,"단가표지"}</definedName>
    <definedName name="ㅓㅏㅗ하ㅗㅓㅎ" hidden="1">{#N/A,#N/A,FALSE,"혼합골재"}</definedName>
    <definedName name="ㅓㅏㅣㅓㅣㅓ" hidden="1">{#N/A,#N/A,FALSE,"혼합골재"}</definedName>
    <definedName name="ㅓㅑㅛ츄ㅗㄱㄷㄷㅈㅈ" hidden="1">{#N/A,#N/A,FALSE,"전력간선"}</definedName>
    <definedName name="ㅓㅓㅓ" hidden="1">{#N/A,#N/A,FALSE,"단면 제원"}</definedName>
    <definedName name="ㅓㅗ" hidden="1">{#N/A,#N/A,FALSE,"운반시간"}</definedName>
    <definedName name="ㅓㅗㅅㄹ" hidden="1">{#N/A,#N/A,FALSE,"조골재"}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ㅓㅗㅓㅗㅓㅗ" hidden="1">{"'중기작업1'!$A$1:$V$18"}</definedName>
    <definedName name="ㅓㅗㅗㅗ" hidden="1">{#N/A,#N/A,FALSE,"골재소요량";#N/A,#N/A,FALSE,"골재소요량"}</definedName>
    <definedName name="ㅓㅘ러ㅗㅓㅗ" hidden="1">{#N/A,#N/A,FALSE,"전력간선"}</definedName>
    <definedName name="ㅓㅘㅗㅓㅏㅗㅓㅏㅗㅓㅏㅗㅓㅏ" hidden="1">{#N/A,#N/A,FALSE,"단가표지"}</definedName>
    <definedName name="ㅓㅘㅗㅓㅏㅗㅓㅏㅗㅓㅏㅣ" hidden="1">{#N/A,#N/A,FALSE,"단가표지"}</definedName>
    <definedName name="ㅔ" hidden="1">{#N/A,#N/A,FALSE,"골재소요량";#N/A,#N/A,FALSE,"골재소요량"}</definedName>
    <definedName name="ㅔ3" hidden="1">{#N/A,#N/A,FALSE,"배수1"}</definedName>
    <definedName name="ㅔㅐ" hidden="1">#REF!</definedName>
    <definedName name="ㅔㅔ" hidden="1">[95]집계표!#REF!</definedName>
    <definedName name="ㅔㅔㅔ" hidden="1">{#N/A,#N/A,FALSE,"조골재"}</definedName>
    <definedName name="ㅔㅔㅔㅔㅔㅔ" hidden="1">{#N/A,#N/A,FALSE,"부대2"}</definedName>
    <definedName name="ㅕ" hidden="1">{#N/A,#N/A,FALSE,"단면 제원"}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hidden="1">#REF!</definedName>
    <definedName name="ㅕㅑㅐㅔ" hidden="1">#REF!</definedName>
    <definedName name="ㅕㅕㅕㅕ" hidden="1">{#N/A,#N/A,FALSE,"운반시간"}</definedName>
    <definedName name="ㅗㄱㄷ" hidden="1">{"'중기작업1'!$A$1:$V$18"}</definedName>
    <definedName name="ㅗㄹㄶ" hidden="1">{#N/A,#N/A,FALSE,"조골재"}</definedName>
    <definedName name="ㅗㄹㅇㅋ" hidden="1">{"'중기작업1'!$A$1:$V$18"}</definedName>
    <definedName name="ㅗㄹ호" hidden="1">{#N/A,#N/A,FALSE,"운반시간"}</definedName>
    <definedName name="ㅗㅅㄱ" hidden="1">{#N/A,#N/A,TRUE,"토적및재료집계";#N/A,#N/A,TRUE,"토적및재료집계";#N/A,#N/A,TRUE,"단위량"}</definedName>
    <definedName name="ㅗㅇㄹㅋ" hidden="1">{"'중기작업1'!$A$1:$V$18"}</definedName>
    <definedName name="ㅗ옹" hidden="1">{"'제조(순번)'!$A$386:$A$387","'제조(순번)'!$A$1:$H$399"}</definedName>
    <definedName name="ㅗㅋㄱㄷ" hidden="1">{"'중기작업1'!$A$1:$V$18"}</definedName>
    <definedName name="ㅗ퍼ㅏㅣ" hidden="1">{#N/A,#N/A,FALSE,"배수2"}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ㅅ" hidden="1">{"'공사부문'!$A$6:$A$32"}</definedName>
    <definedName name="ㅗ허ㅗ" hidden="1">{#N/A,#N/A,FALSE,"단가표지"}</definedName>
    <definedName name="ㅗ호" hidden="1">{#N/A,#N/A,FALSE,"단가표지"}</definedName>
    <definedName name="ㅗ흐츠ㅡ" hidden="1">{"'중기작업1'!$A$1:$V$18"}</definedName>
    <definedName name="ㅗㅓ" hidden="1">{"'제조(순번)'!$A$386:$A$387","'제조(순번)'!$A$1:$H$399"}</definedName>
    <definedName name="ㅗㅓ쇼ㅓㅕㄷ쇼ㅓㅕㄷㅅ" hidden="1">{#N/A,#N/A,FALSE,"단가표지"}</definedName>
    <definedName name="ㅗㅓㅎ로ㅓㅎㄹ" hidden="1">{#N/A,#N/A,FALSE,"표지목차"}</definedName>
    <definedName name="ㅗㅓㅎㅇㅇㅇㅇㅇㅇㅇ" hidden="1">{#N/A,#N/A,FALSE,"단가표지"}</definedName>
    <definedName name="ㅗㅗ" hidden="1">{#N/A,#N/A,FALSE,"지침";#N/A,#N/A,FALSE,"환경분석";#N/A,#N/A,FALSE,"Sheet16"}</definedName>
    <definedName name="ㅗㅗㅗ" hidden="1">{#N/A,#N/A,FALSE,"단면 제원"}</definedName>
    <definedName name="ㅗㅗㅗㅗ" hidden="1">#REF!</definedName>
    <definedName name="ㅗㅠㅋㄴㅇ" hidden="1">{"'중기작업1'!$A$1:$V$18"}</definedName>
    <definedName name="ㅗㅠㅍ" hidden="1">{#N/A,#N/A,FALSE,"혼합골재"}</definedName>
    <definedName name="ㅘㅗ허ㅎ" hidden="1">#REF!</definedName>
    <definedName name="ㅛ" hidden="1">{#N/A,#N/A,FALSE,"단면 제원"}</definedName>
    <definedName name="ㅛ쇼ㅐㅗ">#REF!</definedName>
    <definedName name="ㅛㅛ" hidden="1">{#N/A,#N/A,FALSE,"조골재"}</definedName>
    <definedName name="ㅛㅛㅛ" hidden="1">[36]날개벽수량표!#REF!</definedName>
    <definedName name="ㅛㅛㅛㅛ" hidden="1">[45]수량산출!$A$1:$A$8561</definedName>
    <definedName name="ㅜ" hidden="1">[47]수량산출!#REF!</definedName>
    <definedName name="ㅜㄴㄱ" hidden="1">{#N/A,#N/A,FALSE,"운반시간"}</definedName>
    <definedName name="ㅜㄹ윤" hidden="1">{#N/A,#N/A,FALSE,"단가표지"}</definedName>
    <definedName name="ㅜㅇㅋㄹ" hidden="1">{"'중기작업1'!$A$1:$V$18"}</definedName>
    <definedName name="ㅜㅇㅌㅋㄹ" hidden="1">{"'중기작업1'!$A$1:$V$18"}</definedName>
    <definedName name="ㅜㅊㅋㅍㅌ" hidden="1">{"'중기작업1'!$A$1:$V$18"}</definedName>
    <definedName name="ㅜㅊㅌㅍ" hidden="1">{"'중기작업1'!$A$1:$V$18"}</definedName>
    <definedName name="ㅜㅊㅍ" hidden="1">{"'중기작업1'!$A$1:$V$18"}</definedName>
    <definedName name="ㅜㅊㅍㅌ" hidden="1">{"'중기작업1'!$A$1:$V$18"}</definedName>
    <definedName name="ㅜㅋㅇㄹ" hidden="1">{"'중기작업1'!$A$1:$V$18"}</definedName>
    <definedName name="ㅜㅋㅊㅍ" hidden="1">{#N/A,#N/A,FALSE,"조골재"}</definedName>
    <definedName name="ㅜㅌ" hidden="1">{"'중기작업1'!$A$1:$V$18"}</definedName>
    <definedName name="ㅜㅌㅀ" hidden="1">{"'중기작업1'!$A$1:$V$18"}</definedName>
    <definedName name="ㅜㅌㅊㅍ" hidden="1">{"'중기작업1'!$A$1:$V$18"}</definedName>
    <definedName name="ㅜㅌㅋㄹ" hidden="1">{"'중기작업1'!$A$1:$V$18"}</definedName>
    <definedName name="ㅜㅍㅊ" hidden="1">{"'중기작업1'!$A$1:$V$18"}</definedName>
    <definedName name="ㅜㅍㅊㅊ" hidden="1">{"'중기작업1'!$A$1:$V$18"}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ㅏ" hidden="1">{#N/A,#N/A,TRUE,"총괄"}</definedName>
    <definedName name="ㅜㅗ" hidden="1">{#N/A,#N/A,FALSE,"부대1"}</definedName>
    <definedName name="ㅜㅗㄷㄱ" hidden="1">{"'중기작업1'!$A$1:$V$18"}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ㅜ" hidden="1">{#N/A,#N/A,FALSE,"현장 NCR 분석";#N/A,#N/A,FALSE,"현장품질감사";#N/A,#N/A,FALSE,"현장품질감사"}</definedName>
    <definedName name="ㅜㅜㅜ" hidden="1">{"'중기작업1'!$A$1:$V$18"}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" hidden="1">{#N/A,#N/A,FALSE,"혼합골재"}</definedName>
    <definedName name="ㅠㄴ" hidden="1">{#N/A,#N/A,FALSE,"조골재"}</definedName>
    <definedName name="ㅠㄹㅇㄴㄴㄹㅇ" hidden="1">{#N/A,#N/A,FALSE,"단가표지"}</definedName>
    <definedName name="ㅠㄹㅇㄶㅈㅁㄹ">#REF!</definedName>
    <definedName name="ㅠ로" hidden="1">{"'중기작업1'!$A$1:$V$18"}</definedName>
    <definedName name="ㅠ뮤ㅐ" hidden="1">#REF!</definedName>
    <definedName name="ㅠㅇ" hidden="1">{"'중기작업1'!$A$1:$V$18"}</definedName>
    <definedName name="ㅠㅇㄴㅋ" hidden="1">{"'중기작업1'!$A$1:$V$18"}</definedName>
    <definedName name="ㅠㅇㄴㅋㄹ" hidden="1">{"'중기작업1'!$A$1:$V$18"}</definedName>
    <definedName name="ㅠㅇㄹㄴㅋ" hidden="1">{"'중기작업1'!$A$1:$V$18"}</definedName>
    <definedName name="ㅠㅇㅋ" hidden="1">{"'중기작업1'!$A$1:$V$18"}</definedName>
    <definedName name="ㅠㅇ쿠" hidden="1">{"'중기작업1'!$A$1:$V$18"}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ㅗ" hidden="1">{"'중기작업1'!$A$1:$V$18"}</definedName>
    <definedName name="ㅠㅗㅠ" hidden="1">{#N/A,#N/A,FALSE,"골재소요량";#N/A,#N/A,FALSE,"골재소요량"}</definedName>
    <definedName name="ㅠㅠ" hidden="1">{#N/A,#N/A,FALSE,"현장 NCR 분석";#N/A,#N/A,FALSE,"현장품질감사";#N/A,#N/A,FALSE,"현장품질감사"}</definedName>
    <definedName name="ㅠㅠㅠㅠㅠ" hidden="1">{#N/A,#N/A,FALSE,"2~8번"}</definedName>
    <definedName name="ㅠㅠㅠㅠㅠㅠㅠ" hidden="1">{"'중기작업1'!$A$1:$V$18"}</definedName>
    <definedName name="ㅡ" hidden="1">{#N/A,#N/A,FALSE,"2~8번"}</definedName>
    <definedName name="ㅡㄹㄴㅁ르" hidden="1">#REF!</definedName>
    <definedName name="ㅣ" hidden="1">[56]조명시설!#REF!</definedName>
    <definedName name="ㅣ1517">#REF!</definedName>
    <definedName name="ㅣ1549">#REF!</definedName>
    <definedName name="ㅣ618">#REF!</definedName>
    <definedName name="ㅣㅋ팇러밍ㄹㄴㅇㄹ">#REF!</definedName>
    <definedName name="ㅣㅎㄹㅇㅇ" hidden="1">{#N/A,#N/A,FALSE,"토공2"}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ㅓ" hidden="1">{#N/A,#N/A,FALSE,"운반시간"}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ㅏㅓㅣㅏㅓㅣ" hidden="1">{#N/A,#N/A,FALSE,"속도"}</definedName>
    <definedName name="ㅣㅑㅑ" hidden="1">{#N/A,#N/A,FALSE,"단가표지"}</definedName>
    <definedName name="ㅣㅑㅣㅣ" hidden="1">{#N/A,#N/A,FALSE,"혼합골재"}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" hidden="1">{#N/A,#N/A,FALSE,"골재소요량";#N/A,#N/A,FALSE,"골재소요량"}</definedName>
    <definedName name="ㅣㅣㅏㅣㅏㅣㅏㅣ" hidden="1">{"'중기작업1'!$A$1:$V$18"}</definedName>
    <definedName name="ㅣㅣㅣ" hidden="1">[56]조명시설!#REF!</definedName>
    <definedName name="ㅣㅣㅣㅣ" hidden="1">[56]조명시설!#REF!</definedName>
    <definedName name="ㅣㅣㅣㅣㅣ" hidden="1">[56]조명시설!#REF!</definedName>
    <definedName name="ㅣㅣㅣㅣㅣㅣ" hidden="1">[56]조명시설!#REF!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1" i="21" l="1"/>
  <c r="J61" i="21"/>
  <c r="L61" i="21"/>
  <c r="P11" i="3"/>
  <c r="P8" i="3"/>
  <c r="P9" i="3"/>
  <c r="G59" i="23"/>
  <c r="H59" i="23"/>
  <c r="I59" i="23"/>
  <c r="J59" i="23" s="1"/>
  <c r="J61" i="23" s="1"/>
  <c r="I79" i="35" s="1"/>
  <c r="K59" i="23"/>
  <c r="L59" i="23" s="1"/>
  <c r="L61" i="23" s="1"/>
  <c r="H60" i="23"/>
  <c r="F60" i="23" s="1"/>
  <c r="G50" i="23"/>
  <c r="H50" i="23" s="1"/>
  <c r="G51" i="23"/>
  <c r="H51" i="23"/>
  <c r="F51" i="23" s="1"/>
  <c r="L52" i="23"/>
  <c r="G53" i="23"/>
  <c r="H53" i="23" s="1"/>
  <c r="G54" i="23"/>
  <c r="H54" i="23"/>
  <c r="F54" i="23" s="1"/>
  <c r="L55" i="23"/>
  <c r="G56" i="23"/>
  <c r="H56" i="23" s="1"/>
  <c r="G57" i="23"/>
  <c r="H57" i="23" s="1"/>
  <c r="F57" i="23" s="1"/>
  <c r="L58" i="23"/>
  <c r="G40" i="23"/>
  <c r="H40" i="23"/>
  <c r="F40" i="23" s="1"/>
  <c r="G41" i="23"/>
  <c r="H41" i="23"/>
  <c r="F41" i="23" s="1"/>
  <c r="L42" i="23"/>
  <c r="G43" i="23"/>
  <c r="H43" i="23" s="1"/>
  <c r="F43" i="23" s="1"/>
  <c r="G44" i="23"/>
  <c r="H44" i="23" s="1"/>
  <c r="F44" i="23" s="1"/>
  <c r="L45" i="23"/>
  <c r="G46" i="23"/>
  <c r="H46" i="23" s="1"/>
  <c r="G47" i="23"/>
  <c r="H47" i="23" s="1"/>
  <c r="F47" i="23" s="1"/>
  <c r="L48" i="23"/>
  <c r="G64" i="23"/>
  <c r="H64" i="23" s="1"/>
  <c r="F64" i="23" s="1"/>
  <c r="G65" i="23"/>
  <c r="H65" i="23"/>
  <c r="F65" i="23" s="1"/>
  <c r="I89" i="35"/>
  <c r="G30" i="23"/>
  <c r="H30" i="23" s="1"/>
  <c r="G31" i="23"/>
  <c r="H31" i="23" s="1"/>
  <c r="F31" i="23" s="1"/>
  <c r="G32" i="23"/>
  <c r="H32" i="23" s="1"/>
  <c r="F32" i="23" s="1"/>
  <c r="L33" i="23"/>
  <c r="K89" i="35" s="1"/>
  <c r="G34" i="23"/>
  <c r="H34" i="23" s="1"/>
  <c r="G35" i="23"/>
  <c r="H35" i="23" s="1"/>
  <c r="F35" i="23" s="1"/>
  <c r="G36" i="23"/>
  <c r="H36" i="23" s="1"/>
  <c r="F36" i="23" s="1"/>
  <c r="L37" i="23"/>
  <c r="G160" i="21"/>
  <c r="H160" i="21" s="1"/>
  <c r="I160" i="21"/>
  <c r="J160" i="21" s="1"/>
  <c r="K160" i="21"/>
  <c r="L160" i="21" s="1"/>
  <c r="I161" i="21"/>
  <c r="J161" i="21"/>
  <c r="K161" i="21"/>
  <c r="L161" i="21" s="1"/>
  <c r="I162" i="21"/>
  <c r="J162" i="21"/>
  <c r="K162" i="21"/>
  <c r="L162" i="21" s="1"/>
  <c r="G164" i="21"/>
  <c r="H164" i="21"/>
  <c r="I164" i="21"/>
  <c r="J164" i="21"/>
  <c r="K164" i="21"/>
  <c r="L164" i="21" s="1"/>
  <c r="I165" i="21"/>
  <c r="J165" i="21" s="1"/>
  <c r="K165" i="21"/>
  <c r="L165" i="21" s="1"/>
  <c r="I166" i="21"/>
  <c r="J166" i="21" s="1"/>
  <c r="K166" i="21"/>
  <c r="K156" i="21" s="1"/>
  <c r="L156" i="21" s="1"/>
  <c r="L166" i="21"/>
  <c r="I167" i="21"/>
  <c r="J167" i="21" s="1"/>
  <c r="K167" i="21"/>
  <c r="L167" i="21" s="1"/>
  <c r="I168" i="21"/>
  <c r="J168" i="21" s="1"/>
  <c r="K168" i="21"/>
  <c r="L168" i="21" s="1"/>
  <c r="I169" i="21"/>
  <c r="J169" i="21"/>
  <c r="K169" i="21"/>
  <c r="L169" i="21"/>
  <c r="C147" i="21"/>
  <c r="G147" i="21"/>
  <c r="I148" i="21"/>
  <c r="J148" i="21" s="1"/>
  <c r="F148" i="21" s="1"/>
  <c r="K149" i="21"/>
  <c r="L149" i="21" s="1"/>
  <c r="F149" i="21" s="1"/>
  <c r="I131" i="21"/>
  <c r="J131" i="21" s="1"/>
  <c r="J136" i="21" s="1"/>
  <c r="G132" i="21"/>
  <c r="H132" i="21" s="1"/>
  <c r="L135" i="21" s="1"/>
  <c r="F135" i="21" s="1"/>
  <c r="G133" i="21"/>
  <c r="H133" i="21" s="1"/>
  <c r="F133" i="21" s="1"/>
  <c r="K134" i="21"/>
  <c r="L134" i="21" s="1"/>
  <c r="F134" i="21" s="1"/>
  <c r="G65" i="21"/>
  <c r="H65" i="21" s="1"/>
  <c r="G66" i="21"/>
  <c r="H66" i="21" s="1"/>
  <c r="F66" i="21" s="1"/>
  <c r="J68" i="21"/>
  <c r="G70" i="21"/>
  <c r="H70" i="21" s="1"/>
  <c r="G71" i="21"/>
  <c r="H71" i="21" s="1"/>
  <c r="F71" i="21" s="1"/>
  <c r="J73" i="21"/>
  <c r="G75" i="21"/>
  <c r="H75" i="21" s="1"/>
  <c r="G76" i="21"/>
  <c r="H76" i="21" s="1"/>
  <c r="F76" i="21" s="1"/>
  <c r="J78" i="21"/>
  <c r="G80" i="21"/>
  <c r="H80" i="21" s="1"/>
  <c r="G81" i="21"/>
  <c r="H81" i="21" s="1"/>
  <c r="F81" i="21" s="1"/>
  <c r="J83" i="21"/>
  <c r="G85" i="21"/>
  <c r="H85" i="21" s="1"/>
  <c r="G86" i="21"/>
  <c r="H86" i="21" s="1"/>
  <c r="F86" i="21" s="1"/>
  <c r="J88" i="21"/>
  <c r="G90" i="21"/>
  <c r="H90" i="21" s="1"/>
  <c r="F90" i="21" s="1"/>
  <c r="G91" i="21"/>
  <c r="H91" i="21" s="1"/>
  <c r="F91" i="21" s="1"/>
  <c r="J93" i="21"/>
  <c r="G95" i="21"/>
  <c r="H95" i="21" s="1"/>
  <c r="F95" i="21" s="1"/>
  <c r="G96" i="21"/>
  <c r="H96" i="21" s="1"/>
  <c r="F96" i="21" s="1"/>
  <c r="J98" i="21"/>
  <c r="G100" i="21"/>
  <c r="H100" i="21" s="1"/>
  <c r="F100" i="21" s="1"/>
  <c r="G101" i="21"/>
  <c r="H101" i="21" s="1"/>
  <c r="F101" i="21" s="1"/>
  <c r="J103" i="21"/>
  <c r="J104" i="21" s="1"/>
  <c r="G106" i="21"/>
  <c r="H106" i="21" s="1"/>
  <c r="G107" i="21"/>
  <c r="H107" i="21" s="1"/>
  <c r="F107" i="21" s="1"/>
  <c r="J109" i="21"/>
  <c r="J110" i="21" s="1"/>
  <c r="G114" i="21"/>
  <c r="H114" i="21" s="1"/>
  <c r="F114" i="21" s="1"/>
  <c r="G115" i="21"/>
  <c r="H115" i="21" s="1"/>
  <c r="F115" i="21" s="1"/>
  <c r="I116" i="21"/>
  <c r="J116" i="21" s="1"/>
  <c r="J118" i="21" s="1"/>
  <c r="J119" i="21" s="1"/>
  <c r="I84" i="35" s="1"/>
  <c r="K116" i="21"/>
  <c r="L116" i="21" s="1"/>
  <c r="C40" i="35"/>
  <c r="L67" i="35"/>
  <c r="J67" i="35"/>
  <c r="H67" i="35"/>
  <c r="K79" i="35" l="1"/>
  <c r="F59" i="23"/>
  <c r="H61" i="23"/>
  <c r="F61" i="23" s="1"/>
  <c r="F53" i="23"/>
  <c r="H55" i="23"/>
  <c r="F55" i="23"/>
  <c r="H58" i="23"/>
  <c r="F58" i="23" s="1"/>
  <c r="F56" i="23"/>
  <c r="F50" i="23"/>
  <c r="H52" i="23"/>
  <c r="H45" i="23"/>
  <c r="F45" i="23" s="1"/>
  <c r="H48" i="23"/>
  <c r="F48" i="23" s="1"/>
  <c r="F46" i="23"/>
  <c r="H42" i="23"/>
  <c r="F42" i="23" s="1"/>
  <c r="H37" i="23"/>
  <c r="F37" i="23" s="1"/>
  <c r="F30" i="23"/>
  <c r="H33" i="23"/>
  <c r="F34" i="23"/>
  <c r="I158" i="21"/>
  <c r="J158" i="21" s="1"/>
  <c r="K158" i="21"/>
  <c r="L158" i="21" s="1"/>
  <c r="F164" i="21"/>
  <c r="F160" i="21"/>
  <c r="I156" i="21"/>
  <c r="J156" i="21" s="1"/>
  <c r="H147" i="21"/>
  <c r="F147" i="21" s="1"/>
  <c r="J151" i="21"/>
  <c r="J152" i="21" s="1"/>
  <c r="H136" i="21"/>
  <c r="F131" i="21"/>
  <c r="F132" i="21"/>
  <c r="L136" i="21"/>
  <c r="F70" i="21"/>
  <c r="H73" i="21"/>
  <c r="L72" i="21"/>
  <c r="F72" i="21" s="1"/>
  <c r="F65" i="21"/>
  <c r="L67" i="21"/>
  <c r="H68" i="21"/>
  <c r="F75" i="21"/>
  <c r="H78" i="21"/>
  <c r="L77" i="21"/>
  <c r="F80" i="21"/>
  <c r="H83" i="21"/>
  <c r="L82" i="21"/>
  <c r="H93" i="21"/>
  <c r="F85" i="21"/>
  <c r="H88" i="21"/>
  <c r="L87" i="21"/>
  <c r="L97" i="21"/>
  <c r="F97" i="21" s="1"/>
  <c r="L92" i="21"/>
  <c r="H103" i="21"/>
  <c r="H104" i="21" s="1"/>
  <c r="H98" i="21"/>
  <c r="L102" i="21"/>
  <c r="H109" i="21"/>
  <c r="L108" i="21"/>
  <c r="F106" i="21"/>
  <c r="L117" i="21"/>
  <c r="F117" i="21" s="1"/>
  <c r="F67" i="35"/>
  <c r="F52" i="23" l="1"/>
  <c r="G79" i="35"/>
  <c r="F33" i="23"/>
  <c r="G89" i="35"/>
  <c r="H151" i="21"/>
  <c r="L150" i="21" s="1"/>
  <c r="F150" i="21" s="1"/>
  <c r="F136" i="21"/>
  <c r="L73" i="21"/>
  <c r="F73" i="21" s="1"/>
  <c r="L98" i="21"/>
  <c r="F98" i="21" s="1"/>
  <c r="F67" i="21"/>
  <c r="L68" i="21"/>
  <c r="F68" i="21" s="1"/>
  <c r="F77" i="21"/>
  <c r="L78" i="21"/>
  <c r="F78" i="21" s="1"/>
  <c r="L83" i="21"/>
  <c r="F83" i="21" s="1"/>
  <c r="F82" i="21"/>
  <c r="F87" i="21"/>
  <c r="L88" i="21"/>
  <c r="F88" i="21" s="1"/>
  <c r="F92" i="21"/>
  <c r="L93" i="21"/>
  <c r="F93" i="21" s="1"/>
  <c r="L103" i="21"/>
  <c r="F102" i="21"/>
  <c r="F108" i="21"/>
  <c r="L109" i="21"/>
  <c r="L110" i="21" s="1"/>
  <c r="H110" i="21"/>
  <c r="L118" i="21"/>
  <c r="L119" i="21" s="1"/>
  <c r="K84" i="35" s="1"/>
  <c r="L151" i="21" l="1"/>
  <c r="L152" i="21" s="1"/>
  <c r="H152" i="21"/>
  <c r="F109" i="21"/>
  <c r="F110" i="21"/>
  <c r="L104" i="21"/>
  <c r="F104" i="21" s="1"/>
  <c r="F103" i="21"/>
  <c r="F152" i="21" l="1"/>
  <c r="F151" i="21"/>
  <c r="L82" i="35" l="1"/>
  <c r="H82" i="35"/>
  <c r="L81" i="35"/>
  <c r="H81" i="35"/>
  <c r="J84" i="35"/>
  <c r="C94" i="35"/>
  <c r="A92" i="35"/>
  <c r="K66" i="35"/>
  <c r="L58" i="35"/>
  <c r="J126" i="21"/>
  <c r="I57" i="35" s="1"/>
  <c r="C57" i="35"/>
  <c r="C36" i="35"/>
  <c r="P28" i="3"/>
  <c r="H58" i="35" l="1"/>
  <c r="J57" i="35"/>
  <c r="K45" i="3"/>
  <c r="K44" i="3"/>
  <c r="K43" i="3"/>
  <c r="K42" i="3"/>
  <c r="K41" i="3"/>
  <c r="K40" i="3"/>
  <c r="K39" i="3"/>
  <c r="N38" i="35"/>
  <c r="C38" i="35" s="1"/>
  <c r="L38" i="35" s="1"/>
  <c r="H38" i="35" l="1"/>
  <c r="I95" i="35" l="1"/>
  <c r="I56" i="35"/>
  <c r="I54" i="35"/>
  <c r="C53" i="35"/>
  <c r="C9" i="32"/>
  <c r="C10" i="32"/>
  <c r="C11" i="32"/>
  <c r="C12" i="32"/>
  <c r="C13" i="32"/>
  <c r="C8" i="32"/>
  <c r="I47" i="3"/>
  <c r="K65" i="35"/>
  <c r="L65" i="35" s="1"/>
  <c r="H65" i="35"/>
  <c r="E38" i="3" l="1"/>
  <c r="P38" i="3" s="1"/>
  <c r="P32" i="3"/>
  <c r="P31" i="3"/>
  <c r="I33" i="35"/>
  <c r="P46" i="3"/>
  <c r="P47" i="3"/>
  <c r="I65" i="35" s="1"/>
  <c r="J65" i="35" s="1"/>
  <c r="F65" i="35" s="1"/>
  <c r="P48" i="3"/>
  <c r="P49" i="3"/>
  <c r="P50" i="3"/>
  <c r="P51" i="3"/>
  <c r="J89" i="35"/>
  <c r="N89" i="35"/>
  <c r="A87" i="35"/>
  <c r="N79" i="35"/>
  <c r="A77" i="35"/>
  <c r="J90" i="35" l="1"/>
  <c r="J13" i="35" s="1"/>
  <c r="N70" i="35"/>
  <c r="N69" i="35"/>
  <c r="A61" i="35"/>
  <c r="L72" i="35"/>
  <c r="J72" i="35"/>
  <c r="H72" i="35"/>
  <c r="J68" i="35"/>
  <c r="H68" i="35"/>
  <c r="L64" i="35"/>
  <c r="H64" i="35"/>
  <c r="L63" i="35"/>
  <c r="H63" i="35"/>
  <c r="L62" i="35"/>
  <c r="H62" i="35"/>
  <c r="L66" i="35"/>
  <c r="J66" i="35"/>
  <c r="H66" i="35"/>
  <c r="I44" i="35"/>
  <c r="J44" i="35" s="1"/>
  <c r="N44" i="35"/>
  <c r="A43" i="35"/>
  <c r="I40" i="35"/>
  <c r="J40" i="35" s="1"/>
  <c r="J39" i="35"/>
  <c r="I37" i="35"/>
  <c r="G40" i="35" l="1"/>
  <c r="H40" i="35" s="1"/>
  <c r="F72" i="35"/>
  <c r="F66" i="35"/>
  <c r="N37" i="35"/>
  <c r="A31" i="35"/>
  <c r="J37" i="35"/>
  <c r="L36" i="35"/>
  <c r="H36" i="35"/>
  <c r="L35" i="35"/>
  <c r="H35" i="35"/>
  <c r="L34" i="35"/>
  <c r="I34" i="35"/>
  <c r="J34" i="35" s="1"/>
  <c r="H34" i="35"/>
  <c r="L33" i="35"/>
  <c r="J33" i="35"/>
  <c r="H33" i="35"/>
  <c r="J32" i="35"/>
  <c r="K40" i="35" l="1"/>
  <c r="L40" i="35" s="1"/>
  <c r="F40" i="35" s="1"/>
  <c r="F33" i="35"/>
  <c r="F34" i="35"/>
  <c r="P35" i="3" l="1"/>
  <c r="P34" i="3"/>
  <c r="P36" i="3"/>
  <c r="I35" i="35" s="1"/>
  <c r="J35" i="35" s="1"/>
  <c r="F35" i="35" l="1"/>
  <c r="J54" i="35" l="1"/>
  <c r="C56" i="35"/>
  <c r="L50" i="35"/>
  <c r="H50" i="35"/>
  <c r="L49" i="35"/>
  <c r="H49" i="35"/>
  <c r="A48" i="35"/>
  <c r="C55" i="35"/>
  <c r="H53" i="35"/>
  <c r="L52" i="35"/>
  <c r="H52" i="35"/>
  <c r="L51" i="35"/>
  <c r="H51" i="35"/>
  <c r="I49" i="35"/>
  <c r="J49" i="35" s="1"/>
  <c r="P10" i="3"/>
  <c r="I81" i="35" s="1"/>
  <c r="J81" i="35" s="1"/>
  <c r="F81" i="35" s="1"/>
  <c r="I82" i="35"/>
  <c r="J82" i="35" s="1"/>
  <c r="F82" i="35" s="1"/>
  <c r="I51" i="35"/>
  <c r="J51" i="35" s="1"/>
  <c r="I52" i="35"/>
  <c r="J52" i="35" s="1"/>
  <c r="P18" i="3"/>
  <c r="P19" i="3"/>
  <c r="P20" i="3"/>
  <c r="P24" i="3"/>
  <c r="P25" i="3"/>
  <c r="P26" i="3"/>
  <c r="I62" i="35"/>
  <c r="J62" i="35" s="1"/>
  <c r="I63" i="35"/>
  <c r="J63" i="35" s="1"/>
  <c r="F63" i="35" s="1"/>
  <c r="P27" i="3"/>
  <c r="P29" i="3"/>
  <c r="P30" i="3"/>
  <c r="P33" i="3"/>
  <c r="P37" i="3"/>
  <c r="I64" i="35"/>
  <c r="J64" i="35" s="1"/>
  <c r="F64" i="35" s="1"/>
  <c r="I23" i="3"/>
  <c r="P23" i="3" s="1"/>
  <c r="I22" i="3"/>
  <c r="P22" i="3" s="1"/>
  <c r="I21" i="3"/>
  <c r="P21" i="3" s="1"/>
  <c r="I17" i="3"/>
  <c r="P17" i="3" s="1"/>
  <c r="I16" i="3"/>
  <c r="P16" i="3" s="1"/>
  <c r="I15" i="3"/>
  <c r="P15" i="3" s="1"/>
  <c r="I14" i="3"/>
  <c r="P14" i="3" s="1"/>
  <c r="I13" i="3"/>
  <c r="P13" i="3" s="1"/>
  <c r="I12" i="3"/>
  <c r="P12" i="3" s="1"/>
  <c r="F62" i="35" l="1"/>
  <c r="I53" i="35"/>
  <c r="J53" i="35" s="1"/>
  <c r="F49" i="35"/>
  <c r="F51" i="35"/>
  <c r="F52" i="35"/>
  <c r="L53" i="35"/>
  <c r="J56" i="35"/>
  <c r="L94" i="35"/>
  <c r="H94" i="35"/>
  <c r="F53" i="35" l="1"/>
  <c r="G140" i="21" l="1"/>
  <c r="H140" i="21" s="1"/>
  <c r="J165" i="29"/>
  <c r="J164" i="29"/>
  <c r="J163" i="29"/>
  <c r="J162" i="29"/>
  <c r="J161" i="29"/>
  <c r="J160" i="29"/>
  <c r="J159" i="29"/>
  <c r="J158" i="29"/>
  <c r="J157" i="29"/>
  <c r="J156" i="29"/>
  <c r="J155" i="29"/>
  <c r="J154" i="29"/>
  <c r="J153" i="29"/>
  <c r="J152" i="29"/>
  <c r="J151" i="29"/>
  <c r="J150" i="29"/>
  <c r="J149" i="29"/>
  <c r="J148" i="29"/>
  <c r="J147" i="29"/>
  <c r="J146" i="29"/>
  <c r="J145" i="29"/>
  <c r="J144" i="29"/>
  <c r="J143" i="29"/>
  <c r="J142" i="29"/>
  <c r="J141" i="29"/>
  <c r="J140" i="29"/>
  <c r="J139" i="29"/>
  <c r="J138" i="29"/>
  <c r="J137" i="29"/>
  <c r="J136" i="29"/>
  <c r="J135" i="29"/>
  <c r="J134" i="29"/>
  <c r="J133" i="29"/>
  <c r="J132" i="29"/>
  <c r="J131" i="29"/>
  <c r="J130" i="29"/>
  <c r="J129" i="29"/>
  <c r="J128" i="29"/>
  <c r="J127" i="29"/>
  <c r="J126" i="29"/>
  <c r="J125" i="29"/>
  <c r="J124" i="29"/>
  <c r="J123" i="29"/>
  <c r="J122" i="29"/>
  <c r="J121" i="29"/>
  <c r="J120" i="29"/>
  <c r="J119" i="29"/>
  <c r="J118" i="29"/>
  <c r="J117" i="29"/>
  <c r="J116" i="29"/>
  <c r="J115" i="29"/>
  <c r="J114" i="29"/>
  <c r="J113" i="29"/>
  <c r="J112" i="29"/>
  <c r="J111" i="29"/>
  <c r="J110" i="29"/>
  <c r="J109" i="29"/>
  <c r="J108" i="29"/>
  <c r="J107" i="29"/>
  <c r="J106" i="29"/>
  <c r="J105" i="29"/>
  <c r="J104" i="29"/>
  <c r="J103" i="29"/>
  <c r="J102" i="29"/>
  <c r="J101" i="29"/>
  <c r="J100" i="29"/>
  <c r="J99" i="29"/>
  <c r="J98" i="29"/>
  <c r="J97" i="29"/>
  <c r="J96" i="29"/>
  <c r="J95" i="29"/>
  <c r="J94" i="29"/>
  <c r="J93" i="29"/>
  <c r="J92" i="29"/>
  <c r="J91" i="29"/>
  <c r="J90" i="29"/>
  <c r="J89" i="29"/>
  <c r="J88" i="29"/>
  <c r="J87" i="29"/>
  <c r="J86" i="29"/>
  <c r="J85" i="29"/>
  <c r="J84" i="29"/>
  <c r="J83" i="29"/>
  <c r="J82" i="29"/>
  <c r="J81" i="29"/>
  <c r="J80" i="29"/>
  <c r="J79" i="29"/>
  <c r="J78" i="29"/>
  <c r="J77" i="29"/>
  <c r="J76" i="29"/>
  <c r="J75" i="29"/>
  <c r="J74" i="29"/>
  <c r="J73" i="29"/>
  <c r="J72" i="29"/>
  <c r="J71" i="29"/>
  <c r="J70" i="29"/>
  <c r="J69" i="29"/>
  <c r="J68" i="29"/>
  <c r="J67" i="29"/>
  <c r="J66" i="29"/>
  <c r="J65" i="29"/>
  <c r="J64" i="29"/>
  <c r="J63" i="29"/>
  <c r="J62" i="29"/>
  <c r="J61" i="29"/>
  <c r="J60" i="29"/>
  <c r="J59" i="29"/>
  <c r="J58" i="29"/>
  <c r="J57" i="29"/>
  <c r="J56" i="29"/>
  <c r="J55" i="29"/>
  <c r="J54" i="29"/>
  <c r="J53" i="29"/>
  <c r="J52" i="29"/>
  <c r="J51" i="29"/>
  <c r="J50" i="29"/>
  <c r="J49" i="29"/>
  <c r="J48" i="29"/>
  <c r="J47" i="29"/>
  <c r="J46" i="29"/>
  <c r="J45" i="29"/>
  <c r="J44" i="29"/>
  <c r="J43" i="29"/>
  <c r="J42" i="29"/>
  <c r="J41" i="29"/>
  <c r="J40" i="29"/>
  <c r="J39" i="29"/>
  <c r="J38" i="29"/>
  <c r="J37" i="29"/>
  <c r="J36" i="29"/>
  <c r="J35" i="29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J10" i="29"/>
  <c r="J9" i="29"/>
  <c r="J8" i="29"/>
  <c r="J7" i="29"/>
  <c r="J6" i="29"/>
  <c r="J5" i="29"/>
  <c r="F140" i="21" l="1"/>
  <c r="H142" i="21"/>
  <c r="G54" i="35" s="1"/>
  <c r="H54" i="35" s="1"/>
  <c r="L141" i="21" l="1"/>
  <c r="F141" i="21" l="1"/>
  <c r="L142" i="21"/>
  <c r="K54" i="35" s="1"/>
  <c r="F142" i="21" l="1"/>
  <c r="L54" i="35"/>
  <c r="F54" i="35" l="1"/>
  <c r="B3" i="7" l="1"/>
  <c r="P45" i="3" l="1"/>
  <c r="P44" i="3"/>
  <c r="P43" i="3"/>
  <c r="P42" i="3"/>
  <c r="P41" i="3"/>
  <c r="P40" i="3"/>
  <c r="P39" i="3"/>
  <c r="I36" i="35" l="1"/>
  <c r="J36" i="35" s="1"/>
  <c r="F36" i="35" l="1"/>
  <c r="Q24" i="21" l="1"/>
  <c r="Q23" i="21"/>
  <c r="U22" i="21"/>
  <c r="Q30" i="21"/>
  <c r="G169" i="21" s="1"/>
  <c r="H169" i="21" s="1"/>
  <c r="F169" i="21" s="1"/>
  <c r="Q29" i="21"/>
  <c r="G168" i="21" s="1"/>
  <c r="H168" i="21" s="1"/>
  <c r="F168" i="21" s="1"/>
  <c r="Q28" i="21"/>
  <c r="G167" i="21" s="1"/>
  <c r="H167" i="21" s="1"/>
  <c r="F167" i="21" s="1"/>
  <c r="Q27" i="21"/>
  <c r="G166" i="21" s="1"/>
  <c r="G156" i="21" s="1"/>
  <c r="Q26" i="21"/>
  <c r="U25" i="21"/>
  <c r="H166" i="21" l="1"/>
  <c r="F166" i="21" s="1"/>
  <c r="G158" i="21"/>
  <c r="H158" i="21" s="1"/>
  <c r="F158" i="21" s="1"/>
  <c r="H156" i="21"/>
  <c r="F156" i="21" s="1"/>
  <c r="U23" i="21"/>
  <c r="G161" i="21"/>
  <c r="H161" i="21" s="1"/>
  <c r="F161" i="21" s="1"/>
  <c r="U24" i="21"/>
  <c r="G162" i="21"/>
  <c r="H162" i="21" s="1"/>
  <c r="F162" i="21" s="1"/>
  <c r="U26" i="21"/>
  <c r="G165" i="21"/>
  <c r="H165" i="21" s="1"/>
  <c r="F165" i="21" s="1"/>
  <c r="G116" i="21"/>
  <c r="H116" i="21" s="1"/>
  <c r="F116" i="21" s="1"/>
  <c r="H118" i="21" l="1"/>
  <c r="F118" i="21" l="1"/>
  <c r="H119" i="21"/>
  <c r="F119" i="21" l="1"/>
  <c r="G84" i="35"/>
  <c r="A1" i="34" l="1"/>
  <c r="B5" i="32"/>
  <c r="G123" i="21" l="1"/>
  <c r="G122" i="21"/>
  <c r="G58" i="21"/>
  <c r="G57" i="21"/>
  <c r="G50" i="21"/>
  <c r="G49" i="21"/>
  <c r="G42" i="21"/>
  <c r="G41" i="21"/>
  <c r="G89" i="23" l="1"/>
  <c r="G88" i="23"/>
  <c r="G87" i="23"/>
  <c r="G85" i="23"/>
  <c r="G84" i="23"/>
  <c r="G83" i="23"/>
  <c r="G81" i="23"/>
  <c r="G80" i="23"/>
  <c r="G79" i="23"/>
  <c r="G77" i="23"/>
  <c r="G76" i="23"/>
  <c r="G75" i="23"/>
  <c r="G73" i="23"/>
  <c r="G72" i="23"/>
  <c r="G71" i="23"/>
  <c r="G69" i="23"/>
  <c r="G68" i="23"/>
  <c r="G67" i="23"/>
  <c r="G25" i="23"/>
  <c r="G24" i="23"/>
  <c r="G23" i="23"/>
  <c r="G21" i="23"/>
  <c r="G20" i="23"/>
  <c r="G19" i="23"/>
  <c r="G17" i="23"/>
  <c r="G16" i="23"/>
  <c r="G15" i="23"/>
  <c r="G13" i="23"/>
  <c r="G12" i="23"/>
  <c r="G11" i="23"/>
  <c r="G9" i="23"/>
  <c r="G8" i="23"/>
  <c r="G7" i="23"/>
  <c r="H92" i="23" l="1"/>
  <c r="F92" i="23" s="1"/>
  <c r="K91" i="23"/>
  <c r="L91" i="23" s="1"/>
  <c r="L93" i="23" s="1"/>
  <c r="I91" i="23"/>
  <c r="J91" i="23" s="1"/>
  <c r="J93" i="23" s="1"/>
  <c r="L90" i="23"/>
  <c r="K71" i="35" s="1"/>
  <c r="L71" i="35" s="1"/>
  <c r="J90" i="23"/>
  <c r="I71" i="35" s="1"/>
  <c r="J71" i="35" s="1"/>
  <c r="H89" i="23"/>
  <c r="F89" i="23" s="1"/>
  <c r="H88" i="23"/>
  <c r="F88" i="23" s="1"/>
  <c r="H87" i="23"/>
  <c r="F87" i="23" s="1"/>
  <c r="L86" i="23"/>
  <c r="J86" i="23"/>
  <c r="H85" i="23"/>
  <c r="F85" i="23" s="1"/>
  <c r="H84" i="23"/>
  <c r="F84" i="23" s="1"/>
  <c r="H83" i="23"/>
  <c r="L82" i="23"/>
  <c r="J82" i="23"/>
  <c r="H81" i="23"/>
  <c r="F81" i="23" s="1"/>
  <c r="H80" i="23"/>
  <c r="F80" i="23" s="1"/>
  <c r="H79" i="23"/>
  <c r="F79" i="23" s="1"/>
  <c r="L78" i="23"/>
  <c r="J78" i="23"/>
  <c r="H77" i="23"/>
  <c r="F77" i="23" s="1"/>
  <c r="H76" i="23"/>
  <c r="F76" i="23" s="1"/>
  <c r="H75" i="23"/>
  <c r="L74" i="23"/>
  <c r="J74" i="23"/>
  <c r="H73" i="23"/>
  <c r="F73" i="23" s="1"/>
  <c r="H72" i="23"/>
  <c r="F72" i="23" s="1"/>
  <c r="H71" i="23"/>
  <c r="F71" i="23" s="1"/>
  <c r="L70" i="23"/>
  <c r="J70" i="23"/>
  <c r="I70" i="35" s="1"/>
  <c r="J70" i="35" s="1"/>
  <c r="H69" i="23"/>
  <c r="F69" i="23" s="1"/>
  <c r="H68" i="23"/>
  <c r="F68" i="23" s="1"/>
  <c r="H67" i="23"/>
  <c r="L66" i="23"/>
  <c r="J79" i="35"/>
  <c r="L26" i="23"/>
  <c r="H25" i="23"/>
  <c r="F25" i="23" s="1"/>
  <c r="H24" i="23"/>
  <c r="F24" i="23" s="1"/>
  <c r="H23" i="23"/>
  <c r="F23" i="23" s="1"/>
  <c r="L22" i="23"/>
  <c r="H21" i="23"/>
  <c r="F21" i="23" s="1"/>
  <c r="H20" i="23"/>
  <c r="F20" i="23" s="1"/>
  <c r="H19" i="23"/>
  <c r="L18" i="23"/>
  <c r="H17" i="23"/>
  <c r="H16" i="23"/>
  <c r="F16" i="23" s="1"/>
  <c r="H15" i="23"/>
  <c r="F15" i="23" s="1"/>
  <c r="L14" i="23"/>
  <c r="H13" i="23"/>
  <c r="F13" i="23" s="1"/>
  <c r="H12" i="23"/>
  <c r="F12" i="23" s="1"/>
  <c r="H11" i="23"/>
  <c r="L10" i="23"/>
  <c r="H9" i="23"/>
  <c r="F9" i="23" s="1"/>
  <c r="H8" i="23"/>
  <c r="F8" i="23" s="1"/>
  <c r="H7" i="23"/>
  <c r="F7" i="23" s="1"/>
  <c r="H123" i="21"/>
  <c r="F123" i="21" s="1"/>
  <c r="H122" i="21"/>
  <c r="H58" i="21"/>
  <c r="F58" i="21" s="1"/>
  <c r="H57" i="21"/>
  <c r="F57" i="21" s="1"/>
  <c r="K52" i="21"/>
  <c r="L52" i="21" s="1"/>
  <c r="F52" i="21" s="1"/>
  <c r="K51" i="21"/>
  <c r="L51" i="21" s="1"/>
  <c r="F51" i="21" s="1"/>
  <c r="H50" i="21"/>
  <c r="F50" i="21" s="1"/>
  <c r="H49" i="21"/>
  <c r="I48" i="21"/>
  <c r="J48" i="21" s="1"/>
  <c r="F48" i="21" s="1"/>
  <c r="K44" i="21"/>
  <c r="L44" i="21" s="1"/>
  <c r="F44" i="21" s="1"/>
  <c r="K43" i="21"/>
  <c r="L43" i="21" s="1"/>
  <c r="H42" i="21"/>
  <c r="F42" i="21" s="1"/>
  <c r="H41" i="21"/>
  <c r="F41" i="21" s="1"/>
  <c r="I40" i="21"/>
  <c r="J40" i="21" s="1"/>
  <c r="Q34" i="21"/>
  <c r="U34" i="21" s="1"/>
  <c r="Q33" i="21"/>
  <c r="Q32" i="21"/>
  <c r="U31" i="21"/>
  <c r="U27" i="21"/>
  <c r="U18" i="21"/>
  <c r="U17" i="21"/>
  <c r="L6" i="7"/>
  <c r="G24" i="32" s="1"/>
  <c r="I50" i="35"/>
  <c r="J50" i="35" s="1"/>
  <c r="P7" i="3"/>
  <c r="I38" i="35" s="1"/>
  <c r="J38" i="35" s="1"/>
  <c r="P6" i="3"/>
  <c r="I58" i="35" s="1"/>
  <c r="J58" i="35" s="1"/>
  <c r="F58" i="35" s="1"/>
  <c r="P5" i="3"/>
  <c r="K44" i="35" l="1"/>
  <c r="L44" i="35" s="1"/>
  <c r="K70" i="35"/>
  <c r="L70" i="35" s="1"/>
  <c r="K69" i="35"/>
  <c r="L69" i="35" s="1"/>
  <c r="I69" i="35"/>
  <c r="J69" i="35" s="1"/>
  <c r="L79" i="35"/>
  <c r="L89" i="35"/>
  <c r="L90" i="35" s="1"/>
  <c r="L13" i="35" s="1"/>
  <c r="K37" i="35"/>
  <c r="G45" i="35"/>
  <c r="H45" i="35" s="1"/>
  <c r="I45" i="35"/>
  <c r="J45" i="35" s="1"/>
  <c r="J46" i="35" s="1"/>
  <c r="J9" i="35" s="1"/>
  <c r="K45" i="35"/>
  <c r="L45" i="35" s="1"/>
  <c r="F50" i="35"/>
  <c r="F38" i="35"/>
  <c r="J41" i="35"/>
  <c r="G74" i="35"/>
  <c r="H74" i="35" s="1"/>
  <c r="J95" i="35"/>
  <c r="I94" i="35"/>
  <c r="J94" i="35" s="1"/>
  <c r="U33" i="21"/>
  <c r="A2" i="35"/>
  <c r="U32" i="21"/>
  <c r="Q35" i="21"/>
  <c r="H125" i="21"/>
  <c r="H126" i="21" s="1"/>
  <c r="G57" i="35" s="1"/>
  <c r="H57" i="35" s="1"/>
  <c r="F122" i="21"/>
  <c r="F11" i="23"/>
  <c r="H14" i="23"/>
  <c r="F14" i="23" s="1"/>
  <c r="H70" i="23"/>
  <c r="F70" i="23" s="1"/>
  <c r="H86" i="23"/>
  <c r="F86" i="23" s="1"/>
  <c r="F43" i="21"/>
  <c r="H54" i="21"/>
  <c r="G83" i="35" s="1"/>
  <c r="H83" i="35" s="1"/>
  <c r="F49" i="21"/>
  <c r="F40" i="21"/>
  <c r="J46" i="21"/>
  <c r="I55" i="35" s="1"/>
  <c r="J55" i="35" s="1"/>
  <c r="J59" i="35" s="1"/>
  <c r="U28" i="21"/>
  <c r="H46" i="21"/>
  <c r="G55" i="35" s="1"/>
  <c r="H55" i="35" s="1"/>
  <c r="J54" i="21"/>
  <c r="I83" i="35" s="1"/>
  <c r="J83" i="35" s="1"/>
  <c r="H84" i="35"/>
  <c r="H60" i="21"/>
  <c r="F19" i="23"/>
  <c r="H22" i="23"/>
  <c r="F22" i="23" s="1"/>
  <c r="F17" i="23"/>
  <c r="H18" i="23"/>
  <c r="F18" i="23" s="1"/>
  <c r="H10" i="23"/>
  <c r="H26" i="23"/>
  <c r="F26" i="23" s="1"/>
  <c r="F75" i="23"/>
  <c r="H78" i="23"/>
  <c r="F78" i="23" s="1"/>
  <c r="H74" i="23"/>
  <c r="H90" i="23"/>
  <c r="H66" i="23"/>
  <c r="F67" i="23"/>
  <c r="H82" i="23"/>
  <c r="F82" i="23" s="1"/>
  <c r="F83" i="23"/>
  <c r="L46" i="35" l="1"/>
  <c r="L9" i="35" s="1"/>
  <c r="G44" i="35"/>
  <c r="H44" i="35" s="1"/>
  <c r="F44" i="35" s="1"/>
  <c r="H89" i="35"/>
  <c r="G37" i="35"/>
  <c r="H37" i="35" s="1"/>
  <c r="K41" i="35"/>
  <c r="L37" i="35"/>
  <c r="L41" i="35" s="1"/>
  <c r="L8" i="35" s="1"/>
  <c r="F74" i="23"/>
  <c r="G69" i="35"/>
  <c r="H69" i="35" s="1"/>
  <c r="F90" i="23"/>
  <c r="G71" i="35"/>
  <c r="H71" i="35" s="1"/>
  <c r="F71" i="35" s="1"/>
  <c r="F66" i="23"/>
  <c r="G70" i="35"/>
  <c r="H70" i="35" s="1"/>
  <c r="F70" i="35" s="1"/>
  <c r="H79" i="35"/>
  <c r="F79" i="35" s="1"/>
  <c r="F45" i="35"/>
  <c r="J96" i="35"/>
  <c r="J14" i="35" s="1"/>
  <c r="J8" i="35"/>
  <c r="K74" i="35"/>
  <c r="L74" i="35" s="1"/>
  <c r="G95" i="35"/>
  <c r="H95" i="35" s="1"/>
  <c r="H96" i="35" s="1"/>
  <c r="H14" i="35" s="1"/>
  <c r="I74" i="35"/>
  <c r="J74" i="35" s="1"/>
  <c r="J75" i="35" s="1"/>
  <c r="J11" i="35" s="1"/>
  <c r="L124" i="21"/>
  <c r="G56" i="35"/>
  <c r="H56" i="35" s="1"/>
  <c r="H59" i="35" s="1"/>
  <c r="J10" i="35"/>
  <c r="F94" i="35"/>
  <c r="U35" i="21"/>
  <c r="G91" i="23"/>
  <c r="H91" i="23" s="1"/>
  <c r="U29" i="21"/>
  <c r="F10" i="23"/>
  <c r="L59" i="21"/>
  <c r="L53" i="21"/>
  <c r="J85" i="35"/>
  <c r="L45" i="21"/>
  <c r="H46" i="35" l="1"/>
  <c r="F46" i="35" s="1"/>
  <c r="H75" i="35"/>
  <c r="H11" i="35" s="1"/>
  <c r="H41" i="35"/>
  <c r="F37" i="35"/>
  <c r="H85" i="35"/>
  <c r="H12" i="35" s="1"/>
  <c r="K68" i="35"/>
  <c r="L68" i="35" s="1"/>
  <c r="F68" i="35" s="1"/>
  <c r="F69" i="35"/>
  <c r="H90" i="35"/>
  <c r="F89" i="35"/>
  <c r="F124" i="21"/>
  <c r="F74" i="35"/>
  <c r="L125" i="21"/>
  <c r="H10" i="35"/>
  <c r="F53" i="21"/>
  <c r="L54" i="21"/>
  <c r="U30" i="21"/>
  <c r="F91" i="23"/>
  <c r="H93" i="23"/>
  <c r="F93" i="23" s="1"/>
  <c r="F45" i="21"/>
  <c r="L46" i="21"/>
  <c r="L60" i="21"/>
  <c r="F59" i="21"/>
  <c r="H9" i="35" l="1"/>
  <c r="F9" i="35" s="1"/>
  <c r="H13" i="35"/>
  <c r="F13" i="35" s="1"/>
  <c r="F90" i="35"/>
  <c r="H8" i="35"/>
  <c r="F8" i="35" s="1"/>
  <c r="F41" i="35"/>
  <c r="L75" i="35"/>
  <c r="F54" i="21"/>
  <c r="K83" i="35"/>
  <c r="L83" i="35" s="1"/>
  <c r="K56" i="35"/>
  <c r="L126" i="21"/>
  <c r="F46" i="21"/>
  <c r="K55" i="35"/>
  <c r="L55" i="35" s="1"/>
  <c r="F55" i="35" s="1"/>
  <c r="J12" i="35"/>
  <c r="F125" i="21"/>
  <c r="L56" i="35"/>
  <c r="F60" i="21"/>
  <c r="H15" i="35" l="1"/>
  <c r="L11" i="35"/>
  <c r="F11" i="35" s="1"/>
  <c r="F75" i="35"/>
  <c r="L84" i="35"/>
  <c r="F84" i="35" s="1"/>
  <c r="F83" i="35"/>
  <c r="F61" i="21"/>
  <c r="K95" i="35"/>
  <c r="L95" i="35" s="1"/>
  <c r="L96" i="35" s="1"/>
  <c r="K57" i="35"/>
  <c r="L57" i="35" s="1"/>
  <c r="F57" i="35" s="1"/>
  <c r="F126" i="21"/>
  <c r="F56" i="35"/>
  <c r="J15" i="35"/>
  <c r="L59" i="35" l="1"/>
  <c r="L10" i="35" s="1"/>
  <c r="L85" i="35"/>
  <c r="L12" i="35" s="1"/>
  <c r="F12" i="35" s="1"/>
  <c r="L14" i="35"/>
  <c r="F14" i="35" s="1"/>
  <c r="F95" i="35"/>
  <c r="F85" i="35" l="1"/>
  <c r="F96" i="35"/>
  <c r="L15" i="35"/>
  <c r="F10" i="35"/>
  <c r="F59" i="35"/>
  <c r="K16" i="7" l="1"/>
  <c r="K14" i="7"/>
  <c r="K15" i="7" s="1"/>
  <c r="K8" i="7"/>
  <c r="K9" i="7" s="1"/>
  <c r="K19" i="7"/>
  <c r="K17" i="7"/>
  <c r="J19" i="7"/>
  <c r="J17" i="7"/>
  <c r="J16" i="7"/>
  <c r="J14" i="7"/>
  <c r="J15" i="7" s="1"/>
  <c r="J8" i="7"/>
  <c r="J9" i="7" s="1"/>
  <c r="J13" i="7" l="1"/>
  <c r="J22" i="7"/>
  <c r="J12" i="7"/>
  <c r="K22" i="7"/>
  <c r="K12" i="7"/>
  <c r="K13" i="7"/>
  <c r="J18" i="7" l="1"/>
  <c r="J20" i="7"/>
  <c r="J21" i="7"/>
  <c r="K20" i="7"/>
  <c r="K18" i="7"/>
  <c r="K21" i="7"/>
  <c r="J23" i="7" l="1"/>
  <c r="J24" i="7" s="1"/>
  <c r="J25" i="7" s="1"/>
  <c r="J26" i="7" s="1"/>
  <c r="J28" i="7" s="1"/>
  <c r="K23" i="7"/>
  <c r="K24" i="7" s="1"/>
  <c r="K25" i="7" s="1"/>
  <c r="K26" i="7" s="1"/>
  <c r="K28" i="7" s="1"/>
  <c r="K27" i="7" l="1"/>
  <c r="K29" i="7"/>
  <c r="K30" i="7" s="1"/>
  <c r="K31" i="7" s="1"/>
  <c r="J29" i="7"/>
  <c r="J30" i="7" s="1"/>
  <c r="J31" i="7" s="1"/>
  <c r="J27" i="7"/>
  <c r="G7" i="7" l="1"/>
  <c r="G17" i="7" s="1"/>
  <c r="L17" i="7" s="1"/>
  <c r="G14" i="7" l="1"/>
  <c r="L14" i="7" s="1"/>
  <c r="L7" i="7"/>
  <c r="G8" i="7"/>
  <c r="L8" i="7" s="1"/>
  <c r="G16" i="7"/>
  <c r="L16" i="7" s="1"/>
  <c r="G15" i="7" l="1"/>
  <c r="L15" i="7" s="1"/>
  <c r="G9" i="7"/>
  <c r="G12" i="7" s="1"/>
  <c r="L12" i="7" s="1"/>
  <c r="G10" i="7"/>
  <c r="L9" i="7" l="1"/>
  <c r="G13" i="7"/>
  <c r="L13" i="7" s="1"/>
  <c r="G19" i="7"/>
  <c r="L19" i="7" s="1"/>
  <c r="L10" i="7"/>
  <c r="G22" i="7"/>
  <c r="L22" i="7" s="1"/>
  <c r="F15" i="35"/>
  <c r="B5" i="35" s="1"/>
  <c r="G11" i="7"/>
  <c r="G21" i="7" s="1"/>
  <c r="L21" i="7" s="1"/>
  <c r="L11" i="7" l="1"/>
  <c r="G20" i="7"/>
  <c r="L20" i="7" s="1"/>
  <c r="G18" i="7"/>
  <c r="L18" i="7" s="1"/>
  <c r="G23" i="7" l="1"/>
  <c r="G24" i="7" l="1"/>
  <c r="L23" i="7"/>
  <c r="L24" i="7" l="1"/>
  <c r="G25" i="7"/>
  <c r="L25" i="7" l="1"/>
  <c r="G26" i="7"/>
  <c r="G28" i="7" l="1"/>
  <c r="L26" i="7"/>
  <c r="L28" i="7" l="1"/>
  <c r="G29" i="7"/>
  <c r="L29" i="7" s="1"/>
  <c r="G27" i="7"/>
  <c r="L27" i="7" s="1"/>
  <c r="G30" i="7" l="1"/>
  <c r="L30" i="7" s="1"/>
  <c r="C4" i="7" s="1"/>
  <c r="G31" i="7" l="1"/>
  <c r="L31" i="7" s="1"/>
  <c r="N2" i="23" l="1"/>
  <c r="Q2" i="3"/>
  <c r="E24" i="3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H3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 xml:space="preserve">[ </t>
        </r>
        <r>
          <rPr>
            <b/>
            <sz val="9"/>
            <color indexed="81"/>
            <rFont val="돋움"/>
            <family val="3"/>
            <charset val="129"/>
          </rPr>
          <t>비고란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해설</t>
        </r>
        <r>
          <rPr>
            <b/>
            <sz val="9"/>
            <color indexed="81"/>
            <rFont val="Tahoma"/>
            <family val="2"/>
          </rPr>
          <t xml:space="preserve"> ]
- 2023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상반기</t>
        </r>
        <r>
          <rPr>
            <b/>
            <sz val="9"/>
            <color indexed="81"/>
            <rFont val="Tahoma"/>
            <family val="2"/>
          </rPr>
          <t xml:space="preserve"> :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단가
</t>
        </r>
        <r>
          <rPr>
            <b/>
            <sz val="9"/>
            <color indexed="81"/>
            <rFont val="Tahoma"/>
            <family val="2"/>
          </rPr>
          <t>- 2023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증가율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미발표분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증가율로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단가
</t>
        </r>
        <r>
          <rPr>
            <b/>
            <sz val="9"/>
            <color indexed="81"/>
            <rFont val="Tahoma"/>
            <family val="2"/>
          </rPr>
          <t>- 2023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: 2023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발표분으로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</text>
    </comment>
    <comment ref="L132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EBS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DB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직종코드로</t>
        </r>
        <r>
          <rPr>
            <sz val="9"/>
            <color indexed="81"/>
            <rFont val="Tahoma"/>
            <family val="2"/>
          </rPr>
          <t xml:space="preserve"> XML </t>
        </r>
        <r>
          <rPr>
            <sz val="9"/>
            <color indexed="81"/>
            <rFont val="돋움"/>
            <family val="3"/>
            <charset val="129"/>
          </rPr>
          <t>변환시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좌측의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
"</t>
        </r>
        <r>
          <rPr>
            <sz val="9"/>
            <color indexed="81"/>
            <rFont val="돋움"/>
            <family val="3"/>
            <charset val="129"/>
          </rPr>
          <t>기술사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L001020101000118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조달청</t>
        </r>
        <r>
          <rPr>
            <sz val="9"/>
            <color indexed="81"/>
            <rFont val="Tahoma"/>
            <family val="2"/>
          </rPr>
          <t xml:space="preserve"> C3R(</t>
        </r>
        <r>
          <rPr>
            <sz val="9"/>
            <color indexed="81"/>
            <rFont val="돋움"/>
            <family val="3"/>
            <charset val="129"/>
          </rPr>
          <t>공사통합원가프로그램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검증시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수정필요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:  L001020101000118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:  L001020701000025</t>
        </r>
      </text>
    </comment>
    <comment ref="L161" authorId="0" shapeId="0" xr:uid="{00000000-0006-0000-0A00-000003000000}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EBS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DB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직종코드로</t>
        </r>
        <r>
          <rPr>
            <sz val="9"/>
            <color indexed="81"/>
            <rFont val="Tahoma"/>
            <family val="2"/>
          </rPr>
          <t xml:space="preserve"> XML </t>
        </r>
        <r>
          <rPr>
            <sz val="9"/>
            <color indexed="81"/>
            <rFont val="돋움"/>
            <family val="3"/>
            <charset val="129"/>
          </rPr>
          <t>변환시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좌측의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코드로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필요함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
"</t>
        </r>
        <r>
          <rPr>
            <sz val="9"/>
            <color indexed="81"/>
            <rFont val="돋움"/>
            <family val="3"/>
            <charset val="129"/>
          </rPr>
          <t>기술사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직종코드는</t>
        </r>
        <r>
          <rPr>
            <sz val="9"/>
            <color indexed="81"/>
            <rFont val="Tahoma"/>
            <family val="2"/>
          </rPr>
          <t xml:space="preserve"> L001020101000118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조달청</t>
        </r>
        <r>
          <rPr>
            <sz val="9"/>
            <color indexed="81"/>
            <rFont val="Tahoma"/>
            <family val="2"/>
          </rPr>
          <t xml:space="preserve"> C3R(</t>
        </r>
        <r>
          <rPr>
            <sz val="9"/>
            <color indexed="81"/>
            <rFont val="돋움"/>
            <family val="3"/>
            <charset val="129"/>
          </rPr>
          <t>공사통합원가프로그램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검증시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에러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참고하여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수정필요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 xml:space="preserve"> :  L001020101000118
</t>
        </r>
        <r>
          <rPr>
            <b/>
            <sz val="9"/>
            <color indexed="81"/>
            <rFont val="돋움"/>
            <family val="3"/>
            <charset val="129"/>
          </rPr>
          <t>기술사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:  L001020701000025</t>
        </r>
      </text>
    </comment>
  </commentList>
</comments>
</file>

<file path=xl/sharedStrings.xml><?xml version="1.0" encoding="utf-8"?>
<sst xmlns="http://schemas.openxmlformats.org/spreadsheetml/2006/main" count="1917" uniqueCount="770">
  <si>
    <t>창호공</t>
  </si>
  <si>
    <t>철거</t>
  </si>
  <si>
    <t>250Ø,10K</t>
  </si>
  <si>
    <t>M24×100L</t>
  </si>
  <si>
    <t>M36×140L</t>
  </si>
  <si>
    <t>M42×160L</t>
  </si>
  <si>
    <t>M30×120L</t>
  </si>
  <si>
    <t>(일반용 갑, 저압)</t>
  </si>
  <si>
    <t>경       유</t>
  </si>
  <si>
    <t>일 반 관 리 비</t>
  </si>
  <si>
    <t>소      계</t>
  </si>
  <si>
    <t>노인장기요양보험료</t>
  </si>
  <si>
    <t>시중 물가정보지</t>
  </si>
  <si>
    <t>총    원    가</t>
  </si>
  <si>
    <t>부 가 가 치 세</t>
  </si>
  <si>
    <t>공  사  비  계</t>
  </si>
  <si>
    <t>종      별</t>
  </si>
  <si>
    <t>총      액</t>
  </si>
  <si>
    <t>플랜트기계설치공</t>
  </si>
  <si>
    <t>경      비</t>
  </si>
  <si>
    <t>보  통  인  부</t>
  </si>
  <si>
    <t>샤프트 분해조립</t>
  </si>
  <si>
    <t>트럭탑재형크레인</t>
  </si>
  <si>
    <t>순</t>
  </si>
  <si>
    <t>사</t>
  </si>
  <si>
    <t>(</t>
  </si>
  <si>
    <t>단가</t>
  </si>
  <si>
    <t>계</t>
  </si>
  <si>
    <t>원수</t>
  </si>
  <si>
    <t>A 社</t>
  </si>
  <si>
    <t>개</t>
  </si>
  <si>
    <t>비 고</t>
  </si>
  <si>
    <t>3 %</t>
  </si>
  <si>
    <t>원</t>
  </si>
  <si>
    <t xml:space="preserve"> </t>
  </si>
  <si>
    <t>비</t>
  </si>
  <si>
    <t>단위</t>
  </si>
  <si>
    <t>원 수</t>
  </si>
  <si>
    <t>경비</t>
  </si>
  <si>
    <t>m</t>
  </si>
  <si>
    <t>공</t>
  </si>
  <si>
    <t>합 계</t>
  </si>
  <si>
    <t>경</t>
  </si>
  <si>
    <t>무</t>
  </si>
  <si>
    <t>)</t>
  </si>
  <si>
    <t>대</t>
  </si>
  <si>
    <t>용접공</t>
  </si>
  <si>
    <t>B 社</t>
  </si>
  <si>
    <t>C 社</t>
  </si>
  <si>
    <t>노</t>
  </si>
  <si>
    <t/>
  </si>
  <si>
    <t>kW</t>
  </si>
  <si>
    <t>배관공</t>
  </si>
  <si>
    <t>플랜지</t>
  </si>
  <si>
    <t>위생공</t>
  </si>
  <si>
    <t xml:space="preserve"> 인</t>
  </si>
  <si>
    <t>미장공</t>
  </si>
  <si>
    <t>고철</t>
  </si>
  <si>
    <t>계획서</t>
  </si>
  <si>
    <t>인</t>
  </si>
  <si>
    <t>1</t>
  </si>
  <si>
    <t>착암공</t>
  </si>
  <si>
    <t xml:space="preserve"> 식</t>
  </si>
  <si>
    <t>㎏</t>
  </si>
  <si>
    <t>비고</t>
  </si>
  <si>
    <t>도장공</t>
  </si>
  <si>
    <t>식</t>
  </si>
  <si>
    <t>중량</t>
  </si>
  <si>
    <t>kg</t>
  </si>
  <si>
    <t>계장공</t>
  </si>
  <si>
    <t>손료</t>
  </si>
  <si>
    <t>kWh</t>
  </si>
  <si>
    <t>단 위</t>
  </si>
  <si>
    <t>hr</t>
  </si>
  <si>
    <t>비계공</t>
  </si>
  <si>
    <t>매</t>
  </si>
  <si>
    <t>재료비</t>
  </si>
  <si>
    <t>노무비</t>
  </si>
  <si>
    <t>분해 및 설치</t>
  </si>
  <si>
    <t>물가자료</t>
  </si>
  <si>
    <t>※ 건설공사 표준품셈(토목) 6-8-3 적용(플랜지 접합 포함)</t>
  </si>
  <si>
    <t>※ 건설공사표준품셈(기계설비) 3-6-1 수중펌프 사용장비 적용</t>
  </si>
  <si>
    <t>석공</t>
  </si>
  <si>
    <t>보온공</t>
  </si>
  <si>
    <t>철공</t>
  </si>
  <si>
    <t>보링공</t>
  </si>
  <si>
    <t>조력공</t>
  </si>
  <si>
    <t>잠수부</t>
  </si>
  <si>
    <t>* 부설(배관) 제외</t>
  </si>
  <si>
    <t>액상접착제(kg)</t>
  </si>
  <si>
    <t>안쪽층테이프(㎡)</t>
  </si>
  <si>
    <t>설계단가(토목부분)</t>
  </si>
  <si>
    <t>바깥층테이프(㎡)</t>
  </si>
  <si>
    <t>케이싱 분해조립</t>
  </si>
  <si>
    <t>작업준비 및 정리</t>
  </si>
  <si>
    <t>커플링 분해조립</t>
  </si>
  <si>
    <t>용   접   공</t>
  </si>
  <si>
    <t>용   접   봉</t>
  </si>
  <si>
    <t>플랜지용 고무패킹</t>
  </si>
  <si>
    <t>지 급 자 재 대</t>
  </si>
  <si>
    <t>공  구  손  료</t>
  </si>
  <si>
    <t>플랜트전공</t>
  </si>
  <si>
    <t>토목표준단가</t>
  </si>
  <si>
    <t>매스틱(m)</t>
  </si>
  <si>
    <t>▶ 80 Φ</t>
  </si>
  <si>
    <t>옥   외</t>
  </si>
  <si>
    <t>에폭시(㎏)</t>
  </si>
  <si>
    <t>▶ 80Φ</t>
  </si>
  <si>
    <t>(일반)용접공</t>
  </si>
  <si>
    <t>[고재대]</t>
  </si>
  <si>
    <t>콘크리트공</t>
  </si>
  <si>
    <t>신  너(ℓ)</t>
  </si>
  <si>
    <t>체결볼트/너트</t>
  </si>
  <si>
    <t>10% 감</t>
  </si>
  <si>
    <t>베어링 교체</t>
  </si>
  <si>
    <t>80Ø,10K</t>
  </si>
  <si>
    <t>임펠러 교체</t>
  </si>
  <si>
    <t>M16×70L</t>
  </si>
  <si>
    <t>프라이머(㎏)</t>
  </si>
  <si>
    <t>표준단가표</t>
  </si>
  <si>
    <t>트럭 크레인</t>
  </si>
  <si>
    <t>건설기계운전사</t>
  </si>
  <si>
    <t>▶ 250 Φ</t>
  </si>
  <si>
    <t>인력운반공</t>
  </si>
  <si>
    <t>특별인부</t>
  </si>
  <si>
    <t>▶ 350 Ф</t>
  </si>
  <si>
    <t>작업반장</t>
  </si>
  <si>
    <t>일반기계운전사</t>
  </si>
  <si>
    <t>보통인부</t>
  </si>
  <si>
    <t>급속공기밸브</t>
  </si>
  <si>
    <t>아연도강관</t>
  </si>
  <si>
    <t>M24×90L</t>
  </si>
  <si>
    <t>M20×80L</t>
  </si>
  <si>
    <t>M22×90L</t>
  </si>
  <si>
    <t>250Ø</t>
  </si>
  <si>
    <t>▶ 600 Ф</t>
  </si>
  <si>
    <t>▶ 450 Ф</t>
  </si>
  <si>
    <t>▶ 500Ф</t>
  </si>
  <si>
    <t>▶ 250 Ф</t>
  </si>
  <si>
    <t>▶ 300 Ф</t>
  </si>
  <si>
    <t>▶ 400 Ф</t>
  </si>
  <si>
    <t>배관공(수도)</t>
  </si>
  <si>
    <t>▶ 200 Ф</t>
  </si>
  <si>
    <t>건설기계조장</t>
  </si>
  <si>
    <t>저압케이블전공</t>
  </si>
  <si>
    <t>160%적용</t>
  </si>
  <si>
    <t>철거, 재설치</t>
  </si>
  <si>
    <t>기계설치공</t>
  </si>
  <si>
    <t>40%적용</t>
  </si>
  <si>
    <t>물가정보</t>
  </si>
  <si>
    <t>플랜트배관공</t>
  </si>
  <si>
    <t>형틀목공</t>
  </si>
  <si>
    <t>배전전공</t>
  </si>
  <si>
    <t>볼베어링</t>
  </si>
  <si>
    <t>(설비협회)</t>
  </si>
  <si>
    <t>고급품질관리원</t>
  </si>
  <si>
    <t>화물차운전사</t>
  </si>
  <si>
    <t>금  액</t>
  </si>
  <si>
    <t>금   액</t>
  </si>
  <si>
    <t>경     비</t>
  </si>
  <si>
    <t>노  무  비</t>
  </si>
  <si>
    <t>단  가</t>
  </si>
  <si>
    <t>재  료  비</t>
  </si>
  <si>
    <t>5ton</t>
  </si>
  <si>
    <t>보 통 인 부</t>
  </si>
  <si>
    <t>특 별 인 부</t>
  </si>
  <si>
    <t>용  접  공</t>
  </si>
  <si>
    <t>간접노무비</t>
  </si>
  <si>
    <t>PAGE</t>
  </si>
  <si>
    <t>용  접  봉</t>
  </si>
  <si>
    <t>재료 또는</t>
  </si>
  <si>
    <t>소 요 전 력</t>
  </si>
  <si>
    <t>소    계</t>
  </si>
  <si>
    <t>총     액</t>
  </si>
  <si>
    <t>직접노무비</t>
  </si>
  <si>
    <t>산재보험료</t>
  </si>
  <si>
    <t>국민건강보험료</t>
  </si>
  <si>
    <t>기 구 손 료</t>
  </si>
  <si>
    <t>업체견적가</t>
  </si>
  <si>
    <t>종   별</t>
  </si>
  <si>
    <t>일  금:</t>
  </si>
  <si>
    <t>국민연금보험료</t>
  </si>
  <si>
    <t>환경보전비</t>
  </si>
  <si>
    <t>한국농어촌공사</t>
  </si>
  <si>
    <t>기타 경비</t>
  </si>
  <si>
    <t>일 금 :</t>
  </si>
  <si>
    <t>규     격</t>
  </si>
  <si>
    <t>치     수</t>
  </si>
  <si>
    <t>배  관  공</t>
  </si>
  <si>
    <t>하도급수수료</t>
  </si>
  <si>
    <t>고용보험료</t>
  </si>
  <si>
    <t>공 구 손 료</t>
  </si>
  <si>
    <t>퇴직공제부금</t>
  </si>
  <si>
    <t>건설기계대여</t>
  </si>
  <si>
    <t>적용단가</t>
  </si>
  <si>
    <t>기계설비공</t>
  </si>
  <si>
    <t>재료또는</t>
  </si>
  <si>
    <t>플랜트용접공</t>
  </si>
  <si>
    <t>치    수</t>
  </si>
  <si>
    <t>플랜트제관공</t>
  </si>
  <si>
    <t>설계단가</t>
  </si>
  <si>
    <t>5 ton</t>
  </si>
  <si>
    <t>품           명</t>
  </si>
  <si>
    <t>▣ 강관 절단(개소당)</t>
  </si>
  <si>
    <t>합          계</t>
  </si>
  <si>
    <t>이          윤</t>
  </si>
  <si>
    <t>▣ 플랜지관 접합 (개소당)</t>
  </si>
  <si>
    <t>발전기 손료(50kw)</t>
  </si>
  <si>
    <t>양,배수장 단위 가격 총괄</t>
  </si>
  <si>
    <t>▣ 밸브 및 콕류 설치</t>
  </si>
  <si>
    <t>※ 역지변설치 동등품 적용</t>
  </si>
  <si>
    <t>▣ 입축펌프 보수 (1대당)</t>
  </si>
  <si>
    <t>▣ 원심펌프 보수 (1대당)</t>
  </si>
  <si>
    <t>총          계</t>
  </si>
  <si>
    <t>슬리브 및 웨어링 교체</t>
  </si>
  <si>
    <t>M20×80L(STS304)</t>
  </si>
  <si>
    <t>M22×90L(STS304)</t>
  </si>
  <si>
    <t xml:space="preserve">▶ 400Φ      </t>
  </si>
  <si>
    <t>M24×90L(STS304)</t>
  </si>
  <si>
    <t>발전기 손료(25kw)</t>
  </si>
  <si>
    <t>트럭탑재형크레인(10ton)</t>
  </si>
  <si>
    <t>트럭탑재형크레인(5ton)</t>
  </si>
  <si>
    <t>용접기 손료(교류300A)</t>
  </si>
  <si>
    <t>트럭탑재형크레인(15ton)</t>
  </si>
  <si>
    <t>80Ø,10K(핸들부착형)</t>
  </si>
  <si>
    <t>트럭탑재형크레인(18ton)</t>
  </si>
  <si>
    <t>이동식크레인(2ton)</t>
  </si>
  <si>
    <t>▣ 수중펌프 보수 (1대당)</t>
  </si>
  <si>
    <t>이동식크레인(15ton)</t>
  </si>
  <si>
    <t>▶ 1001 - 3000 ㎥/h이하</t>
  </si>
  <si>
    <t xml:space="preserve">            재  료  비</t>
  </si>
  <si>
    <t>설계단가(토목, 강관외부도장)</t>
  </si>
  <si>
    <t>공  사  비  명  세  서</t>
  </si>
  <si>
    <t xml:space="preserve">         [ 자료입력 내용]</t>
  </si>
  <si>
    <t>▶ 201 - 400 ㎥/h이하</t>
  </si>
  <si>
    <t>기 계 공 사 비  총 괄 표</t>
  </si>
  <si>
    <t>▶ 601 - 800 ㎥/h이하</t>
  </si>
  <si>
    <t>▶ 3001 - 5000 ㎥/h</t>
  </si>
  <si>
    <t>▣ 플랜지 취부(용접)  (매당)</t>
  </si>
  <si>
    <t>▣ 수중펌프 설치 장비 (대당 )</t>
  </si>
  <si>
    <t>M24×100L(STS304)</t>
  </si>
  <si>
    <t>M16×100L(STS304)</t>
  </si>
  <si>
    <t>배   관   공</t>
  </si>
  <si>
    <t xml:space="preserve">  소       계</t>
  </si>
  <si>
    <t>소프트실제수밸브</t>
  </si>
  <si>
    <t>M16×100L</t>
  </si>
  <si>
    <t>산업안전보건관리비</t>
  </si>
  <si>
    <t>전원케이블 교체</t>
  </si>
  <si>
    <t>칼럼관 분해조립</t>
  </si>
  <si>
    <t>※ 건설공사 표준품셈(토목부분) 6-8-7 적용</t>
  </si>
  <si>
    <t>※ 건설공사표준품셈(기계설비) 5-1-1 적용</t>
  </si>
  <si>
    <t>※ 건설공사 표준품셈(토목) 6-3-4 적용.</t>
  </si>
  <si>
    <t>*************************</t>
  </si>
  <si>
    <t>◈ 접형변 (주철제 및 강제 버터플라이) 설치</t>
  </si>
  <si>
    <t>구                   분</t>
  </si>
  <si>
    <t xml:space="preserve">▶ 트럭탑재형크레인 (hr당)     </t>
  </si>
  <si>
    <t>설계단가(토목, EPOXY THINNER)</t>
  </si>
  <si>
    <t xml:space="preserve">▶ 트럭탑재형크레인 (1회)     </t>
  </si>
  <si>
    <t>STS304 용 접 봉(4t) 308-16</t>
  </si>
  <si>
    <t>규격</t>
  </si>
  <si>
    <t>대</t>
    <phoneticPr fontId="24" type="noConversion"/>
  </si>
  <si>
    <t>(금액단위:원)</t>
    <phoneticPr fontId="24" type="noConversion"/>
  </si>
  <si>
    <t>직종코드</t>
  </si>
  <si>
    <t>직종명</t>
  </si>
  <si>
    <t>2021년(상)</t>
    <phoneticPr fontId="24" type="noConversion"/>
  </si>
  <si>
    <t>L001010101000001</t>
  </si>
  <si>
    <t>일반공사 직종</t>
  </si>
  <si>
    <t>L001010101000002</t>
  </si>
  <si>
    <t>L001010101000003</t>
  </si>
  <si>
    <t>L001010101000004</t>
  </si>
  <si>
    <t>L001010101000005</t>
  </si>
  <si>
    <t>제도사</t>
  </si>
  <si>
    <t>L001010101000006</t>
  </si>
  <si>
    <t>L001010101000007</t>
  </si>
  <si>
    <t>L001010101000008</t>
  </si>
  <si>
    <t>철근공</t>
  </si>
  <si>
    <t>L001010101000009</t>
  </si>
  <si>
    <t>L001010101000010</t>
  </si>
  <si>
    <t>철판공</t>
  </si>
  <si>
    <t>L001010101000011</t>
  </si>
  <si>
    <t>철골공</t>
  </si>
  <si>
    <t>L001010101000012</t>
  </si>
  <si>
    <t>L001010101000013</t>
  </si>
  <si>
    <t>L001010101000014</t>
  </si>
  <si>
    <t>L001010101000015</t>
  </si>
  <si>
    <t>L001010101000016</t>
  </si>
  <si>
    <t>화약취급공</t>
  </si>
  <si>
    <t>L001010101000017</t>
  </si>
  <si>
    <t>할석공</t>
  </si>
  <si>
    <t>L001010101000018</t>
  </si>
  <si>
    <t>포설공</t>
  </si>
  <si>
    <t>L001010101000019</t>
  </si>
  <si>
    <t>포장공</t>
  </si>
  <si>
    <t>L001010101000020</t>
  </si>
  <si>
    <t>L001010101000021</t>
  </si>
  <si>
    <t>조적공</t>
  </si>
  <si>
    <t>L001010101000022</t>
  </si>
  <si>
    <t>견출공</t>
  </si>
  <si>
    <t>L001010101000023</t>
  </si>
  <si>
    <t>건축목공</t>
  </si>
  <si>
    <t>L001010101000024</t>
  </si>
  <si>
    <t>L001010101000025</t>
  </si>
  <si>
    <t>유리공</t>
  </si>
  <si>
    <t>L001010101000026</t>
  </si>
  <si>
    <t>방수공</t>
  </si>
  <si>
    <t>L001010101000027</t>
  </si>
  <si>
    <t>L001010101000028</t>
  </si>
  <si>
    <t>타일공</t>
  </si>
  <si>
    <t>L001010101000029</t>
  </si>
  <si>
    <t>L001010101000030</t>
  </si>
  <si>
    <t>내장공</t>
  </si>
  <si>
    <t>L001010101000031</t>
  </si>
  <si>
    <t>도배공</t>
  </si>
  <si>
    <t>L001010101000032</t>
  </si>
  <si>
    <t>연마공</t>
  </si>
  <si>
    <t>L001010101000033</t>
  </si>
  <si>
    <t>L001010101000034</t>
  </si>
  <si>
    <t>줄눈공</t>
  </si>
  <si>
    <t>L001010101000035</t>
  </si>
  <si>
    <t>판넬조립공</t>
  </si>
  <si>
    <t>L001010101000036</t>
  </si>
  <si>
    <t>지붕잇기공</t>
  </si>
  <si>
    <t>L001010101000037</t>
  </si>
  <si>
    <t>벌목부</t>
  </si>
  <si>
    <t>L001010101000038</t>
  </si>
  <si>
    <t>조경공</t>
  </si>
  <si>
    <t>L001010101000039</t>
  </si>
  <si>
    <t>L001010101000040</t>
  </si>
  <si>
    <t>L001010101000041</t>
  </si>
  <si>
    <t>보일러공</t>
  </si>
  <si>
    <t>L001010101000042</t>
  </si>
  <si>
    <t>L001010101000043</t>
  </si>
  <si>
    <t>덕트공</t>
  </si>
  <si>
    <t>L001010101000044</t>
  </si>
  <si>
    <t>L001010101000045</t>
  </si>
  <si>
    <t>L001010101000046</t>
  </si>
  <si>
    <t>궤도공</t>
  </si>
  <si>
    <t>L001010101000047</t>
  </si>
  <si>
    <t>L001010101000048</t>
  </si>
  <si>
    <t>L001010101000049</t>
  </si>
  <si>
    <t>L001010101000050</t>
  </si>
  <si>
    <t>L001010101000051</t>
  </si>
  <si>
    <t>L001010101000052</t>
  </si>
  <si>
    <t>준설선선장</t>
  </si>
  <si>
    <t>L001010101000053</t>
  </si>
  <si>
    <t>준설선기관사</t>
  </si>
  <si>
    <t>L001010101000054</t>
  </si>
  <si>
    <t>준설선운전사</t>
  </si>
  <si>
    <t>L001010101000055</t>
  </si>
  <si>
    <t>선원</t>
  </si>
  <si>
    <t>L001010101000056</t>
  </si>
  <si>
    <t>L001010101000057</t>
  </si>
  <si>
    <t>L001010101000058</t>
  </si>
  <si>
    <t>L001010101000059</t>
  </si>
  <si>
    <t>플랜트특수용접공</t>
  </si>
  <si>
    <t>L001010101000060</t>
  </si>
  <si>
    <t>L001010101000061</t>
  </si>
  <si>
    <t>플랜트특별인부</t>
  </si>
  <si>
    <t>L001010101000062</t>
  </si>
  <si>
    <t>플랜트케이블전공</t>
  </si>
  <si>
    <t>L001010101000063</t>
  </si>
  <si>
    <t>플랜트계장공</t>
  </si>
  <si>
    <t>L001010101000064</t>
  </si>
  <si>
    <t>플랜트덕트공</t>
  </si>
  <si>
    <t>L001010101000065</t>
  </si>
  <si>
    <t>플랜트보온공</t>
  </si>
  <si>
    <t>L001010101000066</t>
  </si>
  <si>
    <t>제철축로공</t>
  </si>
  <si>
    <t>L001010101000067</t>
  </si>
  <si>
    <t>비파괴시험공</t>
  </si>
  <si>
    <t>L001010101000068</t>
  </si>
  <si>
    <t>특급품질관리원</t>
  </si>
  <si>
    <t>L001010101000069</t>
  </si>
  <si>
    <t>L001010101000070</t>
  </si>
  <si>
    <t>중급품질관리원</t>
  </si>
  <si>
    <t>L001010101000071</t>
  </si>
  <si>
    <t>초급품질관리원</t>
  </si>
  <si>
    <t>L001010101000072</t>
  </si>
  <si>
    <t>지적기사</t>
  </si>
  <si>
    <t>L001010101000073</t>
  </si>
  <si>
    <t>지적산업기사</t>
  </si>
  <si>
    <t>L001010101000074</t>
  </si>
  <si>
    <t>지적기능사</t>
  </si>
  <si>
    <t>L001010101000075</t>
  </si>
  <si>
    <t>내선전공</t>
  </si>
  <si>
    <t>L001010101000076</t>
  </si>
  <si>
    <t>특고압케이블전공</t>
  </si>
  <si>
    <t>L001010101000077</t>
  </si>
  <si>
    <t>고압케이블전공</t>
  </si>
  <si>
    <t>L001010101000078</t>
  </si>
  <si>
    <t>L001010101000079</t>
  </si>
  <si>
    <t>송전전공</t>
  </si>
  <si>
    <t>L001010101000080</t>
  </si>
  <si>
    <t>송전활선전공</t>
  </si>
  <si>
    <t>L001010101000081</t>
  </si>
  <si>
    <t>L001010101000082</t>
  </si>
  <si>
    <t>배전활선전공</t>
  </si>
  <si>
    <t>L001010101000083</t>
  </si>
  <si>
    <t>L001010101000084</t>
  </si>
  <si>
    <t>L001010101000085</t>
  </si>
  <si>
    <t>철도신호공</t>
  </si>
  <si>
    <t>L001010101000086</t>
  </si>
  <si>
    <t>통신내선공</t>
  </si>
  <si>
    <t>L001010101000087</t>
  </si>
  <si>
    <t>통신설비공</t>
  </si>
  <si>
    <t>L001010101000088</t>
  </si>
  <si>
    <t>통신외선공</t>
  </si>
  <si>
    <t>L001010101000089</t>
  </si>
  <si>
    <t>통신케이블공</t>
  </si>
  <si>
    <t>L001010101000090</t>
  </si>
  <si>
    <t>무선안테나공</t>
  </si>
  <si>
    <t>L001010101000091</t>
  </si>
  <si>
    <t>석면해체공</t>
  </si>
  <si>
    <t>L001010201000092</t>
  </si>
  <si>
    <t>광케이블설치사</t>
  </si>
  <si>
    <t>광전자 직종</t>
  </si>
  <si>
    <t>L001010201000093</t>
  </si>
  <si>
    <t>H/W시험사</t>
  </si>
  <si>
    <t>L001010201000094</t>
  </si>
  <si>
    <t>S/W시험사</t>
  </si>
  <si>
    <t>L001010301000095</t>
  </si>
  <si>
    <t>도편수</t>
  </si>
  <si>
    <t>문화재 직종</t>
  </si>
  <si>
    <t>L001010301000096</t>
  </si>
  <si>
    <t>드잡이공</t>
  </si>
  <si>
    <t>L001010301000097</t>
  </si>
  <si>
    <t>한식목공</t>
  </si>
  <si>
    <t>L001010301000098</t>
  </si>
  <si>
    <t>한식목공조공</t>
  </si>
  <si>
    <t>L001010301000099</t>
  </si>
  <si>
    <t>한식석공</t>
  </si>
  <si>
    <t>L001010301000100</t>
  </si>
  <si>
    <t>한식미장공</t>
  </si>
  <si>
    <t>L001010301000101</t>
  </si>
  <si>
    <t>한식와공</t>
  </si>
  <si>
    <t>L001010301000102</t>
  </si>
  <si>
    <t>한식와공조공</t>
  </si>
  <si>
    <t>L001010301000103</t>
  </si>
  <si>
    <t>목조각공</t>
  </si>
  <si>
    <t>L001010301000104</t>
  </si>
  <si>
    <t>석조각공</t>
  </si>
  <si>
    <t>L001010301000105</t>
  </si>
  <si>
    <t>특수화공</t>
  </si>
  <si>
    <t>L001010301000106</t>
  </si>
  <si>
    <t>화공</t>
  </si>
  <si>
    <t>L001010301000500</t>
  </si>
  <si>
    <t>드잡이공편수</t>
  </si>
  <si>
    <t>L001010301000600</t>
  </si>
  <si>
    <t>한식미장공편수</t>
  </si>
  <si>
    <t>L001010301000700</t>
  </si>
  <si>
    <t>한식와공편수</t>
  </si>
  <si>
    <t>L001010301000800</t>
  </si>
  <si>
    <t>한식단청공편수</t>
  </si>
  <si>
    <t>L001010301000900</t>
  </si>
  <si>
    <t>한식석공조공</t>
  </si>
  <si>
    <t>L001010301001000</t>
  </si>
  <si>
    <t>한식미장공조공</t>
  </si>
  <si>
    <t>L001010401000107</t>
  </si>
  <si>
    <t>원자력플랜트전공</t>
  </si>
  <si>
    <t>원자력 직종</t>
  </si>
  <si>
    <t>L001010401000108</t>
  </si>
  <si>
    <t>원자력용접공</t>
  </si>
  <si>
    <t>L001010401000109</t>
  </si>
  <si>
    <t>원자력기계설치공</t>
  </si>
  <si>
    <t>L001010401000110</t>
  </si>
  <si>
    <t>원자력품질관리사</t>
  </si>
  <si>
    <t>L001010501000111</t>
  </si>
  <si>
    <t>통신관련기사</t>
  </si>
  <si>
    <t>기타 직종</t>
  </si>
  <si>
    <t>L001010501000112</t>
  </si>
  <si>
    <t>통신관련산업기사</t>
  </si>
  <si>
    <t>L001010501000113</t>
  </si>
  <si>
    <t>통신관련기능사</t>
  </si>
  <si>
    <t>L001010501000114</t>
  </si>
  <si>
    <t>전기공사기사</t>
  </si>
  <si>
    <t>L001010501000115</t>
  </si>
  <si>
    <t>전기공사산업기사</t>
  </si>
  <si>
    <t>L001010501000116</t>
  </si>
  <si>
    <t>변전전공</t>
  </si>
  <si>
    <t>L001010501000117</t>
  </si>
  <si>
    <t>코킹공</t>
  </si>
  <si>
    <t>L001010501000118</t>
  </si>
  <si>
    <t>특급품질관리기술인</t>
  </si>
  <si>
    <t>L001010501000119</t>
  </si>
  <si>
    <t>고급품질관리기술인</t>
  </si>
  <si>
    <t>L001010501000120</t>
  </si>
  <si>
    <t>중급품질관리기술인</t>
  </si>
  <si>
    <t>L001010501000121</t>
  </si>
  <si>
    <t>초급품질관리기술인</t>
  </si>
  <si>
    <t>글로텍 직종코드</t>
    <phoneticPr fontId="24" type="noConversion"/>
  </si>
  <si>
    <t>L001020101000118</t>
    <phoneticPr fontId="24" type="noConversion"/>
  </si>
  <si>
    <t>기술사</t>
  </si>
  <si>
    <t>건설부분</t>
  </si>
  <si>
    <t>L001020701000025</t>
    <phoneticPr fontId="24" type="noConversion"/>
  </si>
  <si>
    <t>L001020101000119</t>
  </si>
  <si>
    <t>특급기술자</t>
  </si>
  <si>
    <t>L001020701000026</t>
  </si>
  <si>
    <t>L001020101000120</t>
  </si>
  <si>
    <t>고급기술자</t>
  </si>
  <si>
    <t>L001020701000027</t>
  </si>
  <si>
    <t>L001020101000121</t>
  </si>
  <si>
    <t>중급기술자</t>
  </si>
  <si>
    <t>L001020701000028</t>
  </si>
  <si>
    <t>L001020101000122</t>
  </si>
  <si>
    <t>초급기술자</t>
  </si>
  <si>
    <t>L001020701000029</t>
  </si>
  <si>
    <t>L001020101000123</t>
  </si>
  <si>
    <t>고급숙련기술자</t>
  </si>
  <si>
    <t>L001020701000030</t>
  </si>
  <si>
    <t>L001020101000124</t>
  </si>
  <si>
    <t>중급숙련기술자</t>
  </si>
  <si>
    <t>L001020701000031</t>
  </si>
  <si>
    <t>L001020101000125</t>
    <phoneticPr fontId="24" type="noConversion"/>
  </si>
  <si>
    <t>초급숙련기술자</t>
  </si>
  <si>
    <t>L001020701000032</t>
    <phoneticPr fontId="24" type="noConversion"/>
  </si>
  <si>
    <t>L001040101000321</t>
  </si>
  <si>
    <t>측량기술계</t>
  </si>
  <si>
    <t>L001040101000322</t>
  </si>
  <si>
    <t>L001040101000323</t>
  </si>
  <si>
    <t>L001040101000324</t>
  </si>
  <si>
    <t>L001040101000325</t>
  </si>
  <si>
    <t>L001040201000326</t>
  </si>
  <si>
    <t>고급기능사</t>
  </si>
  <si>
    <t>도화기능계</t>
  </si>
  <si>
    <t>L001040201000327</t>
  </si>
  <si>
    <t>중급기능사</t>
  </si>
  <si>
    <t>L001040201000328</t>
  </si>
  <si>
    <t>초급기능사</t>
  </si>
  <si>
    <t>L001040301000329</t>
  </si>
  <si>
    <t>지도제작기능계</t>
  </si>
  <si>
    <t>L001040301000330</t>
  </si>
  <si>
    <t>L001040301000331</t>
  </si>
  <si>
    <t>L001040401000332</t>
  </si>
  <si>
    <t>측량기능계</t>
  </si>
  <si>
    <t>L001040401000333</t>
  </si>
  <si>
    <t>L001040401000334</t>
  </si>
  <si>
    <t>L001040501000335</t>
  </si>
  <si>
    <t>항공사진기능계</t>
  </si>
  <si>
    <t>L001040501000336</t>
  </si>
  <si>
    <t>L001040501000337</t>
  </si>
  <si>
    <t>L001040901000338</t>
  </si>
  <si>
    <t>사업용조종사</t>
  </si>
  <si>
    <t>기타</t>
  </si>
  <si>
    <t>L001040901000339</t>
  </si>
  <si>
    <t>항법사</t>
  </si>
  <si>
    <t>L001040901000340</t>
  </si>
  <si>
    <t>항공정비사</t>
  </si>
  <si>
    <t>L001040901000341</t>
  </si>
  <si>
    <t>측부</t>
  </si>
  <si>
    <t>m</t>
    <phoneticPr fontId="24" type="noConversion"/>
  </si>
  <si>
    <t>400Ø</t>
    <phoneticPr fontId="24" type="noConversion"/>
  </si>
  <si>
    <t>기계산업기사</t>
    <phoneticPr fontId="24" type="noConversion"/>
  </si>
  <si>
    <t>기계설비</t>
    <phoneticPr fontId="24" type="noConversion"/>
  </si>
  <si>
    <t>기계기사</t>
    <phoneticPr fontId="24" type="noConversion"/>
  </si>
  <si>
    <t>개</t>
    <phoneticPr fontId="24" type="noConversion"/>
  </si>
  <si>
    <t>옥내(크레인 제외)</t>
    <phoneticPr fontId="24" type="noConversion"/>
  </si>
  <si>
    <t>10ton</t>
    <phoneticPr fontId="24" type="noConversion"/>
  </si>
  <si>
    <t>15ton</t>
    <phoneticPr fontId="24" type="noConversion"/>
  </si>
  <si>
    <t>옥외(크레인 적용)</t>
    <phoneticPr fontId="24" type="noConversion"/>
  </si>
  <si>
    <t>※ 건설공사 표준품셈(기계설비부문) 13-1-4, 13-1-5 적용</t>
    <phoneticPr fontId="24" type="noConversion"/>
  </si>
  <si>
    <t>※ 건설공사표준품셈(기계설비부문) 1-3-1 적용, 배관용 스테인리스 강관(KSD 3576) 배관</t>
    <phoneticPr fontId="24" type="noConversion"/>
  </si>
  <si>
    <t>Argon 가스</t>
    <phoneticPr fontId="24" type="noConversion"/>
  </si>
  <si>
    <t>(유물 P1190)</t>
    <phoneticPr fontId="35" type="noConversion"/>
  </si>
  <si>
    <t>사  업  계  획  개  요</t>
    <phoneticPr fontId="38" type="noConversion"/>
  </si>
  <si>
    <t>Ⅲ. 주 요 사 업 내 역</t>
    <phoneticPr fontId="38" type="noConversion"/>
  </si>
  <si>
    <t xml:space="preserve">Ⅳ. 사 업 비 : </t>
    <phoneticPr fontId="38" type="noConversion"/>
  </si>
  <si>
    <t>원, 지급자재 (</t>
    <phoneticPr fontId="44" type="noConversion"/>
  </si>
  <si>
    <t>)원 포함</t>
    <phoneticPr fontId="44" type="noConversion"/>
  </si>
  <si>
    <t>Ⅴ. 사 업 효 과</t>
    <phoneticPr fontId="38" type="noConversion"/>
  </si>
  <si>
    <t xml:space="preserve">  ㅇ 보수가 필요한 농업생산기반시설을 수리보강하여, 급수기 안정적인 농업용수배수로 농업인의 영농편익증진 및 </t>
    <phoneticPr fontId="38" type="noConversion"/>
  </si>
  <si>
    <t xml:space="preserve">      시설물의 선량한 유지관리 제고.</t>
    <phoneticPr fontId="24" type="noConversion"/>
  </si>
  <si>
    <t>양수장 및 수문 유지관리보수 시방서</t>
    <phoneticPr fontId="46" type="noConversion"/>
  </si>
  <si>
    <t>[개        요]</t>
  </si>
  <si>
    <t xml:space="preserve">    본 공사는 우리지사 기계설비의 유지관리공사로서 원할한 영농급수를 위해 기일을 엄수하여 공사를 완료하여야 한다.</t>
    <phoneticPr fontId="46" type="noConversion"/>
  </si>
  <si>
    <t>[보 수 세 칙]</t>
  </si>
  <si>
    <t xml:space="preserve">  1. 기계일반 시방서 적용.</t>
  </si>
  <si>
    <t xml:space="preserve">  2. 모든 기계류 보수에 앞서 설계도서를 숙지하고 모든 수리 부품은 설계도서에 명시된 규격 및 재질을 사용 하여야 한다.</t>
    <phoneticPr fontId="46" type="noConversion"/>
  </si>
  <si>
    <t xml:space="preserve">  3. 기계류 분해조립시 기체에 손상이 가지 않도록 신중이 취급하여야 하며 만일 기체 손상시에는 시공자가 변상 책임져야 한다.</t>
    <phoneticPr fontId="46" type="noConversion"/>
  </si>
  <si>
    <t xml:space="preserve">  4. 본 공사의 현장대리인은 시공시 현장에서 이탈을 금하며 공사기간중 고의 또는 과실로 인하여 인명 사고가 발생시에는 시공자.</t>
  </si>
  <si>
    <t xml:space="preserve">    책임하에 수습되도록 하여야 하며 우리공사에서는 일체 책임을 지지 않는다</t>
  </si>
  <si>
    <t xml:space="preserve">  5. 시공시 모든기계 부품을 현장에서 외부로 반출시에는 감독원의 입회하에 실시하여야 한다.</t>
    <phoneticPr fontId="46" type="noConversion"/>
  </si>
  <si>
    <t xml:space="preserve">  6. 모든 기계부품 조립설치시에는 감독원의 입회하에 조립작업을 실시하고 기계시운전은 동력부활후 감독원의 입회하에 실시한다.</t>
    <phoneticPr fontId="46" type="noConversion"/>
  </si>
  <si>
    <t xml:space="preserve">  7. 기타 모든 공사 시공시 문제점에 대하여 공사감독자와 협의 처리 한다.</t>
    <phoneticPr fontId="46" type="noConversion"/>
  </si>
  <si>
    <t xml:space="preserve">  8. 도급자는 모든 공정에 대하여 시공전,중,후 사진첩(원판포함)2부을 작성하여 준공시 준공계와 동시에 제출한다.</t>
    <phoneticPr fontId="46" type="noConversion"/>
  </si>
  <si>
    <t xml:space="preserve">  9. 도장공사는 철저한 바탕처리후 감독원이 지정하는 색상으로 도장하여야 한다.</t>
    <phoneticPr fontId="46" type="noConversion"/>
  </si>
  <si>
    <t xml:space="preserve"> 10. 도급자는 계약과 동시에 공정표를 제출하며 공정계획대로  완전 시공이 될 수 있도록 한다.</t>
    <phoneticPr fontId="46" type="noConversion"/>
  </si>
  <si>
    <t>적정 공사기간 산정</t>
    <phoneticPr fontId="44" type="noConversion"/>
  </si>
  <si>
    <t xml:space="preserve"> □ 산정기준  </t>
    <phoneticPr fontId="44" type="noConversion"/>
  </si>
  <si>
    <r>
      <t xml:space="preserve">    ○ </t>
    </r>
    <r>
      <rPr>
        <sz val="11"/>
        <rFont val="MS Gothic"/>
        <family val="3"/>
        <charset val="128"/>
      </rPr>
      <t>｢</t>
    </r>
    <r>
      <rPr>
        <sz val="11"/>
        <rFont val="굴림"/>
        <family val="3"/>
        <charset val="129"/>
      </rPr>
      <t>공공 건설공사의 공사기간 산정기준(국토교통부 훈령)</t>
    </r>
    <r>
      <rPr>
        <sz val="11"/>
        <rFont val="MS Gothic"/>
        <family val="3"/>
        <charset val="128"/>
      </rPr>
      <t>｣</t>
    </r>
    <phoneticPr fontId="46" type="noConversion"/>
  </si>
  <si>
    <t xml:space="preserve">    ○ 공사기간 산출</t>
    <phoneticPr fontId="46" type="noConversion"/>
  </si>
  <si>
    <t>공사기간</t>
    <phoneticPr fontId="44" type="noConversion"/>
  </si>
  <si>
    <t>=</t>
    <phoneticPr fontId="44" type="noConversion"/>
  </si>
  <si>
    <t>준비기간</t>
    <phoneticPr fontId="44" type="noConversion"/>
  </si>
  <si>
    <t>+</t>
    <phoneticPr fontId="44" type="noConversion"/>
  </si>
  <si>
    <t>비작업일수</t>
    <phoneticPr fontId="44" type="noConversion"/>
  </si>
  <si>
    <t>작업일수</t>
    <phoneticPr fontId="44" type="noConversion"/>
  </si>
  <si>
    <t>정리기간</t>
    <phoneticPr fontId="44" type="noConversion"/>
  </si>
  <si>
    <t>- 준비기간 : 도면검토, 자재 준비 등 공사 착수 준비에 필요한 기간</t>
    <phoneticPr fontId="44" type="noConversion"/>
  </si>
  <si>
    <t>- 비작업 일수 : 건설현장의 공사 진행이 불가능한 날짜</t>
    <phoneticPr fontId="44" type="noConversion"/>
  </si>
  <si>
    <t xml:space="preserve"> ∙ 법정공휴일수 + 기상조건으로 인한 비작업일수 – 중복일수</t>
    <phoneticPr fontId="44" type="noConversion"/>
  </si>
  <si>
    <t>- 작업일수 : 당해 공사의 공종별 수량을 시공하는 데 필요한 총 작업일수</t>
    <phoneticPr fontId="44" type="noConversion"/>
  </si>
  <si>
    <t>- 정리기간 : 준공검사를 위한 행정절차 및 현장 정리에 소요되는 기간</t>
    <phoneticPr fontId="44" type="noConversion"/>
  </si>
  <si>
    <t xml:space="preserve"> □ 공사기간 산정방법</t>
    <phoneticPr fontId="44" type="noConversion"/>
  </si>
  <si>
    <t>- 기후여건으로 작업이 불가능한 일수 :  0일 적용</t>
    <phoneticPr fontId="44" type="noConversion"/>
  </si>
  <si>
    <t>- 중복일수 : 0일 적용</t>
    <phoneticPr fontId="44" type="noConversion"/>
  </si>
  <si>
    <t>- 소규모 유지관리보수 작업으로 약 5일 ~ 10일 소요(주40시간 근무제)</t>
    <phoneticPr fontId="44" type="noConversion"/>
  </si>
  <si>
    <t xml:space="preserve"> □ 산정결과</t>
    <phoneticPr fontId="44" type="noConversion"/>
  </si>
  <si>
    <r>
      <t>Ⅶ. 사업시행자 :</t>
    </r>
    <r>
      <rPr>
        <sz val="12"/>
        <rFont val="맑은 고딕"/>
        <family val="3"/>
        <charset val="129"/>
      </rPr>
      <t xml:space="preserve"> 한국농어촌공사 당진지사</t>
    </r>
    <phoneticPr fontId="38" type="noConversion"/>
  </si>
  <si>
    <r>
      <t xml:space="preserve">Ⅰ. 구     역 : </t>
    </r>
    <r>
      <rPr>
        <sz val="12"/>
        <rFont val="맑은 고딕"/>
        <family val="3"/>
        <charset val="129"/>
      </rPr>
      <t>충청남도 당진시 일원</t>
    </r>
    <phoneticPr fontId="38" type="noConversion"/>
  </si>
  <si>
    <t xml:space="preserve"> 한국농어촌공사 당진지사</t>
    <phoneticPr fontId="24" type="noConversion"/>
  </si>
  <si>
    <t>충청남도 당진시</t>
    <phoneticPr fontId="24" type="noConversion"/>
  </si>
  <si>
    <t>펌프 분해,조립</t>
    <phoneticPr fontId="24" type="noConversion"/>
  </si>
  <si>
    <t>계</t>
    <phoneticPr fontId="24" type="noConversion"/>
  </si>
  <si>
    <t>식</t>
    <phoneticPr fontId="24" type="noConversion"/>
  </si>
  <si>
    <t>수중펌프 인양점검</t>
    <phoneticPr fontId="24" type="noConversion"/>
  </si>
  <si>
    <t>이동식 크레인</t>
    <phoneticPr fontId="24" type="noConversion"/>
  </si>
  <si>
    <t>권선교체</t>
    <phoneticPr fontId="24" type="noConversion"/>
  </si>
  <si>
    <t>HP</t>
    <phoneticPr fontId="24" type="noConversion"/>
  </si>
  <si>
    <t>수중펌프 철거,설치</t>
    <phoneticPr fontId="24" type="noConversion"/>
  </si>
  <si>
    <t>메커니컬씰</t>
    <phoneticPr fontId="24" type="noConversion"/>
  </si>
  <si>
    <t>6322ZZ</t>
    <phoneticPr fontId="24" type="noConversion"/>
  </si>
  <si>
    <t>6326ZZ</t>
    <phoneticPr fontId="24" type="noConversion"/>
  </si>
  <si>
    <t>회</t>
    <phoneticPr fontId="24" type="noConversion"/>
  </si>
  <si>
    <t>수중펌프 분해,조립</t>
    <phoneticPr fontId="24" type="noConversion"/>
  </si>
  <si>
    <t>5ton, 4hr</t>
    <phoneticPr fontId="24" type="noConversion"/>
  </si>
  <si>
    <t>10 ton</t>
    <phoneticPr fontId="24" type="noConversion"/>
  </si>
  <si>
    <t>오일 및 잡재료, 도색 등</t>
    <phoneticPr fontId="24" type="noConversion"/>
  </si>
  <si>
    <t>특 별 인 부</t>
    <phoneticPr fontId="24" type="noConversion"/>
  </si>
  <si>
    <t>※ 표준단가표 중기단가 적용</t>
    <phoneticPr fontId="24" type="noConversion"/>
  </si>
  <si>
    <t>2ton</t>
    <phoneticPr fontId="24" type="noConversion"/>
  </si>
  <si>
    <t>3ton</t>
  </si>
  <si>
    <t>5ton</t>
    <phoneticPr fontId="24" type="noConversion"/>
  </si>
  <si>
    <t>18ton</t>
    <phoneticPr fontId="24" type="noConversion"/>
  </si>
  <si>
    <t xml:space="preserve">▶ 크레인(타이어) (hr당)     </t>
    <phoneticPr fontId="24" type="noConversion"/>
  </si>
  <si>
    <t>크레인(타이어)</t>
    <phoneticPr fontId="24" type="noConversion"/>
  </si>
  <si>
    <t>20ton</t>
    <phoneticPr fontId="24" type="noConversion"/>
  </si>
  <si>
    <t>트럭탑재형크레인(2ton)</t>
    <phoneticPr fontId="24" type="noConversion"/>
  </si>
  <si>
    <t>트럭탑재형크레인(3ton)</t>
    <phoneticPr fontId="24" type="noConversion"/>
  </si>
  <si>
    <t>크레인(타이어)(10ton)</t>
    <phoneticPr fontId="24" type="noConversion"/>
  </si>
  <si>
    <t>크레인(타이어)(15ton)</t>
    <phoneticPr fontId="24" type="noConversion"/>
  </si>
  <si>
    <t>크레인(타이어)(20ton)</t>
    <phoneticPr fontId="24" type="noConversion"/>
  </si>
  <si>
    <t>표준단가표</t>
    <phoneticPr fontId="24" type="noConversion"/>
  </si>
  <si>
    <t>고재대</t>
    <phoneticPr fontId="24" type="noConversion"/>
  </si>
  <si>
    <t>kg</t>
    <phoneticPr fontId="24" type="noConversion"/>
  </si>
  <si>
    <t>스테인리스설</t>
    <phoneticPr fontId="24" type="noConversion"/>
  </si>
  <si>
    <t>그랜드패킹</t>
    <phoneticPr fontId="24" type="noConversion"/>
  </si>
  <si>
    <t>그리스+윤활유+면사, 5/16"(8mm)</t>
    <phoneticPr fontId="24" type="noConversion"/>
  </si>
  <si>
    <t>그리스+윤활유+면사, 3/8"(9.6mm)</t>
    <phoneticPr fontId="24" type="noConversion"/>
  </si>
  <si>
    <t>그리스+윤활유+면사, 1/2"(12.7mm)</t>
    <phoneticPr fontId="24" type="noConversion"/>
  </si>
  <si>
    <t>그리스+윤활유+면사, 5/8"(16mm)</t>
    <phoneticPr fontId="24" type="noConversion"/>
  </si>
  <si>
    <t>그리스+윤활유+면사, 3/4"(19mm)</t>
    <phoneticPr fontId="24" type="noConversion"/>
  </si>
  <si>
    <t>그리스+윤활유+면사, 7/8"(22mm)</t>
    <phoneticPr fontId="24" type="noConversion"/>
  </si>
  <si>
    <t>그리스+윤활유+면사, 1"(25.4mm)</t>
    <phoneticPr fontId="24" type="noConversion"/>
  </si>
  <si>
    <t>750Ø</t>
    <phoneticPr fontId="24" type="noConversion"/>
  </si>
  <si>
    <t>▶ 700 Ф- 750 Ф</t>
    <phoneticPr fontId="24" type="noConversion"/>
  </si>
  <si>
    <t>◇ 2026년도 상반기 적용 노임단가</t>
    <phoneticPr fontId="24" type="noConversion"/>
  </si>
  <si>
    <t>2026년(상)</t>
  </si>
  <si>
    <t>2026년 상반기</t>
  </si>
  <si>
    <t>2026년(상) 증가율</t>
  </si>
  <si>
    <t>2026년도</t>
  </si>
  <si>
    <t>※ 건설공사 표준품셈(토목부문) 6-3-3 적용</t>
    <phoneticPr fontId="35" type="noConversion"/>
  </si>
  <si>
    <t>▣ 스테인리스강관 용접접합 (TIG용접-용접개소당)</t>
    <phoneticPr fontId="24" type="noConversion"/>
  </si>
  <si>
    <t>매</t>
    <phoneticPr fontId="24" type="noConversion"/>
  </si>
  <si>
    <t>중량설</t>
    <phoneticPr fontId="24" type="noConversion"/>
  </si>
  <si>
    <t>개소</t>
    <phoneticPr fontId="24" type="noConversion"/>
  </si>
  <si>
    <t>스테인리스강관 용접접합</t>
    <phoneticPr fontId="24" type="noConversion"/>
  </si>
  <si>
    <t>80Ø</t>
    <phoneticPr fontId="24" type="noConversion"/>
  </si>
  <si>
    <t>80Ø,10K</t>
    <phoneticPr fontId="24" type="noConversion"/>
  </si>
  <si>
    <t>27종</t>
    <phoneticPr fontId="24" type="noConversion"/>
  </si>
  <si>
    <t>47,51</t>
    <phoneticPr fontId="24" type="noConversion"/>
  </si>
  <si>
    <t>47,52</t>
  </si>
  <si>
    <t>47,53</t>
  </si>
  <si>
    <t>47,54</t>
  </si>
  <si>
    <t>47,55</t>
  </si>
  <si>
    <t>47,56</t>
  </si>
  <si>
    <t>유통물가</t>
    <phoneticPr fontId="24" type="noConversion"/>
  </si>
  <si>
    <t>M16×70L(STS304)</t>
    <phoneticPr fontId="24" type="noConversion"/>
  </si>
  <si>
    <t>밸브류 설치</t>
    <phoneticPr fontId="24" type="noConversion"/>
  </si>
  <si>
    <t>강관절단</t>
    <phoneticPr fontId="24" type="noConversion"/>
  </si>
  <si>
    <t>슬리브</t>
    <phoneticPr fontId="24" type="noConversion"/>
  </si>
  <si>
    <t>NU322</t>
    <phoneticPr fontId="24" type="noConversion"/>
  </si>
  <si>
    <t>NU320</t>
    <phoneticPr fontId="24" type="noConversion"/>
  </si>
  <si>
    <t>NU321</t>
    <phoneticPr fontId="24" type="noConversion"/>
  </si>
  <si>
    <t>NU326</t>
    <phoneticPr fontId="24" type="noConversion"/>
  </si>
  <si>
    <t>롤러베어링</t>
    <phoneticPr fontId="24" type="noConversion"/>
  </si>
  <si>
    <t>굴착기(무한궤도)(0.2㎥)</t>
    <phoneticPr fontId="24" type="noConversion"/>
  </si>
  <si>
    <t>굴착기(무한궤도)(0.4㎥)</t>
  </si>
  <si>
    <t>굴착기(무한궤도)(0.6㎥)</t>
  </si>
  <si>
    <t>굴착기(무한궤도)(0.8㎥)</t>
  </si>
  <si>
    <t>굴착기(무한궤도)(1.0㎥)</t>
  </si>
  <si>
    <t>7.5ton, 4hr</t>
    <phoneticPr fontId="24" type="noConversion"/>
  </si>
  <si>
    <t>2026년 거산양수장 외 기계설비 보수공사</t>
    <phoneticPr fontId="24" type="noConversion"/>
  </si>
  <si>
    <t>1. 거산양수장 양흡입펌프 보수</t>
    <phoneticPr fontId="24" type="noConversion"/>
  </si>
  <si>
    <t>700Ø, 3600CMH</t>
    <phoneticPr fontId="24" type="noConversion"/>
  </si>
  <si>
    <t>1.1. 양흡입펌프(2,3호기) 슬리브 교체 등</t>
    <phoneticPr fontId="24" type="noConversion"/>
  </si>
  <si>
    <t>1.2. 진공탱크 보수</t>
    <phoneticPr fontId="24" type="noConversion"/>
  </si>
  <si>
    <t>▣ 강판 전기아크용접 (m당)</t>
    <phoneticPr fontId="35" type="noConversion"/>
  </si>
  <si>
    <t>※ 건설공사 표준품셈(기계설비부문) 13-2-4 적용</t>
    <phoneticPr fontId="35" type="noConversion"/>
  </si>
  <si>
    <t>▶ V형 6mm(횡향)</t>
    <phoneticPr fontId="24" type="noConversion"/>
  </si>
  <si>
    <t>V형 6mm(횡향)</t>
    <phoneticPr fontId="24" type="noConversion"/>
  </si>
  <si>
    <t>진공탱크 전기아크용접</t>
    <phoneticPr fontId="24" type="noConversion"/>
  </si>
  <si>
    <t>2. 광천양수장 수중펌프 보수</t>
    <phoneticPr fontId="24" type="noConversion"/>
  </si>
  <si>
    <t>Ø200×15kW×4P</t>
    <phoneticPr fontId="24" type="noConversion"/>
  </si>
  <si>
    <t>3. 강문양수장 공기밸브 교체</t>
    <phoneticPr fontId="24" type="noConversion"/>
  </si>
  <si>
    <t>4. 합덕3양수장 수중펌프 보수</t>
    <phoneticPr fontId="24" type="noConversion"/>
  </si>
  <si>
    <t>37kW×12P</t>
    <phoneticPr fontId="24" type="noConversion"/>
  </si>
  <si>
    <t>4.2. 토출배관 보수</t>
    <phoneticPr fontId="24" type="noConversion"/>
  </si>
  <si>
    <t>Ø400×37kW×12P</t>
    <phoneticPr fontId="24" type="noConversion"/>
  </si>
  <si>
    <t>5. 승산2양수장 수중펌프 및 신축관 보수</t>
    <phoneticPr fontId="24" type="noConversion"/>
  </si>
  <si>
    <t>5.1. 수중펌프 보수</t>
    <phoneticPr fontId="24" type="noConversion"/>
  </si>
  <si>
    <t>5.2. 신축이음관 보수</t>
    <phoneticPr fontId="24" type="noConversion"/>
  </si>
  <si>
    <t>Ø250×22kW×6P</t>
    <phoneticPr fontId="24" type="noConversion"/>
  </si>
  <si>
    <t>6. 신평양수장 입축사류펌프 보수</t>
    <phoneticPr fontId="24" type="noConversion"/>
  </si>
  <si>
    <t>6.1. 입축사류펌프(1호기) 그랜드패킹 교체</t>
    <phoneticPr fontId="24" type="noConversion"/>
  </si>
  <si>
    <t>600Ø, 2617CMH</t>
    <phoneticPr fontId="24" type="noConversion"/>
  </si>
  <si>
    <t>6324ZZ</t>
    <phoneticPr fontId="24" type="noConversion"/>
  </si>
  <si>
    <t>볼베어링</t>
    <phoneticPr fontId="24" type="noConversion"/>
  </si>
  <si>
    <t>부하측</t>
    <phoneticPr fontId="24" type="noConversion"/>
  </si>
  <si>
    <t>반부하측</t>
    <phoneticPr fontId="24" type="noConversion"/>
  </si>
  <si>
    <t>수중펌프용 70Ø</t>
    <phoneticPr fontId="24" type="noConversion"/>
  </si>
  <si>
    <t>수중펌프 전원케이블교체</t>
    <phoneticPr fontId="24" type="noConversion"/>
  </si>
  <si>
    <t>25SQ×7C</t>
    <phoneticPr fontId="24" type="noConversion"/>
  </si>
  <si>
    <t>수중펌프 전원케이블</t>
    <phoneticPr fontId="24" type="noConversion"/>
  </si>
  <si>
    <t>SSC, D150×d130×L340</t>
    <phoneticPr fontId="24" type="noConversion"/>
  </si>
  <si>
    <t>그랜드패킹 교체</t>
    <phoneticPr fontId="24" type="noConversion"/>
  </si>
  <si>
    <t>거산양수장 외</t>
    <phoneticPr fontId="24" type="noConversion"/>
  </si>
  <si>
    <t>플랜지</t>
    <phoneticPr fontId="24" type="noConversion"/>
  </si>
  <si>
    <t>M16×70L</t>
    <phoneticPr fontId="24" type="noConversion"/>
  </si>
  <si>
    <t>플랜지 취부(용접)</t>
    <phoneticPr fontId="24" type="noConversion"/>
  </si>
  <si>
    <t>철거, 재설치</t>
    <phoneticPr fontId="24" type="noConversion"/>
  </si>
  <si>
    <t>6316ZZ</t>
    <phoneticPr fontId="24" type="noConversion"/>
  </si>
  <si>
    <t>상부</t>
    <phoneticPr fontId="24" type="noConversion"/>
  </si>
  <si>
    <t>하부</t>
    <phoneticPr fontId="24" type="noConversion"/>
  </si>
  <si>
    <t>밸브류 철거</t>
    <phoneticPr fontId="24" type="noConversion"/>
  </si>
  <si>
    <t>7. 상궁양수장 신축이음관 보수</t>
    <phoneticPr fontId="24" type="noConversion"/>
  </si>
  <si>
    <t>7.1. 신축관이음관(6호기) 패킹 교체</t>
    <phoneticPr fontId="24" type="noConversion"/>
  </si>
  <si>
    <t>V패킹</t>
    <phoneticPr fontId="24" type="noConversion"/>
  </si>
  <si>
    <t>750Ø용</t>
    <phoneticPr fontId="24" type="noConversion"/>
  </si>
  <si>
    <t xml:space="preserve">2026. 7. </t>
    <phoneticPr fontId="24" type="noConversion"/>
  </si>
  <si>
    <r>
      <t>Ⅵ. 사 업 기 간 :</t>
    </r>
    <r>
      <rPr>
        <sz val="12"/>
        <rFont val="맑은 고딕"/>
        <family val="3"/>
        <charset val="129"/>
      </rPr>
      <t xml:space="preserve"> 착공일로부터 10일</t>
    </r>
    <phoneticPr fontId="38" type="noConversion"/>
  </si>
  <si>
    <t xml:space="preserve">    ○ 비작업일수 : 2일 적용</t>
    <phoneticPr fontId="44" type="noConversion"/>
  </si>
  <si>
    <r>
      <t xml:space="preserve">- 법정 공휴일수 : 2일(1주 </t>
    </r>
    <r>
      <rPr>
        <sz val="11"/>
        <rFont val="Segoe UI Symbol"/>
        <family val="3"/>
      </rPr>
      <t>✕</t>
    </r>
    <r>
      <rPr>
        <sz val="11"/>
        <rFont val="굴림"/>
        <family val="3"/>
        <charset val="129"/>
      </rPr>
      <t xml:space="preserve"> 2일) + 일() = 2일 적용</t>
    </r>
    <phoneticPr fontId="44" type="noConversion"/>
  </si>
  <si>
    <t xml:space="preserve">    ○ 작업일수 : 6일</t>
    <phoneticPr fontId="44" type="noConversion"/>
  </si>
  <si>
    <t>신축관이음관 철거,재설치</t>
    <phoneticPr fontId="24" type="noConversion"/>
  </si>
  <si>
    <t>250Ø</t>
    <phoneticPr fontId="24" type="noConversion"/>
  </si>
  <si>
    <t>플랜지 취부</t>
    <phoneticPr fontId="24" type="noConversion"/>
  </si>
  <si>
    <t>Ø250</t>
    <phoneticPr fontId="24" type="noConversion"/>
  </si>
  <si>
    <t>상부베어링 하우징 보수</t>
    <phoneticPr fontId="24" type="noConversion"/>
  </si>
  <si>
    <t>▶ 700 Φ-750 Φ</t>
    <phoneticPr fontId="24" type="noConversion"/>
  </si>
  <si>
    <t xml:space="preserve">    ○ 준비기간 : 1일 적용</t>
    <phoneticPr fontId="46" type="noConversion"/>
  </si>
  <si>
    <t xml:space="preserve">    ○ 정리기간 : 1일 적용</t>
    <phoneticPr fontId="44" type="noConversion"/>
  </si>
  <si>
    <t xml:space="preserve">    ○ 공사기간 = 1일 + 2일 + 6일 + 1일 = 10일 적용</t>
    <phoneticPr fontId="44" type="noConversion"/>
  </si>
  <si>
    <t>사 진 대 지</t>
  </si>
  <si>
    <r>
      <t>시 설</t>
    </r>
    <r>
      <rPr>
        <sz val="11"/>
        <color rgb="FF000000"/>
        <rFont val="굴림체"/>
        <family val="3"/>
        <charset val="129"/>
      </rPr>
      <t xml:space="preserve"> 명</t>
    </r>
  </si>
  <si>
    <t>사진설명</t>
  </si>
  <si>
    <t xml:space="preserve"> 수중모터펌프 토출물량 감소</t>
    <phoneticPr fontId="24" type="noConversion"/>
  </si>
  <si>
    <t xml:space="preserve"> 거산양수장</t>
    <phoneticPr fontId="24" type="noConversion"/>
  </si>
  <si>
    <t xml:space="preserve"> 진공탱크 용접부 부식으로 인한 누수</t>
    <phoneticPr fontId="24" type="noConversion"/>
  </si>
  <si>
    <t xml:space="preserve"> 광천양수장</t>
    <phoneticPr fontId="24" type="noConversion"/>
  </si>
  <si>
    <t xml:space="preserve"> 강문양수장</t>
    <phoneticPr fontId="24" type="noConversion"/>
  </si>
  <si>
    <t xml:space="preserve"> 공기밸브 및 배관 부식으로 인한 누수</t>
    <phoneticPr fontId="24" type="noConversion"/>
  </si>
  <si>
    <t xml:space="preserve"> 합덕3양수장</t>
    <phoneticPr fontId="24" type="noConversion"/>
  </si>
  <si>
    <t xml:space="preserve"> 수중모터펌프 절연 불량(전동기 소손)</t>
    <phoneticPr fontId="24" type="noConversion"/>
  </si>
  <si>
    <t xml:space="preserve"> 승산2양수장</t>
    <phoneticPr fontId="24" type="noConversion"/>
  </si>
  <si>
    <t xml:space="preserve"> 상궁양수장</t>
    <phoneticPr fontId="24" type="noConversion"/>
  </si>
  <si>
    <t xml:space="preserve"> 신축관이음(6호기) 누수</t>
    <phoneticPr fontId="24" type="noConversion"/>
  </si>
  <si>
    <t xml:space="preserve"> 슬리브 마모상태(마모로 인한 진공 불량)</t>
    <phoneticPr fontId="24" type="noConversion"/>
  </si>
  <si>
    <t xml:space="preserve"> 신평양수장</t>
    <phoneticPr fontId="24" type="noConversion"/>
  </si>
  <si>
    <t xml:space="preserve"> 입축사류펌프(1호기) 패킹부 누수</t>
    <phoneticPr fontId="24" type="noConversion"/>
  </si>
  <si>
    <t xml:space="preserve"> 수중모터펌프 토출물량 감소 및 신축관이음 불량으로 인한 누수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</si>
</sst>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176" formatCode="\&lt;#,##0\&gt;"/>
    <numFmt numFmtId="177" formatCode="0&quot;건&quot;"/>
    <numFmt numFmtId="178" formatCode="\(#,##0\)"/>
    <numFmt numFmtId="179" formatCode="_ * #,##0_ ;_ * \-#,##0_ ;_ * &quot;-&quot;_ ;_ @_ "/>
    <numFmt numFmtId="180" formatCode="#,##0_ "/>
    <numFmt numFmtId="181" formatCode="0.000%"/>
    <numFmt numFmtId="182" formatCode="0.000"/>
    <numFmt numFmtId="183" formatCode="#,##0.0;\-#,##0.0"/>
    <numFmt numFmtId="184" formatCode="0_ "/>
    <numFmt numFmtId="185" formatCode="#,##0.000;\-#,##0.000"/>
    <numFmt numFmtId="186" formatCode="#,##0.0000;\-#,##0.0000"/>
    <numFmt numFmtId="187" formatCode="_ * #,##0.0_ ;_ * \-#,##0.0_ ;_ * &quot;-&quot;_ ;_ @_ "/>
    <numFmt numFmtId="188" formatCode="#,##0.00&quot; $&quot;;[Red]\-#,##0.00&quot; $&quot;"/>
    <numFmt numFmtId="189" formatCode="#,##0_);[Red]\(#,##0\)"/>
    <numFmt numFmtId="190" formatCode="_ * #,##0.00\ &quot;FB&quot;_ ;_ * #,##0.00\ &quot;FB&quot;_ ;_ * &quot;-&quot;??\ &quot;FB&quot;_ ;_ @_ "/>
    <numFmt numFmtId="191" formatCode="#."/>
    <numFmt numFmtId="192" formatCode="0.0000%"/>
  </numFmts>
  <fonts count="63" x14ac:knownFonts="1">
    <font>
      <sz val="11"/>
      <color rgb="FF000000"/>
      <name val="굴림체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맑은 고딕"/>
      <family val="3"/>
      <charset val="129"/>
    </font>
    <font>
      <sz val="1"/>
      <color rgb="FF000000"/>
      <name val="Courier"/>
    </font>
    <font>
      <sz val="9"/>
      <color rgb="FF000000"/>
      <name val="굴림체"/>
      <family val="3"/>
      <charset val="129"/>
    </font>
    <font>
      <sz val="9"/>
      <color rgb="FF000000"/>
      <name val="돋움"/>
      <family val="3"/>
      <charset val="129"/>
    </font>
    <font>
      <b/>
      <u/>
      <sz val="16"/>
      <color rgb="FF000000"/>
      <name val="굴림체"/>
      <family val="3"/>
      <charset val="129"/>
    </font>
    <font>
      <sz val="8"/>
      <color rgb="FF000000"/>
      <name val="Arial"/>
      <family val="2"/>
    </font>
    <font>
      <b/>
      <u/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u/>
      <sz val="9"/>
      <color rgb="FF00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20"/>
      <color rgb="FF000000"/>
      <name val="굴림체"/>
      <family val="3"/>
      <charset val="129"/>
    </font>
    <font>
      <sz val="32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9"/>
      <color rgb="FF0070C0"/>
      <name val="굴림체"/>
      <family val="3"/>
      <charset val="129"/>
    </font>
    <font>
      <sz val="26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indexed="2"/>
      <name val="굴림체"/>
      <family val="3"/>
      <charset val="129"/>
    </font>
    <font>
      <b/>
      <sz val="14"/>
      <color rgb="FF0070C0"/>
      <name val="굴림체"/>
      <family val="3"/>
      <charset val="129"/>
    </font>
    <font>
      <b/>
      <sz val="10"/>
      <color rgb="FF0070C0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sz val="9"/>
      <color rgb="FF0070C0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</font>
    <font>
      <b/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u val="double"/>
      <sz val="22"/>
      <name val="굴림"/>
      <family val="3"/>
      <charset val="129"/>
    </font>
    <font>
      <b/>
      <sz val="22"/>
      <name val="굴림"/>
      <family val="3"/>
      <charset val="129"/>
    </font>
    <font>
      <sz val="22"/>
      <color theme="1"/>
      <name val="맑은 고딕"/>
      <family val="2"/>
      <charset val="129"/>
      <scheme val="minor"/>
    </font>
    <font>
      <sz val="11"/>
      <name val="MS Gothic"/>
      <family val="3"/>
      <charset val="128"/>
    </font>
    <font>
      <b/>
      <sz val="12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theme="1"/>
      <name val="굴림체"/>
      <family val="3"/>
      <charset val="129"/>
    </font>
    <font>
      <sz val="12"/>
      <name val="바탕체"/>
      <family val="1"/>
      <charset val="129"/>
    </font>
    <font>
      <sz val="11"/>
      <name val="Segoe UI Symbol"/>
      <family val="3"/>
    </font>
    <font>
      <sz val="9"/>
      <color rgb="FFFF0000"/>
      <name val="돋움"/>
      <family val="3"/>
      <charset val="129"/>
    </font>
    <font>
      <b/>
      <sz val="18"/>
      <color rgb="FF000000"/>
      <name val="굴림체"/>
      <family val="3"/>
      <charset val="129"/>
    </font>
    <font>
      <sz val="18"/>
      <color rgb="FF00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51">
    <xf numFmtId="0" fontId="0" fillId="0" borderId="0">
      <alignment vertical="center"/>
    </xf>
    <xf numFmtId="41" fontId="23" fillId="0" borderId="0">
      <alignment vertical="center"/>
    </xf>
    <xf numFmtId="179" fontId="3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" fillId="0" borderId="0"/>
    <xf numFmtId="0" fontId="23" fillId="0" borderId="0"/>
    <xf numFmtId="9" fontId="3" fillId="0" borderId="0"/>
    <xf numFmtId="186" fontId="23" fillId="0" borderId="0"/>
    <xf numFmtId="177" fontId="23" fillId="0" borderId="0"/>
    <xf numFmtId="41" fontId="23" fillId="0" borderId="0"/>
    <xf numFmtId="9" fontId="23" fillId="0" borderId="0"/>
    <xf numFmtId="176" fontId="23" fillId="0" borderId="0">
      <alignment vertical="center"/>
    </xf>
    <xf numFmtId="176" fontId="23" fillId="0" borderId="0">
      <alignment vertical="center"/>
    </xf>
    <xf numFmtId="0" fontId="3" fillId="0" borderId="0"/>
    <xf numFmtId="0" fontId="5" fillId="0" borderId="0"/>
    <xf numFmtId="0" fontId="3" fillId="0" borderId="0"/>
    <xf numFmtId="178" fontId="23" fillId="0" borderId="0">
      <alignment vertical="center"/>
    </xf>
    <xf numFmtId="0" fontId="4" fillId="0" borderId="0">
      <alignment vertical="center"/>
    </xf>
    <xf numFmtId="179" fontId="3" fillId="0" borderId="0"/>
    <xf numFmtId="0" fontId="4" fillId="0" borderId="0"/>
    <xf numFmtId="0" fontId="6" fillId="0" borderId="0">
      <alignment vertical="center"/>
    </xf>
    <xf numFmtId="188" fontId="23" fillId="0" borderId="0"/>
    <xf numFmtId="0" fontId="4" fillId="0" borderId="0"/>
    <xf numFmtId="0" fontId="3" fillId="0" borderId="0"/>
    <xf numFmtId="41" fontId="23" fillId="0" borderId="0">
      <alignment vertical="center"/>
    </xf>
    <xf numFmtId="179" fontId="3" fillId="0" borderId="0"/>
    <xf numFmtId="0" fontId="4" fillId="0" borderId="0">
      <alignment vertical="center"/>
    </xf>
    <xf numFmtId="0" fontId="4" fillId="0" borderId="0"/>
    <xf numFmtId="9" fontId="3" fillId="0" borderId="0"/>
    <xf numFmtId="0" fontId="3" fillId="0" borderId="0"/>
    <xf numFmtId="0" fontId="3" fillId="0" borderId="0"/>
    <xf numFmtId="0" fontId="23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1" fillId="0" borderId="0"/>
    <xf numFmtId="0" fontId="11" fillId="0" borderId="0"/>
    <xf numFmtId="0" fontId="4" fillId="0" borderId="0"/>
    <xf numFmtId="41" fontId="4" fillId="0" borderId="0"/>
    <xf numFmtId="0" fontId="4" fillId="0" borderId="0"/>
    <xf numFmtId="41" fontId="6" fillId="0" borderId="0">
      <alignment vertical="center"/>
    </xf>
    <xf numFmtId="192" fontId="4" fillId="0" borderId="0">
      <alignment vertical="center"/>
    </xf>
    <xf numFmtId="191" fontId="7" fillId="0" borderId="0">
      <protection locked="0"/>
    </xf>
    <xf numFmtId="192" fontId="4" fillId="0" borderId="0">
      <alignment vertical="center"/>
    </xf>
    <xf numFmtId="0" fontId="25" fillId="0" borderId="0"/>
    <xf numFmtId="0" fontId="36" fillId="0" borderId="0">
      <alignment vertical="center"/>
    </xf>
    <xf numFmtId="0" fontId="39" fillId="0" borderId="0"/>
    <xf numFmtId="0" fontId="1" fillId="0" borderId="0">
      <alignment vertical="center"/>
    </xf>
    <xf numFmtId="0" fontId="58" fillId="0" borderId="0"/>
    <xf numFmtId="0" fontId="2" fillId="0" borderId="0">
      <alignment vertical="center"/>
    </xf>
  </cellStyleXfs>
  <cellXfs count="402">
    <xf numFmtId="0" fontId="0" fillId="0" borderId="0" xfId="0">
      <alignment vertical="center"/>
    </xf>
    <xf numFmtId="0" fontId="12" fillId="0" borderId="0" xfId="7" applyFont="1" applyAlignment="1">
      <alignment horizontal="center" vertical="center"/>
    </xf>
    <xf numFmtId="190" fontId="13" fillId="0" borderId="0" xfId="9" applyNumberFormat="1" applyFont="1" applyAlignment="1">
      <alignment vertical="center"/>
    </xf>
    <xf numFmtId="0" fontId="8" fillId="0" borderId="0" xfId="7" applyFont="1" applyAlignment="1">
      <alignment vertical="center"/>
    </xf>
    <xf numFmtId="0" fontId="12" fillId="0" borderId="1" xfId="7" applyFont="1" applyBorder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8" fillId="0" borderId="1" xfId="7" applyFont="1" applyBorder="1" applyAlignment="1">
      <alignment horizontal="left" vertical="center"/>
    </xf>
    <xf numFmtId="0" fontId="8" fillId="0" borderId="0" xfId="7" applyFont="1"/>
    <xf numFmtId="0" fontId="23" fillId="0" borderId="0" xfId="7"/>
    <xf numFmtId="0" fontId="23" fillId="0" borderId="0" xfId="7" applyAlignment="1">
      <alignment vertical="center"/>
    </xf>
    <xf numFmtId="0" fontId="12" fillId="0" borderId="2" xfId="7" applyFont="1" applyBorder="1" applyAlignment="1">
      <alignment horizontal="center" vertical="center"/>
    </xf>
    <xf numFmtId="179" fontId="13" fillId="0" borderId="0" xfId="10" applyNumberFormat="1" applyFont="1" applyAlignment="1">
      <alignment vertical="center"/>
    </xf>
    <xf numFmtId="0" fontId="15" fillId="0" borderId="0" xfId="7" applyFont="1" applyAlignment="1">
      <alignment horizontal="center"/>
    </xf>
    <xf numFmtId="0" fontId="16" fillId="0" borderId="0" xfId="7" applyFont="1" applyAlignment="1">
      <alignment vertical="center"/>
    </xf>
    <xf numFmtId="0" fontId="10" fillId="0" borderId="3" xfId="7" applyFont="1" applyBorder="1" applyAlignment="1">
      <alignment horizontal="centerContinuous"/>
    </xf>
    <xf numFmtId="0" fontId="10" fillId="0" borderId="4" xfId="7" applyFont="1" applyBorder="1" applyAlignment="1">
      <alignment horizontal="centerContinuous"/>
    </xf>
    <xf numFmtId="0" fontId="10" fillId="0" borderId="5" xfId="7" applyFont="1" applyBorder="1" applyAlignment="1">
      <alignment horizontal="centerContinuous"/>
    </xf>
    <xf numFmtId="0" fontId="18" fillId="0" borderId="0" xfId="24" applyFont="1" applyAlignment="1">
      <alignment vertical="center"/>
    </xf>
    <xf numFmtId="0" fontId="0" fillId="0" borderId="0" xfId="24" applyFont="1" applyAlignment="1">
      <alignment vertical="center"/>
    </xf>
    <xf numFmtId="0" fontId="18" fillId="0" borderId="0" xfId="24" applyFont="1" applyAlignment="1">
      <alignment horizontal="right" vertical="center"/>
    </xf>
    <xf numFmtId="0" fontId="19" fillId="0" borderId="0" xfId="24" applyFont="1" applyAlignment="1">
      <alignment vertical="center"/>
    </xf>
    <xf numFmtId="0" fontId="20" fillId="0" borderId="0" xfId="24" applyFont="1" applyAlignment="1">
      <alignment vertical="center"/>
    </xf>
    <xf numFmtId="3" fontId="8" fillId="0" borderId="8" xfId="7" applyNumberFormat="1" applyFont="1" applyBorder="1" applyAlignment="1">
      <alignment vertical="center"/>
    </xf>
    <xf numFmtId="0" fontId="8" fillId="0" borderId="9" xfId="7" applyFont="1" applyBorder="1" applyAlignment="1">
      <alignment vertical="center"/>
    </xf>
    <xf numFmtId="0" fontId="8" fillId="0" borderId="11" xfId="7" applyFont="1" applyBorder="1" applyAlignment="1">
      <alignment horizontal="left" vertical="center" indent="1"/>
    </xf>
    <xf numFmtId="0" fontId="8" fillId="0" borderId="13" xfId="7" applyFont="1" applyBorder="1" applyAlignment="1">
      <alignment horizontal="center" vertical="center"/>
    </xf>
    <xf numFmtId="0" fontId="8" fillId="0" borderId="11" xfId="7" applyFont="1" applyBorder="1" applyAlignment="1">
      <alignment horizontal="left" vertical="center"/>
    </xf>
    <xf numFmtId="181" fontId="8" fillId="0" borderId="11" xfId="12" applyNumberFormat="1" applyFont="1" applyBorder="1" applyAlignment="1">
      <alignment horizontal="center" vertical="center" shrinkToFit="1"/>
    </xf>
    <xf numFmtId="181" fontId="8" fillId="0" borderId="12" xfId="12" applyNumberFormat="1" applyFont="1" applyBorder="1" applyAlignment="1">
      <alignment horizontal="center" vertical="center" shrinkToFit="1"/>
    </xf>
    <xf numFmtId="0" fontId="8" fillId="0" borderId="7" xfId="7" applyFont="1" applyBorder="1" applyAlignment="1">
      <alignment horizontal="center" vertical="center"/>
    </xf>
    <xf numFmtId="0" fontId="8" fillId="0" borderId="14" xfId="7" applyFont="1" applyBorder="1" applyAlignment="1">
      <alignment horizontal="center" vertical="center"/>
    </xf>
    <xf numFmtId="0" fontId="8" fillId="0" borderId="9" xfId="7" applyFont="1" applyBorder="1" applyAlignment="1">
      <alignment horizontal="center" vertical="center"/>
    </xf>
    <xf numFmtId="0" fontId="8" fillId="0" borderId="10" xfId="7" applyFont="1" applyBorder="1" applyAlignment="1">
      <alignment horizontal="left" vertical="center"/>
    </xf>
    <xf numFmtId="3" fontId="8" fillId="0" borderId="8" xfId="11" applyNumberFormat="1" applyFont="1" applyBorder="1" applyAlignment="1">
      <alignment vertical="center"/>
    </xf>
    <xf numFmtId="3" fontId="8" fillId="0" borderId="15" xfId="7" applyNumberFormat="1" applyFont="1" applyBorder="1" applyAlignment="1">
      <alignment vertical="center"/>
    </xf>
    <xf numFmtId="3" fontId="8" fillId="0" borderId="0" xfId="7" applyNumberFormat="1" applyFont="1"/>
    <xf numFmtId="41" fontId="13" fillId="0" borderId="0" xfId="7" applyNumberFormat="1" applyFont="1" applyAlignment="1">
      <alignment horizontal="center"/>
    </xf>
    <xf numFmtId="41" fontId="15" fillId="0" borderId="0" xfId="7" applyNumberFormat="1" applyFont="1" applyAlignment="1">
      <alignment horizontal="center"/>
    </xf>
    <xf numFmtId="0" fontId="8" fillId="0" borderId="15" xfId="7" applyFont="1" applyBorder="1" applyAlignment="1">
      <alignment horizontal="center" vertical="center"/>
    </xf>
    <xf numFmtId="41" fontId="8" fillId="0" borderId="0" xfId="7" applyNumberFormat="1" applyFont="1"/>
    <xf numFmtId="0" fontId="8" fillId="0" borderId="4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8" fillId="0" borderId="11" xfId="7" applyFont="1" applyBorder="1" applyAlignment="1">
      <alignment horizontal="center" vertical="center"/>
    </xf>
    <xf numFmtId="9" fontId="8" fillId="0" borderId="11" xfId="12" applyFont="1" applyBorder="1" applyAlignment="1">
      <alignment horizontal="center" vertical="center"/>
    </xf>
    <xf numFmtId="9" fontId="8" fillId="0" borderId="12" xfId="12" applyFont="1" applyBorder="1" applyAlignment="1">
      <alignment horizontal="center" vertical="center"/>
    </xf>
    <xf numFmtId="0" fontId="8" fillId="0" borderId="13" xfId="7" applyFont="1" applyBorder="1" applyAlignment="1">
      <alignment vertical="center"/>
    </xf>
    <xf numFmtId="0" fontId="8" fillId="0" borderId="11" xfId="7" applyFont="1" applyBorder="1" applyAlignment="1">
      <alignment horizontal="center"/>
    </xf>
    <xf numFmtId="0" fontId="26" fillId="0" borderId="0" xfId="45" applyFont="1" applyAlignment="1">
      <alignment vertical="center"/>
    </xf>
    <xf numFmtId="0" fontId="27" fillId="0" borderId="0" xfId="45" applyFont="1" applyAlignment="1">
      <alignment horizontal="right" vertical="center"/>
    </xf>
    <xf numFmtId="0" fontId="29" fillId="0" borderId="16" xfId="45" applyFont="1" applyBorder="1" applyAlignment="1">
      <alignment horizontal="left" vertical="center"/>
    </xf>
    <xf numFmtId="0" fontId="29" fillId="0" borderId="8" xfId="45" applyFont="1" applyBorder="1" applyAlignment="1">
      <alignment horizontal="left" vertical="center"/>
    </xf>
    <xf numFmtId="0" fontId="29" fillId="0" borderId="8" xfId="45" applyFont="1" applyBorder="1" applyAlignment="1">
      <alignment horizontal="center" vertical="center"/>
    </xf>
    <xf numFmtId="0" fontId="29" fillId="0" borderId="17" xfId="45" applyFont="1" applyBorder="1" applyAlignment="1">
      <alignment horizontal="left" vertical="center" shrinkToFit="1"/>
    </xf>
    <xf numFmtId="0" fontId="28" fillId="0" borderId="0" xfId="45" applyFont="1" applyAlignment="1">
      <alignment horizontal="center" vertical="center"/>
    </xf>
    <xf numFmtId="0" fontId="29" fillId="4" borderId="16" xfId="45" applyFont="1" applyFill="1" applyBorder="1" applyAlignment="1">
      <alignment horizontal="left" vertical="center"/>
    </xf>
    <xf numFmtId="0" fontId="25" fillId="0" borderId="8" xfId="45" applyBorder="1" applyAlignment="1">
      <alignment vertical="center"/>
    </xf>
    <xf numFmtId="0" fontId="29" fillId="0" borderId="19" xfId="45" applyFont="1" applyBorder="1" applyAlignment="1">
      <alignment horizontal="left" vertical="center"/>
    </xf>
    <xf numFmtId="0" fontId="29" fillId="0" borderId="18" xfId="45" applyFont="1" applyBorder="1" applyAlignment="1">
      <alignment horizontal="left" vertical="center"/>
    </xf>
    <xf numFmtId="0" fontId="29" fillId="0" borderId="18" xfId="45" applyFont="1" applyBorder="1" applyAlignment="1">
      <alignment horizontal="center" vertical="center"/>
    </xf>
    <xf numFmtId="0" fontId="29" fillId="0" borderId="20" xfId="45" applyFont="1" applyBorder="1" applyAlignment="1">
      <alignment horizontal="left" vertical="center" shrinkToFit="1"/>
    </xf>
    <xf numFmtId="0" fontId="8" fillId="0" borderId="3" xfId="6" applyFont="1" applyFill="1" applyBorder="1" applyAlignment="1">
      <alignment vertical="center"/>
    </xf>
    <xf numFmtId="0" fontId="8" fillId="0" borderId="4" xfId="6" applyFont="1" applyFill="1" applyBorder="1" applyAlignment="1">
      <alignment vertical="center"/>
    </xf>
    <xf numFmtId="185" fontId="8" fillId="0" borderId="4" xfId="6" applyNumberFormat="1" applyFont="1" applyFill="1" applyBorder="1" applyAlignment="1">
      <alignment vertical="center"/>
    </xf>
    <xf numFmtId="0" fontId="8" fillId="0" borderId="4" xfId="6" applyFont="1" applyFill="1" applyBorder="1" applyAlignment="1">
      <alignment horizontal="center" vertical="center"/>
    </xf>
    <xf numFmtId="0" fontId="13" fillId="0" borderId="4" xfId="6" applyFont="1" applyFill="1" applyBorder="1" applyAlignment="1">
      <alignment horizontal="left" vertical="center"/>
    </xf>
    <xf numFmtId="0" fontId="8" fillId="0" borderId="5" xfId="6" applyFont="1" applyFill="1" applyBorder="1" applyAlignment="1">
      <alignment vertical="center"/>
    </xf>
    <xf numFmtId="0" fontId="8" fillId="0" borderId="0" xfId="6" applyFont="1" applyFill="1" applyAlignment="1">
      <alignment vertical="center"/>
    </xf>
    <xf numFmtId="0" fontId="8" fillId="0" borderId="14" xfId="6" applyFont="1" applyFill="1" applyBorder="1" applyAlignment="1">
      <alignment vertical="center"/>
    </xf>
    <xf numFmtId="0" fontId="8" fillId="0" borderId="9" xfId="6" applyFont="1" applyFill="1" applyBorder="1" applyAlignment="1">
      <alignment vertical="center"/>
    </xf>
    <xf numFmtId="185" fontId="8" fillId="0" borderId="9" xfId="6" applyNumberFormat="1" applyFont="1" applyFill="1" applyBorder="1" applyAlignment="1">
      <alignment vertical="center"/>
    </xf>
    <xf numFmtId="0" fontId="8" fillId="0" borderId="9" xfId="6" applyFont="1" applyFill="1" applyBorder="1" applyAlignment="1">
      <alignment horizontal="center" vertical="center"/>
    </xf>
    <xf numFmtId="0" fontId="8" fillId="0" borderId="9" xfId="6" applyFont="1" applyFill="1" applyBorder="1" applyAlignment="1">
      <alignment horizontal="left" vertical="center"/>
    </xf>
    <xf numFmtId="0" fontId="8" fillId="0" borderId="6" xfId="6" applyFont="1" applyFill="1" applyBorder="1" applyAlignment="1">
      <alignment horizontal="left" vertical="center"/>
    </xf>
    <xf numFmtId="0" fontId="13" fillId="0" borderId="15" xfId="6" applyFont="1" applyFill="1" applyBorder="1" applyAlignment="1">
      <alignment vertical="center"/>
    </xf>
    <xf numFmtId="37" fontId="13" fillId="0" borderId="3" xfId="6" applyNumberFormat="1" applyFont="1" applyFill="1" applyBorder="1" applyAlignment="1">
      <alignment horizontal="centerContinuous" vertical="center"/>
    </xf>
    <xf numFmtId="185" fontId="13" fillId="0" borderId="15" xfId="6" applyNumberFormat="1" applyFont="1" applyFill="1" applyBorder="1" applyAlignment="1">
      <alignment vertical="center"/>
    </xf>
    <xf numFmtId="0" fontId="13" fillId="0" borderId="15" xfId="6" applyFont="1" applyFill="1" applyBorder="1" applyAlignment="1">
      <alignment horizontal="center" vertical="center"/>
    </xf>
    <xf numFmtId="37" fontId="13" fillId="0" borderId="10" xfId="6" applyNumberFormat="1" applyFont="1" applyFill="1" applyBorder="1" applyAlignment="1">
      <alignment horizontal="centerContinuous" vertical="center"/>
    </xf>
    <xf numFmtId="0" fontId="13" fillId="0" borderId="12" xfId="6" applyFont="1" applyFill="1" applyBorder="1" applyAlignment="1">
      <alignment horizontal="centerContinuous" vertical="center"/>
    </xf>
    <xf numFmtId="37" fontId="13" fillId="0" borderId="7" xfId="6" applyNumberFormat="1" applyFont="1" applyFill="1" applyBorder="1" applyAlignment="1">
      <alignment horizontal="center" vertical="center"/>
    </xf>
    <xf numFmtId="37" fontId="13" fillId="0" borderId="14" xfId="6" applyNumberFormat="1" applyFont="1" applyFill="1" applyBorder="1" applyAlignment="1">
      <alignment horizontal="centerContinuous" vertical="center"/>
    </xf>
    <xf numFmtId="185" fontId="13" fillId="0" borderId="7" xfId="6" applyNumberFormat="1" applyFont="1" applyFill="1" applyBorder="1" applyAlignment="1">
      <alignment horizontal="center" vertical="center"/>
    </xf>
    <xf numFmtId="37" fontId="13" fillId="0" borderId="8" xfId="6" applyNumberFormat="1" applyFont="1" applyFill="1" applyBorder="1" applyAlignment="1">
      <alignment horizontal="center" vertical="center"/>
    </xf>
    <xf numFmtId="0" fontId="13" fillId="0" borderId="7" xfId="6" applyFont="1" applyFill="1" applyBorder="1" applyAlignment="1">
      <alignment horizontal="center" vertical="center"/>
    </xf>
    <xf numFmtId="0" fontId="8" fillId="0" borderId="8" xfId="6" applyFont="1" applyFill="1" applyBorder="1" applyAlignment="1">
      <alignment vertical="center"/>
    </xf>
    <xf numFmtId="0" fontId="8" fillId="0" borderId="8" xfId="6" applyFont="1" applyFill="1" applyBorder="1" applyAlignment="1">
      <alignment horizontal="center" vertical="center"/>
    </xf>
    <xf numFmtId="185" fontId="8" fillId="0" borderId="8" xfId="6" applyNumberFormat="1" applyFont="1" applyFill="1" applyBorder="1" applyAlignment="1">
      <alignment vertical="center"/>
    </xf>
    <xf numFmtId="37" fontId="8" fillId="0" borderId="8" xfId="6" applyNumberFormat="1" applyFont="1" applyFill="1" applyBorder="1" applyAlignment="1">
      <alignment vertical="center"/>
    </xf>
    <xf numFmtId="185" fontId="8" fillId="0" borderId="0" xfId="6" applyNumberFormat="1" applyFont="1" applyFill="1" applyAlignment="1">
      <alignment vertical="center"/>
    </xf>
    <xf numFmtId="0" fontId="8" fillId="0" borderId="0" xfId="6" applyFont="1" applyFill="1" applyAlignment="1">
      <alignment horizontal="center" vertical="center"/>
    </xf>
    <xf numFmtId="0" fontId="8" fillId="0" borderId="8" xfId="6" applyFont="1" applyFill="1" applyBorder="1" applyAlignment="1">
      <alignment horizontal="left" vertical="center"/>
    </xf>
    <xf numFmtId="183" fontId="8" fillId="0" borderId="8" xfId="6" applyNumberFormat="1" applyFont="1" applyFill="1" applyBorder="1" applyAlignment="1">
      <alignment vertical="center"/>
    </xf>
    <xf numFmtId="0" fontId="39" fillId="0" borderId="0" xfId="47" applyAlignment="1">
      <alignment vertical="center"/>
    </xf>
    <xf numFmtId="0" fontId="40" fillId="0" borderId="0" xfId="46" applyFont="1" applyAlignment="1">
      <alignment vertical="center"/>
    </xf>
    <xf numFmtId="0" fontId="40" fillId="0" borderId="0" xfId="46" applyFont="1" applyAlignment="1">
      <alignment horizontal="left" vertical="center"/>
    </xf>
    <xf numFmtId="0" fontId="41" fillId="0" borderId="0" xfId="46" applyFont="1" applyAlignment="1">
      <alignment vertical="center"/>
    </xf>
    <xf numFmtId="0" fontId="41" fillId="0" borderId="0" xfId="46" applyFont="1" applyAlignment="1">
      <alignment horizontal="left" vertical="center"/>
    </xf>
    <xf numFmtId="38" fontId="39" fillId="0" borderId="0" xfId="47" applyNumberFormat="1" applyAlignment="1">
      <alignment vertical="center"/>
    </xf>
    <xf numFmtId="0" fontId="43" fillId="0" borderId="0" xfId="46" applyFont="1" applyAlignment="1">
      <alignment vertical="center"/>
    </xf>
    <xf numFmtId="0" fontId="43" fillId="0" borderId="0" xfId="46" quotePrefix="1" applyFont="1" applyAlignment="1">
      <alignment horizontal="right" vertical="center"/>
    </xf>
    <xf numFmtId="0" fontId="43" fillId="0" borderId="0" xfId="46" applyFont="1" applyAlignment="1">
      <alignment horizontal="left" vertical="center"/>
    </xf>
    <xf numFmtId="0" fontId="39" fillId="0" borderId="0" xfId="47" applyFont="1" applyAlignment="1">
      <alignment vertical="center"/>
    </xf>
    <xf numFmtId="3" fontId="41" fillId="0" borderId="0" xfId="46" applyNumberFormat="1" applyFont="1" applyAlignment="1">
      <alignment vertical="center"/>
    </xf>
    <xf numFmtId="0" fontId="1" fillId="0" borderId="0" xfId="48">
      <alignment vertical="center"/>
    </xf>
    <xf numFmtId="0" fontId="47" fillId="0" borderId="0" xfId="48" applyFont="1">
      <alignment vertical="center"/>
    </xf>
    <xf numFmtId="0" fontId="48" fillId="0" borderId="0" xfId="48" applyFont="1">
      <alignment vertical="center"/>
    </xf>
    <xf numFmtId="0" fontId="49" fillId="0" borderId="0" xfId="48" applyFont="1" applyAlignment="1">
      <alignment horizontal="left" vertical="center" wrapText="1"/>
    </xf>
    <xf numFmtId="0" fontId="49" fillId="0" borderId="0" xfId="48" applyFont="1">
      <alignment vertical="center"/>
    </xf>
    <xf numFmtId="0" fontId="50" fillId="0" borderId="0" xfId="48" applyFont="1">
      <alignment vertical="center"/>
    </xf>
    <xf numFmtId="0" fontId="45" fillId="0" borderId="0" xfId="48" applyFont="1" applyAlignment="1">
      <alignment horizontal="centerContinuous" vertical="center"/>
    </xf>
    <xf numFmtId="0" fontId="45" fillId="0" borderId="0" xfId="48" applyFont="1" applyAlignment="1">
      <alignment vertical="center"/>
    </xf>
    <xf numFmtId="0" fontId="51" fillId="0" borderId="0" xfId="48" applyFont="1" applyAlignment="1">
      <alignment horizontal="centerContinuous" vertical="center"/>
    </xf>
    <xf numFmtId="0" fontId="52" fillId="0" borderId="0" xfId="48" applyFont="1" applyAlignment="1">
      <alignment horizontal="centerContinuous" vertical="center"/>
    </xf>
    <xf numFmtId="0" fontId="52" fillId="0" borderId="0" xfId="48" applyFont="1" applyAlignment="1">
      <alignment horizontal="center" vertical="center"/>
    </xf>
    <xf numFmtId="0" fontId="53" fillId="0" borderId="0" xfId="48" applyFont="1">
      <alignment vertical="center"/>
    </xf>
    <xf numFmtId="0" fontId="49" fillId="0" borderId="0" xfId="48" applyFont="1" applyAlignment="1">
      <alignment horizontal="left" vertical="center"/>
    </xf>
    <xf numFmtId="0" fontId="49" fillId="0" borderId="0" xfId="48" applyFont="1" applyAlignment="1">
      <alignment vertical="center" wrapText="1"/>
    </xf>
    <xf numFmtId="0" fontId="49" fillId="0" borderId="0" xfId="48" applyFont="1" applyAlignment="1">
      <alignment vertical="center"/>
    </xf>
    <xf numFmtId="0" fontId="47" fillId="0" borderId="0" xfId="48" applyFont="1" applyAlignment="1">
      <alignment horizontal="center" vertical="center" wrapText="1"/>
    </xf>
    <xf numFmtId="0" fontId="47" fillId="0" borderId="8" xfId="48" applyFont="1" applyBorder="1" applyAlignment="1">
      <alignment horizontal="center" vertical="center" wrapText="1"/>
    </xf>
    <xf numFmtId="0" fontId="47" fillId="0" borderId="0" xfId="48" quotePrefix="1" applyFont="1" applyAlignment="1">
      <alignment horizontal="center" vertical="center" wrapText="1"/>
    </xf>
    <xf numFmtId="0" fontId="55" fillId="0" borderId="0" xfId="48" applyFont="1" applyAlignment="1">
      <alignment horizontal="center" vertical="center"/>
    </xf>
    <xf numFmtId="0" fontId="49" fillId="0" borderId="0" xfId="48" applyFont="1" applyAlignment="1">
      <alignment horizontal="center" vertical="center" wrapText="1"/>
    </xf>
    <xf numFmtId="0" fontId="49" fillId="0" borderId="0" xfId="48" quotePrefix="1" applyFont="1" applyBorder="1" applyAlignment="1">
      <alignment horizontal="left" vertical="center"/>
    </xf>
    <xf numFmtId="0" fontId="49" fillId="0" borderId="0" xfId="48" quotePrefix="1" applyFont="1" applyAlignment="1">
      <alignment horizontal="center" vertical="center"/>
    </xf>
    <xf numFmtId="0" fontId="49" fillId="0" borderId="0" xfId="48" applyFont="1" applyBorder="1" applyAlignment="1">
      <alignment horizontal="center" vertical="center"/>
    </xf>
    <xf numFmtId="0" fontId="1" fillId="0" borderId="0" xfId="48" applyFont="1" applyAlignment="1">
      <alignment horizontal="center" vertical="center"/>
    </xf>
    <xf numFmtId="0" fontId="49" fillId="0" borderId="0" xfId="48" quotePrefix="1" applyFont="1" applyAlignment="1">
      <alignment horizontal="center" vertical="center" wrapText="1"/>
    </xf>
    <xf numFmtId="0" fontId="49" fillId="0" borderId="0" xfId="48" applyFont="1" applyBorder="1" applyAlignment="1">
      <alignment horizontal="center" vertical="center" wrapText="1"/>
    </xf>
    <xf numFmtId="0" fontId="42" fillId="0" borderId="0" xfId="46" applyFont="1" applyAlignment="1">
      <alignment vertical="center"/>
    </xf>
    <xf numFmtId="0" fontId="8" fillId="0" borderId="8" xfId="13" applyNumberFormat="1" applyFont="1" applyFill="1" applyBorder="1" applyAlignment="1">
      <alignment horizontal="center" vertical="center" shrinkToFit="1"/>
    </xf>
    <xf numFmtId="0" fontId="8" fillId="0" borderId="8" xfId="13" applyNumberFormat="1" applyFont="1" applyFill="1" applyBorder="1" applyAlignment="1">
      <alignment horizontal="left" vertical="center"/>
    </xf>
    <xf numFmtId="0" fontId="8" fillId="0" borderId="8" xfId="13" quotePrefix="1" applyNumberFormat="1" applyFont="1" applyFill="1" applyBorder="1" applyAlignment="1">
      <alignment horizontal="left" vertical="center"/>
    </xf>
    <xf numFmtId="0" fontId="8" fillId="0" borderId="8" xfId="13" applyNumberFormat="1" applyFont="1" applyFill="1" applyBorder="1" applyAlignment="1">
      <alignment horizontal="center" vertical="center"/>
    </xf>
    <xf numFmtId="0" fontId="8" fillId="0" borderId="6" xfId="13" applyNumberFormat="1" applyFont="1" applyFill="1" applyBorder="1" applyAlignment="1">
      <alignment horizontal="center" vertical="center"/>
    </xf>
    <xf numFmtId="179" fontId="8" fillId="0" borderId="0" xfId="13" applyNumberFormat="1" applyFont="1" applyFill="1">
      <alignment vertical="center"/>
    </xf>
    <xf numFmtId="0" fontId="8" fillId="0" borderId="8" xfId="15" applyFont="1" applyFill="1" applyBorder="1" applyAlignment="1">
      <alignment vertical="center"/>
    </xf>
    <xf numFmtId="0" fontId="8" fillId="0" borderId="8" xfId="15" applyFont="1" applyFill="1" applyBorder="1" applyAlignment="1">
      <alignment horizontal="center" vertical="center" wrapText="1"/>
    </xf>
    <xf numFmtId="0" fontId="8" fillId="0" borderId="8" xfId="15" applyFont="1" applyFill="1" applyBorder="1" applyAlignment="1">
      <alignment vertical="center" shrinkToFit="1"/>
    </xf>
    <xf numFmtId="0" fontId="8" fillId="0" borderId="8" xfId="15" applyFont="1" applyFill="1" applyBorder="1" applyAlignment="1">
      <alignment horizontal="center" vertical="center" shrinkToFit="1"/>
    </xf>
    <xf numFmtId="3" fontId="8" fillId="0" borderId="6" xfId="13" applyNumberFormat="1" applyFont="1" applyFill="1" applyBorder="1" applyAlignment="1">
      <alignment vertical="center" shrinkToFit="1"/>
    </xf>
    <xf numFmtId="3" fontId="8" fillId="0" borderId="6" xfId="13" applyNumberFormat="1" applyFont="1" applyFill="1" applyBorder="1" applyAlignment="1">
      <alignment horizontal="right" vertical="center" shrinkToFit="1"/>
    </xf>
    <xf numFmtId="0" fontId="8" fillId="0" borderId="8" xfId="15" applyFont="1" applyFill="1" applyBorder="1" applyAlignment="1">
      <alignment horizontal="center" vertical="center"/>
    </xf>
    <xf numFmtId="37" fontId="8" fillId="0" borderId="6" xfId="13" applyNumberFormat="1" applyFont="1" applyFill="1" applyBorder="1" applyAlignment="1">
      <alignment horizontal="right" vertical="center" shrinkToFit="1"/>
    </xf>
    <xf numFmtId="0" fontId="8" fillId="0" borderId="7" xfId="13" applyNumberFormat="1" applyFont="1" applyFill="1" applyBorder="1" applyAlignment="1">
      <alignment horizontal="center" vertical="center" shrinkToFit="1"/>
    </xf>
    <xf numFmtId="179" fontId="8" fillId="0" borderId="6" xfId="13" applyNumberFormat="1" applyFont="1" applyFill="1" applyBorder="1" applyAlignment="1">
      <alignment horizontal="center" vertical="center" shrinkToFit="1"/>
    </xf>
    <xf numFmtId="180" fontId="8" fillId="0" borderId="6" xfId="14" applyNumberFormat="1" applyFont="1" applyFill="1" applyBorder="1" applyAlignment="1">
      <alignment horizontal="center" vertical="center" shrinkToFit="1"/>
    </xf>
    <xf numFmtId="0" fontId="43" fillId="0" borderId="0" xfId="46" applyFont="1" applyAlignment="1">
      <alignment horizontal="left" vertical="center"/>
    </xf>
    <xf numFmtId="0" fontId="41" fillId="0" borderId="0" xfId="46" applyFont="1" applyAlignment="1">
      <alignment horizontal="left" vertical="center"/>
    </xf>
    <xf numFmtId="38" fontId="39" fillId="0" borderId="0" xfId="47" quotePrefix="1" applyNumberFormat="1" applyAlignment="1">
      <alignment vertical="center"/>
    </xf>
    <xf numFmtId="0" fontId="8" fillId="0" borderId="3" xfId="13" applyNumberFormat="1" applyFont="1" applyFill="1" applyBorder="1">
      <alignment vertical="center"/>
    </xf>
    <xf numFmtId="179" fontId="8" fillId="0" borderId="4" xfId="13" applyNumberFormat="1" applyFont="1" applyFill="1" applyBorder="1">
      <alignment vertical="center"/>
    </xf>
    <xf numFmtId="4" fontId="8" fillId="0" borderId="4" xfId="13" applyNumberFormat="1" applyFont="1" applyFill="1" applyBorder="1">
      <alignment vertical="center"/>
    </xf>
    <xf numFmtId="179" fontId="8" fillId="0" borderId="4" xfId="13" applyNumberFormat="1" applyFont="1" applyFill="1" applyBorder="1" applyAlignment="1">
      <alignment horizontal="center" vertical="center"/>
    </xf>
    <xf numFmtId="179" fontId="8" fillId="0" borderId="5" xfId="13" applyNumberFormat="1" applyFont="1" applyFill="1" applyBorder="1">
      <alignment vertical="center"/>
    </xf>
    <xf numFmtId="37" fontId="13" fillId="0" borderId="2" xfId="13" applyNumberFormat="1" applyFont="1" applyFill="1" applyBorder="1" applyAlignment="1">
      <alignment horizontal="left" vertical="center"/>
    </xf>
    <xf numFmtId="4" fontId="8" fillId="0" borderId="0" xfId="13" applyNumberFormat="1" applyFont="1" applyFill="1">
      <alignment vertical="center"/>
    </xf>
    <xf numFmtId="179" fontId="8" fillId="0" borderId="0" xfId="13" applyNumberFormat="1" applyFont="1" applyFill="1" applyAlignment="1">
      <alignment horizontal="center" vertical="center"/>
    </xf>
    <xf numFmtId="179" fontId="8" fillId="0" borderId="1" xfId="13" applyNumberFormat="1" applyFont="1" applyFill="1" applyBorder="1">
      <alignment vertical="center"/>
    </xf>
    <xf numFmtId="0" fontId="8" fillId="0" borderId="2" xfId="13" applyNumberFormat="1" applyFont="1" applyFill="1" applyBorder="1" applyAlignment="1">
      <alignment horizontal="centerContinuous" vertical="center"/>
    </xf>
    <xf numFmtId="0" fontId="8" fillId="0" borderId="0" xfId="13" applyNumberFormat="1" applyFont="1" applyFill="1" applyAlignment="1">
      <alignment horizontal="centerContinuous" vertical="center"/>
    </xf>
    <xf numFmtId="0" fontId="8" fillId="0" borderId="1" xfId="13" applyNumberFormat="1" applyFont="1" applyFill="1" applyBorder="1" applyAlignment="1">
      <alignment horizontal="centerContinuous" vertical="center"/>
    </xf>
    <xf numFmtId="0" fontId="8" fillId="0" borderId="2" xfId="13" applyNumberFormat="1" applyFont="1" applyFill="1" applyBorder="1">
      <alignment vertical="center"/>
    </xf>
    <xf numFmtId="0" fontId="8" fillId="0" borderId="2" xfId="13" applyNumberFormat="1" applyFont="1" applyFill="1" applyBorder="1" applyAlignment="1">
      <alignment horizontal="right" vertical="center"/>
    </xf>
    <xf numFmtId="0" fontId="8" fillId="0" borderId="11" xfId="13" applyNumberFormat="1" applyFont="1" applyFill="1" applyBorder="1" applyAlignment="1">
      <alignment horizontal="centerContinuous" vertical="center"/>
    </xf>
    <xf numFmtId="0" fontId="8" fillId="0" borderId="21" xfId="13" applyNumberFormat="1" applyFont="1" applyFill="1" applyBorder="1" applyAlignment="1">
      <alignment horizontal="centerContinuous" vertical="center"/>
    </xf>
    <xf numFmtId="0" fontId="8" fillId="0" borderId="7" xfId="1" applyNumberFormat="1" applyFont="1" applyFill="1" applyBorder="1" applyAlignment="1">
      <alignment horizontal="left" vertical="center"/>
    </xf>
    <xf numFmtId="179" fontId="8" fillId="0" borderId="6" xfId="1" applyNumberFormat="1" applyFont="1" applyFill="1" applyBorder="1" applyAlignment="1">
      <alignment horizontal="center" vertical="center" shrinkToFit="1"/>
    </xf>
    <xf numFmtId="3" fontId="8" fillId="0" borderId="6" xfId="14" applyNumberFormat="1" applyFont="1" applyFill="1" applyBorder="1" applyAlignment="1">
      <alignment horizontal="right" vertical="center" shrinkToFit="1"/>
    </xf>
    <xf numFmtId="0" fontId="8" fillId="0" borderId="6" xfId="13" applyNumberFormat="1" applyFont="1" applyFill="1" applyBorder="1" applyAlignment="1">
      <alignment horizontal="center" vertical="center" shrinkToFit="1"/>
    </xf>
    <xf numFmtId="0" fontId="8" fillId="0" borderId="6" xfId="13" applyNumberFormat="1" applyFont="1" applyFill="1" applyBorder="1" applyAlignment="1">
      <alignment horizontal="right" vertical="center" shrinkToFit="1"/>
    </xf>
    <xf numFmtId="0" fontId="8" fillId="0" borderId="8" xfId="17" applyFont="1" applyFill="1" applyBorder="1" applyAlignment="1">
      <alignment horizontal="left" vertical="center"/>
    </xf>
    <xf numFmtId="0" fontId="8" fillId="0" borderId="8" xfId="15" applyFont="1" applyFill="1" applyBorder="1" applyAlignment="1">
      <alignment vertical="center" wrapText="1"/>
    </xf>
    <xf numFmtId="179" fontId="8" fillId="0" borderId="8" xfId="13" applyNumberFormat="1" applyFont="1" applyFill="1" applyBorder="1" applyAlignment="1">
      <alignment horizontal="center" vertical="center" shrinkToFit="1"/>
    </xf>
    <xf numFmtId="3" fontId="8" fillId="0" borderId="8" xfId="13" applyNumberFormat="1" applyFont="1" applyFill="1" applyBorder="1" applyAlignment="1">
      <alignment vertical="center" shrinkToFit="1"/>
    </xf>
    <xf numFmtId="180" fontId="8" fillId="0" borderId="8" xfId="14" applyNumberFormat="1" applyFont="1" applyFill="1" applyBorder="1" applyAlignment="1">
      <alignment horizontal="center" vertical="center" shrinkToFit="1"/>
    </xf>
    <xf numFmtId="3" fontId="8" fillId="0" borderId="8" xfId="13" applyNumberFormat="1" applyFont="1" applyFill="1" applyBorder="1" applyAlignment="1">
      <alignment horizontal="right" vertical="center" shrinkToFit="1"/>
    </xf>
    <xf numFmtId="0" fontId="25" fillId="0" borderId="0" xfId="45" applyAlignment="1">
      <alignment vertical="center"/>
    </xf>
    <xf numFmtId="0" fontId="25" fillId="0" borderId="0" xfId="45" applyAlignment="1">
      <alignment horizontal="center" vertical="center"/>
    </xf>
    <xf numFmtId="0" fontId="15" fillId="0" borderId="0" xfId="45" applyFont="1" applyAlignment="1">
      <alignment vertical="center"/>
    </xf>
    <xf numFmtId="0" fontId="30" fillId="0" borderId="0" xfId="45" applyFont="1" applyAlignment="1">
      <alignment vertical="center"/>
    </xf>
    <xf numFmtId="37" fontId="29" fillId="0" borderId="8" xfId="0" applyNumberFormat="1" applyFont="1" applyFill="1" applyBorder="1" applyAlignment="1" applyProtection="1">
      <alignment vertical="center"/>
    </xf>
    <xf numFmtId="0" fontId="29" fillId="0" borderId="8" xfId="6" applyFont="1" applyFill="1" applyBorder="1" applyAlignment="1">
      <alignment horizontal="left" vertical="center"/>
    </xf>
    <xf numFmtId="0" fontId="29" fillId="0" borderId="8" xfId="6" applyFont="1" applyFill="1" applyBorder="1" applyAlignment="1">
      <alignment vertical="center"/>
    </xf>
    <xf numFmtId="185" fontId="29" fillId="0" borderId="8" xfId="6" applyNumberFormat="1" applyFont="1" applyFill="1" applyBorder="1" applyAlignment="1">
      <alignment vertical="center"/>
    </xf>
    <xf numFmtId="37" fontId="29" fillId="0" borderId="0" xfId="6" applyNumberFormat="1" applyFont="1" applyFill="1" applyAlignment="1">
      <alignment vertical="center"/>
    </xf>
    <xf numFmtId="0" fontId="29" fillId="0" borderId="0" xfId="6" applyFont="1" applyFill="1" applyAlignment="1">
      <alignment vertical="center"/>
    </xf>
    <xf numFmtId="37" fontId="29" fillId="0" borderId="8" xfId="6" applyNumberFormat="1" applyFont="1" applyFill="1" applyBorder="1" applyAlignment="1">
      <alignment vertical="center"/>
    </xf>
    <xf numFmtId="0" fontId="29" fillId="0" borderId="8" xfId="6" applyFont="1" applyFill="1" applyBorder="1" applyAlignment="1">
      <alignment horizontal="center" vertical="center"/>
    </xf>
    <xf numFmtId="183" fontId="29" fillId="0" borderId="8" xfId="6" applyNumberFormat="1" applyFont="1" applyFill="1" applyBorder="1" applyAlignment="1">
      <alignment vertical="center"/>
    </xf>
    <xf numFmtId="37" fontId="29" fillId="0" borderId="8" xfId="6" applyNumberFormat="1" applyFont="1" applyFill="1" applyBorder="1" applyAlignment="1">
      <alignment horizontal="right" vertical="center"/>
    </xf>
    <xf numFmtId="185" fontId="29" fillId="0" borderId="8" xfId="6" applyNumberFormat="1" applyFont="1" applyFill="1" applyBorder="1" applyAlignment="1">
      <alignment horizontal="right" vertical="center"/>
    </xf>
    <xf numFmtId="0" fontId="8" fillId="0" borderId="0" xfId="15" applyFont="1" applyFill="1" applyAlignment="1">
      <alignment horizontal="centerContinuous" vertical="center"/>
    </xf>
    <xf numFmtId="0" fontId="8" fillId="0" borderId="0" xfId="15" applyFont="1" applyFill="1" applyAlignment="1">
      <alignment horizontal="center" vertical="center"/>
    </xf>
    <xf numFmtId="3" fontId="8" fillId="0" borderId="0" xfId="16" applyNumberFormat="1" applyFont="1" applyFill="1" applyAlignment="1">
      <alignment horizontal="center" vertical="center"/>
    </xf>
    <xf numFmtId="189" fontId="8" fillId="0" borderId="0" xfId="16" applyNumberFormat="1" applyFont="1" applyFill="1" applyAlignment="1">
      <alignment horizontal="right" vertical="center"/>
    </xf>
    <xf numFmtId="0" fontId="8" fillId="0" borderId="0" xfId="16" applyFont="1" applyFill="1" applyAlignment="1">
      <alignment horizontal="center" vertical="center"/>
    </xf>
    <xf numFmtId="0" fontId="8" fillId="0" borderId="0" xfId="15" applyFont="1" applyFill="1" applyAlignment="1">
      <alignment vertical="center"/>
    </xf>
    <xf numFmtId="0" fontId="8" fillId="0" borderId="0" xfId="17" applyFont="1" applyFill="1" applyAlignment="1">
      <alignment horizontal="center" vertical="center"/>
    </xf>
    <xf numFmtId="189" fontId="8" fillId="0" borderId="0" xfId="17" applyNumberFormat="1" applyFont="1" applyFill="1" applyAlignment="1">
      <alignment horizontal="right" vertical="center"/>
    </xf>
    <xf numFmtId="0" fontId="8" fillId="0" borderId="0" xfId="18" applyNumberFormat="1" applyFont="1" applyFill="1" applyAlignment="1">
      <alignment horizontal="center" vertical="center"/>
    </xf>
    <xf numFmtId="189" fontId="8" fillId="0" borderId="0" xfId="18" applyNumberFormat="1" applyFont="1" applyFill="1" applyAlignment="1">
      <alignment horizontal="right" vertical="center"/>
    </xf>
    <xf numFmtId="189" fontId="8" fillId="0" borderId="0" xfId="19" applyNumberFormat="1" applyFont="1" applyFill="1" applyAlignment="1">
      <alignment horizontal="right" vertical="center"/>
    </xf>
    <xf numFmtId="0" fontId="8" fillId="0" borderId="0" xfId="15" applyFont="1" applyFill="1" applyAlignment="1">
      <alignment horizontal="center" vertical="center" wrapText="1"/>
    </xf>
    <xf numFmtId="0" fontId="13" fillId="0" borderId="8" xfId="23" applyNumberFormat="1" applyFont="1" applyFill="1" applyBorder="1" applyAlignment="1">
      <alignment horizontal="left" vertical="center"/>
    </xf>
    <xf numFmtId="0" fontId="8" fillId="0" borderId="8" xfId="23" applyNumberFormat="1" applyFont="1" applyFill="1" applyBorder="1" applyAlignment="1">
      <alignment horizontal="center" vertical="center"/>
    </xf>
    <xf numFmtId="0" fontId="8" fillId="0" borderId="8" xfId="23" applyNumberFormat="1" applyFont="1" applyFill="1" applyBorder="1" applyAlignment="1">
      <alignment horizontal="center" vertical="center" shrinkToFit="1"/>
    </xf>
    <xf numFmtId="41" fontId="8" fillId="0" borderId="8" xfId="1" applyFont="1" applyFill="1" applyBorder="1" applyAlignment="1">
      <alignment horizontal="right" vertical="center"/>
    </xf>
    <xf numFmtId="0" fontId="8" fillId="0" borderId="8" xfId="1" applyNumberFormat="1" applyFont="1" applyFill="1" applyBorder="1" applyAlignment="1">
      <alignment horizontal="center" vertical="center"/>
    </xf>
    <xf numFmtId="189" fontId="8" fillId="0" borderId="8" xfId="17" applyNumberFormat="1" applyFont="1" applyFill="1" applyBorder="1" applyAlignment="1">
      <alignment vertical="center"/>
    </xf>
    <xf numFmtId="3" fontId="8" fillId="0" borderId="8" xfId="1" applyNumberFormat="1" applyFont="1" applyFill="1" applyBorder="1" applyAlignment="1">
      <alignment horizontal="center" vertical="center"/>
    </xf>
    <xf numFmtId="41" fontId="8" fillId="0" borderId="8" xfId="35" applyFont="1" applyFill="1" applyBorder="1" applyAlignment="1">
      <alignment horizontal="right" vertical="center"/>
    </xf>
    <xf numFmtId="0" fontId="8" fillId="0" borderId="8" xfId="35" applyNumberFormat="1" applyFont="1" applyFill="1" applyBorder="1" applyAlignment="1">
      <alignment horizontal="center" vertical="center"/>
    </xf>
    <xf numFmtId="189" fontId="8" fillId="0" borderId="0" xfId="15" applyNumberFormat="1" applyFont="1" applyFill="1" applyAlignment="1">
      <alignment horizontal="right" vertical="center"/>
    </xf>
    <xf numFmtId="0" fontId="29" fillId="0" borderId="29" xfId="45" applyFont="1" applyBorder="1" applyAlignment="1">
      <alignment horizontal="left" vertical="center"/>
    </xf>
    <xf numFmtId="0" fontId="29" fillId="0" borderId="7" xfId="45" applyFont="1" applyBorder="1" applyAlignment="1">
      <alignment horizontal="left" vertical="center"/>
    </xf>
    <xf numFmtId="0" fontId="29" fillId="0" borderId="7" xfId="45" applyFont="1" applyBorder="1" applyAlignment="1">
      <alignment horizontal="center" vertical="center"/>
    </xf>
    <xf numFmtId="0" fontId="29" fillId="0" borderId="27" xfId="45" applyFont="1" applyBorder="1" applyAlignment="1">
      <alignment horizontal="left" vertical="center" shrinkToFit="1"/>
    </xf>
    <xf numFmtId="0" fontId="29" fillId="2" borderId="16" xfId="45" applyFont="1" applyFill="1" applyBorder="1" applyAlignment="1">
      <alignment horizontal="left" vertical="center"/>
    </xf>
    <xf numFmtId="0" fontId="29" fillId="2" borderId="8" xfId="45" applyFont="1" applyFill="1" applyBorder="1" applyAlignment="1">
      <alignment horizontal="left" vertical="center"/>
    </xf>
    <xf numFmtId="0" fontId="29" fillId="2" borderId="8" xfId="45" applyFont="1" applyFill="1" applyBorder="1" applyAlignment="1">
      <alignment horizontal="center" vertical="center"/>
    </xf>
    <xf numFmtId="0" fontId="29" fillId="2" borderId="17" xfId="45" applyFont="1" applyFill="1" applyBorder="1" applyAlignment="1">
      <alignment horizontal="left" vertical="center" shrinkToFit="1"/>
    </xf>
    <xf numFmtId="0" fontId="25" fillId="2" borderId="0" xfId="45" applyFill="1" applyAlignment="1">
      <alignment vertical="center"/>
    </xf>
    <xf numFmtId="189" fontId="56" fillId="6" borderId="8" xfId="35" applyNumberFormat="1" applyFont="1" applyFill="1" applyBorder="1" applyAlignment="1">
      <alignment vertical="center"/>
    </xf>
    <xf numFmtId="189" fontId="29" fillId="0" borderId="6" xfId="45" applyNumberFormat="1" applyFont="1" applyBorder="1" applyAlignment="1">
      <alignment vertical="center"/>
    </xf>
    <xf numFmtId="189" fontId="29" fillId="0" borderId="12" xfId="45" applyNumberFormat="1" applyFont="1" applyBorder="1" applyAlignment="1">
      <alignment vertical="center"/>
    </xf>
    <xf numFmtId="189" fontId="17" fillId="0" borderId="8" xfId="45" applyNumberFormat="1" applyFont="1" applyFill="1" applyBorder="1" applyAlignment="1">
      <alignment vertical="center"/>
    </xf>
    <xf numFmtId="189" fontId="29" fillId="0" borderId="8" xfId="45" applyNumberFormat="1" applyFont="1" applyBorder="1" applyAlignment="1">
      <alignment vertical="center"/>
    </xf>
    <xf numFmtId="189" fontId="29" fillId="2" borderId="8" xfId="45" applyNumberFormat="1" applyFont="1" applyFill="1" applyBorder="1" applyAlignment="1">
      <alignment vertical="center"/>
    </xf>
    <xf numFmtId="189" fontId="29" fillId="2" borderId="12" xfId="45" applyNumberFormat="1" applyFont="1" applyFill="1" applyBorder="1" applyAlignment="1">
      <alignment vertical="center"/>
    </xf>
    <xf numFmtId="189" fontId="17" fillId="5" borderId="8" xfId="45" applyNumberFormat="1" applyFont="1" applyFill="1" applyBorder="1" applyAlignment="1">
      <alignment vertical="center"/>
    </xf>
    <xf numFmtId="189" fontId="29" fillId="5" borderId="8" xfId="45" applyNumberFormat="1" applyFont="1" applyFill="1" applyBorder="1" applyAlignment="1">
      <alignment vertical="center"/>
    </xf>
    <xf numFmtId="189" fontId="17" fillId="3" borderId="8" xfId="45" applyNumberFormat="1" applyFont="1" applyFill="1" applyBorder="1" applyAlignment="1">
      <alignment vertical="center"/>
    </xf>
    <xf numFmtId="189" fontId="21" fillId="3" borderId="8" xfId="45" applyNumberFormat="1" applyFont="1" applyFill="1" applyBorder="1" applyAlignment="1">
      <alignment vertical="center"/>
    </xf>
    <xf numFmtId="189" fontId="21" fillId="5" borderId="8" xfId="45" applyNumberFormat="1" applyFont="1" applyFill="1" applyBorder="1" applyAlignment="1">
      <alignment vertical="center"/>
    </xf>
    <xf numFmtId="189" fontId="17" fillId="3" borderId="18" xfId="45" applyNumberFormat="1" applyFont="1" applyFill="1" applyBorder="1" applyAlignment="1">
      <alignment vertical="center"/>
    </xf>
    <xf numFmtId="189" fontId="21" fillId="3" borderId="18" xfId="45" applyNumberFormat="1" applyFont="1" applyFill="1" applyBorder="1" applyAlignment="1">
      <alignment vertical="center"/>
    </xf>
    <xf numFmtId="189" fontId="29" fillId="0" borderId="28" xfId="45" applyNumberFormat="1" applyFont="1" applyBorder="1" applyAlignment="1">
      <alignment vertical="center"/>
    </xf>
    <xf numFmtId="189" fontId="9" fillId="0" borderId="7" xfId="0" applyNumberFormat="1" applyFont="1" applyBorder="1" applyAlignment="1">
      <alignment vertical="center"/>
    </xf>
    <xf numFmtId="189" fontId="9" fillId="0" borderId="8" xfId="0" applyNumberFormat="1" applyFont="1" applyBorder="1" applyAlignment="1">
      <alignment vertical="center"/>
    </xf>
    <xf numFmtId="189" fontId="9" fillId="0" borderId="8" xfId="0" applyNumberFormat="1" applyFont="1" applyFill="1" applyBorder="1" applyAlignment="1">
      <alignment vertical="center"/>
    </xf>
    <xf numFmtId="189" fontId="60" fillId="0" borderId="8" xfId="0" applyNumberFormat="1" applyFont="1" applyBorder="1" applyAlignment="1">
      <alignment vertical="center"/>
    </xf>
    <xf numFmtId="189" fontId="60" fillId="5" borderId="8" xfId="0" applyNumberFormat="1" applyFont="1" applyFill="1" applyBorder="1" applyAlignment="1">
      <alignment vertical="center"/>
    </xf>
    <xf numFmtId="189" fontId="9" fillId="5" borderId="8" xfId="0" applyNumberFormat="1" applyFont="1" applyFill="1" applyBorder="1" applyAlignment="1">
      <alignment vertical="center"/>
    </xf>
    <xf numFmtId="189" fontId="17" fillId="2" borderId="8" xfId="45" applyNumberFormat="1" applyFont="1" applyFill="1" applyBorder="1" applyAlignment="1">
      <alignment vertical="center"/>
    </xf>
    <xf numFmtId="0" fontId="15" fillId="2" borderId="0" xfId="45" applyFont="1" applyFill="1" applyAlignment="1">
      <alignment vertical="center"/>
    </xf>
    <xf numFmtId="189" fontId="9" fillId="2" borderId="8" xfId="0" applyNumberFormat="1" applyFont="1" applyFill="1" applyBorder="1" applyAlignment="1">
      <alignment vertical="center"/>
    </xf>
    <xf numFmtId="189" fontId="60" fillId="6" borderId="8" xfId="35" applyNumberFormat="1" applyFont="1" applyFill="1" applyBorder="1" applyAlignment="1">
      <alignment vertical="center"/>
    </xf>
    <xf numFmtId="189" fontId="60" fillId="2" borderId="8" xfId="0" applyNumberFormat="1" applyFont="1" applyFill="1" applyBorder="1" applyAlignment="1">
      <alignment vertical="center"/>
    </xf>
    <xf numFmtId="189" fontId="60" fillId="0" borderId="8" xfId="0" applyNumberFormat="1" applyFont="1" applyFill="1" applyBorder="1" applyAlignment="1">
      <alignment vertical="center"/>
    </xf>
    <xf numFmtId="189" fontId="17" fillId="0" borderId="8" xfId="45" applyNumberFormat="1" applyFont="1" applyBorder="1" applyAlignment="1">
      <alignment vertical="center"/>
    </xf>
    <xf numFmtId="189" fontId="60" fillId="0" borderId="7" xfId="0" applyNumberFormat="1" applyFont="1" applyBorder="1" applyAlignment="1">
      <alignment vertical="center"/>
    </xf>
    <xf numFmtId="0" fontId="29" fillId="0" borderId="3" xfId="6" applyFont="1" applyFill="1" applyBorder="1" applyAlignment="1">
      <alignment vertical="center"/>
    </xf>
    <xf numFmtId="0" fontId="29" fillId="0" borderId="4" xfId="6" applyFont="1" applyFill="1" applyBorder="1" applyAlignment="1">
      <alignment vertical="center"/>
    </xf>
    <xf numFmtId="185" fontId="29" fillId="0" borderId="4" xfId="6" applyNumberFormat="1" applyFont="1" applyFill="1" applyBorder="1" applyAlignment="1">
      <alignment vertical="center"/>
    </xf>
    <xf numFmtId="0" fontId="29" fillId="0" borderId="4" xfId="6" applyFont="1" applyFill="1" applyBorder="1" applyAlignment="1">
      <alignment horizontal="center" vertical="center"/>
    </xf>
    <xf numFmtId="0" fontId="28" fillId="0" borderId="4" xfId="6" applyFont="1" applyFill="1" applyBorder="1" applyAlignment="1">
      <alignment horizontal="left" vertical="center"/>
    </xf>
    <xf numFmtId="0" fontId="29" fillId="0" borderId="5" xfId="6" applyFont="1" applyFill="1" applyBorder="1" applyAlignment="1">
      <alignment vertical="center"/>
    </xf>
    <xf numFmtId="184" fontId="29" fillId="0" borderId="0" xfId="6" applyNumberFormat="1" applyFont="1" applyFill="1" applyAlignment="1">
      <alignment vertical="center"/>
    </xf>
    <xf numFmtId="0" fontId="29" fillId="0" borderId="0" xfId="6" applyFont="1" applyFill="1" applyAlignment="1">
      <alignment horizontal="left" vertical="center"/>
    </xf>
    <xf numFmtId="0" fontId="29" fillId="0" borderId="14" xfId="6" applyFont="1" applyFill="1" applyBorder="1" applyAlignment="1">
      <alignment vertical="center"/>
    </xf>
    <xf numFmtId="0" fontId="29" fillId="0" borderId="9" xfId="6" applyFont="1" applyFill="1" applyBorder="1" applyAlignment="1">
      <alignment vertical="center"/>
    </xf>
    <xf numFmtId="185" fontId="29" fillId="0" borderId="9" xfId="6" applyNumberFormat="1" applyFont="1" applyFill="1" applyBorder="1" applyAlignment="1">
      <alignment vertical="center"/>
    </xf>
    <xf numFmtId="0" fontId="29" fillId="0" borderId="9" xfId="6" applyFont="1" applyFill="1" applyBorder="1" applyAlignment="1">
      <alignment horizontal="center" vertical="center"/>
    </xf>
    <xf numFmtId="0" fontId="29" fillId="0" borderId="9" xfId="6" applyFont="1" applyFill="1" applyBorder="1" applyAlignment="1">
      <alignment horizontal="left" vertical="center"/>
    </xf>
    <xf numFmtId="0" fontId="29" fillId="0" borderId="6" xfId="6" applyFont="1" applyFill="1" applyBorder="1" applyAlignment="1">
      <alignment horizontal="left" vertical="center"/>
    </xf>
    <xf numFmtId="184" fontId="29" fillId="0" borderId="8" xfId="6" applyNumberFormat="1" applyFont="1" applyFill="1" applyBorder="1" applyAlignment="1">
      <alignment vertical="center"/>
    </xf>
    <xf numFmtId="0" fontId="29" fillId="0" borderId="11" xfId="6" applyFont="1" applyFill="1" applyBorder="1" applyAlignment="1">
      <alignment horizontal="fill" vertical="center"/>
    </xf>
    <xf numFmtId="37" fontId="29" fillId="0" borderId="8" xfId="32" applyNumberFormat="1" applyFont="1" applyFill="1" applyBorder="1" applyAlignment="1">
      <alignment vertical="center"/>
    </xf>
    <xf numFmtId="0" fontId="29" fillId="0" borderId="11" xfId="6" applyFont="1" applyFill="1" applyBorder="1" applyAlignment="1">
      <alignment vertical="center"/>
    </xf>
    <xf numFmtId="0" fontId="29" fillId="0" borderId="10" xfId="6" applyFont="1" applyFill="1" applyBorder="1" applyAlignment="1">
      <alignment vertical="center"/>
    </xf>
    <xf numFmtId="0" fontId="29" fillId="0" borderId="12" xfId="6" applyFont="1" applyFill="1" applyBorder="1" applyAlignment="1">
      <alignment vertical="center"/>
    </xf>
    <xf numFmtId="0" fontId="28" fillId="0" borderId="15" xfId="6" applyFont="1" applyFill="1" applyBorder="1" applyAlignment="1">
      <alignment vertical="center"/>
    </xf>
    <xf numFmtId="37" fontId="28" fillId="0" borderId="3" xfId="6" applyNumberFormat="1" applyFont="1" applyFill="1" applyBorder="1" applyAlignment="1">
      <alignment horizontal="centerContinuous" vertical="center"/>
    </xf>
    <xf numFmtId="185" fontId="28" fillId="0" borderId="15" xfId="6" applyNumberFormat="1" applyFont="1" applyFill="1" applyBorder="1" applyAlignment="1">
      <alignment vertical="center"/>
    </xf>
    <xf numFmtId="0" fontId="28" fillId="0" borderId="15" xfId="6" applyFont="1" applyFill="1" applyBorder="1" applyAlignment="1">
      <alignment horizontal="center" vertical="center"/>
    </xf>
    <xf numFmtId="37" fontId="28" fillId="0" borderId="10" xfId="6" applyNumberFormat="1" applyFont="1" applyFill="1" applyBorder="1" applyAlignment="1">
      <alignment horizontal="centerContinuous" vertical="center"/>
    </xf>
    <xf numFmtId="0" fontId="28" fillId="0" borderId="12" xfId="6" applyFont="1" applyFill="1" applyBorder="1" applyAlignment="1">
      <alignment horizontal="centerContinuous" vertical="center"/>
    </xf>
    <xf numFmtId="184" fontId="29" fillId="0" borderId="8" xfId="6" quotePrefix="1" applyNumberFormat="1" applyFont="1" applyFill="1" applyBorder="1" applyAlignment="1">
      <alignment vertical="center"/>
    </xf>
    <xf numFmtId="0" fontId="29" fillId="0" borderId="11" xfId="6" applyFont="1" applyFill="1" applyBorder="1" applyAlignment="1">
      <alignment horizontal="left" vertical="center"/>
    </xf>
    <xf numFmtId="37" fontId="28" fillId="0" borderId="7" xfId="6" applyNumberFormat="1" applyFont="1" applyFill="1" applyBorder="1" applyAlignment="1">
      <alignment horizontal="center" vertical="center"/>
    </xf>
    <xf numFmtId="37" fontId="28" fillId="0" borderId="14" xfId="6" applyNumberFormat="1" applyFont="1" applyFill="1" applyBorder="1" applyAlignment="1">
      <alignment horizontal="centerContinuous" vertical="center"/>
    </xf>
    <xf numFmtId="185" fontId="28" fillId="0" borderId="7" xfId="6" applyNumberFormat="1" applyFont="1" applyFill="1" applyBorder="1" applyAlignment="1">
      <alignment horizontal="center" vertical="center"/>
    </xf>
    <xf numFmtId="37" fontId="28" fillId="0" borderId="8" xfId="6" applyNumberFormat="1" applyFont="1" applyFill="1" applyBorder="1" applyAlignment="1">
      <alignment horizontal="center" vertical="center"/>
    </xf>
    <xf numFmtId="0" fontId="28" fillId="0" borderId="7" xfId="6" applyFont="1" applyFill="1" applyBorder="1" applyAlignment="1">
      <alignment horizontal="center" vertical="center"/>
    </xf>
    <xf numFmtId="37" fontId="29" fillId="0" borderId="11" xfId="6" applyNumberFormat="1" applyFont="1" applyFill="1" applyBorder="1" applyAlignment="1">
      <alignment vertical="center"/>
    </xf>
    <xf numFmtId="0" fontId="29" fillId="0" borderId="8" xfId="0" applyFont="1" applyFill="1" applyBorder="1" applyAlignment="1">
      <alignment horizontal="left" vertical="center"/>
    </xf>
    <xf numFmtId="39" fontId="29" fillId="0" borderId="8" xfId="6" applyNumberFormat="1" applyFont="1" applyFill="1" applyBorder="1" applyAlignment="1">
      <alignment vertical="center"/>
    </xf>
    <xf numFmtId="37" fontId="29" fillId="0" borderId="8" xfId="0" applyNumberFormat="1" applyFont="1" applyFill="1" applyBorder="1" applyAlignment="1">
      <alignment horizontal="left" vertical="center"/>
    </xf>
    <xf numFmtId="37" fontId="29" fillId="0" borderId="8" xfId="0" applyNumberFormat="1" applyFont="1" applyFill="1" applyBorder="1" applyAlignment="1">
      <alignment vertical="center"/>
    </xf>
    <xf numFmtId="0" fontId="29" fillId="0" borderId="8" xfId="0" applyFont="1" applyFill="1" applyBorder="1" applyAlignment="1">
      <alignment vertical="center"/>
    </xf>
    <xf numFmtId="0" fontId="29" fillId="0" borderId="8" xfId="6" applyFont="1" applyFill="1" applyBorder="1" applyAlignment="1">
      <alignment horizontal="justify" vertical="center" wrapText="1"/>
    </xf>
    <xf numFmtId="37" fontId="29" fillId="0" borderId="8" xfId="6" applyNumberFormat="1" applyFont="1" applyFill="1" applyBorder="1" applyAlignment="1" applyProtection="1">
      <alignment vertical="center"/>
    </xf>
    <xf numFmtId="37" fontId="29" fillId="0" borderId="12" xfId="6" applyNumberFormat="1" applyFont="1" applyFill="1" applyBorder="1" applyAlignment="1">
      <alignment vertical="center"/>
    </xf>
    <xf numFmtId="0" fontId="29" fillId="0" borderId="11" xfId="6" applyFont="1" applyFill="1" applyBorder="1" applyAlignment="1">
      <alignment horizontal="right" vertical="center"/>
    </xf>
    <xf numFmtId="0" fontId="29" fillId="0" borderId="11" xfId="6" applyFont="1" applyFill="1" applyBorder="1" applyAlignment="1">
      <alignment horizontal="center" vertical="center"/>
    </xf>
    <xf numFmtId="189" fontId="29" fillId="0" borderId="8" xfId="6" applyNumberFormat="1" applyFont="1" applyFill="1" applyBorder="1" applyAlignment="1">
      <alignment vertical="center"/>
    </xf>
    <xf numFmtId="3" fontId="29" fillId="0" borderId="8" xfId="6" applyNumberFormat="1" applyFont="1" applyFill="1" applyBorder="1" applyAlignment="1">
      <alignment vertical="center"/>
    </xf>
    <xf numFmtId="184" fontId="29" fillId="0" borderId="10" xfId="6" applyNumberFormat="1" applyFont="1" applyFill="1" applyBorder="1" applyAlignment="1">
      <alignment vertical="center"/>
    </xf>
    <xf numFmtId="3" fontId="29" fillId="0" borderId="8" xfId="6" applyNumberFormat="1" applyFont="1" applyFill="1" applyBorder="1" applyAlignment="1">
      <alignment horizontal="right" vertical="center"/>
    </xf>
    <xf numFmtId="0" fontId="29" fillId="0" borderId="8" xfId="6" applyFont="1" applyFill="1" applyBorder="1" applyAlignment="1">
      <alignment horizontal="right" vertical="center"/>
    </xf>
    <xf numFmtId="0" fontId="29" fillId="0" borderId="0" xfId="6" applyFont="1" applyFill="1" applyAlignment="1">
      <alignment horizontal="center" vertical="center"/>
    </xf>
    <xf numFmtId="185" fontId="29" fillId="0" borderId="0" xfId="6" applyNumberFormat="1" applyFont="1" applyFill="1" applyAlignment="1">
      <alignment vertical="center"/>
    </xf>
    <xf numFmtId="185" fontId="29" fillId="0" borderId="8" xfId="6" applyNumberFormat="1" applyFont="1" applyFill="1" applyBorder="1" applyAlignment="1">
      <alignment horizontal="left" vertical="center"/>
    </xf>
    <xf numFmtId="0" fontId="29" fillId="0" borderId="8" xfId="6" applyFont="1" applyFill="1" applyBorder="1" applyAlignment="1">
      <alignment horizontal="fill" vertical="center"/>
    </xf>
    <xf numFmtId="185" fontId="29" fillId="0" borderId="8" xfId="6" applyNumberFormat="1" applyFont="1" applyFill="1" applyBorder="1" applyAlignment="1">
      <alignment horizontal="fill" vertical="center"/>
    </xf>
    <xf numFmtId="37" fontId="29" fillId="0" borderId="8" xfId="6" applyNumberFormat="1" applyFont="1" applyFill="1" applyBorder="1" applyAlignment="1">
      <alignment horizontal="fill" vertical="center"/>
    </xf>
    <xf numFmtId="9" fontId="29" fillId="0" borderId="8" xfId="6" applyNumberFormat="1" applyFont="1" applyFill="1" applyBorder="1" applyAlignment="1">
      <alignment horizontal="center" vertical="center"/>
    </xf>
    <xf numFmtId="0" fontId="29" fillId="0" borderId="8" xfId="4" applyFont="1" applyFill="1" applyBorder="1" applyAlignment="1">
      <alignment vertical="center"/>
    </xf>
    <xf numFmtId="0" fontId="29" fillId="0" borderId="8" xfId="5" applyFont="1" applyFill="1" applyBorder="1" applyAlignment="1">
      <alignment horizontal="left" vertical="center"/>
    </xf>
    <xf numFmtId="0" fontId="29" fillId="0" borderId="8" xfId="5" applyFont="1" applyFill="1" applyBorder="1" applyAlignment="1">
      <alignment vertical="center"/>
    </xf>
    <xf numFmtId="37" fontId="29" fillId="0" borderId="8" xfId="5" applyNumberFormat="1" applyFont="1" applyFill="1" applyBorder="1" applyAlignment="1">
      <alignment vertical="center"/>
    </xf>
    <xf numFmtId="0" fontId="29" fillId="0" borderId="8" xfId="5" applyFont="1" applyFill="1" applyBorder="1" applyAlignment="1">
      <alignment horizontal="center" vertical="center"/>
    </xf>
    <xf numFmtId="183" fontId="29" fillId="0" borderId="8" xfId="5" applyNumberFormat="1" applyFont="1" applyFill="1" applyBorder="1" applyAlignment="1">
      <alignment vertical="center"/>
    </xf>
    <xf numFmtId="0" fontId="29" fillId="0" borderId="8" xfId="5" applyFont="1" applyFill="1" applyBorder="1" applyAlignment="1">
      <alignment horizontal="right" vertical="center"/>
    </xf>
    <xf numFmtId="0" fontId="29" fillId="0" borderId="8" xfId="25" applyFont="1" applyFill="1" applyBorder="1" applyAlignment="1">
      <alignment horizontal="left" vertical="center"/>
    </xf>
    <xf numFmtId="37" fontId="29" fillId="0" borderId="8" xfId="25" applyNumberFormat="1" applyFont="1" applyFill="1" applyBorder="1" applyAlignment="1">
      <alignment horizontal="left" vertical="center"/>
    </xf>
    <xf numFmtId="39" fontId="17" fillId="0" borderId="8" xfId="32" applyNumberFormat="1" applyFont="1" applyFill="1" applyBorder="1" applyAlignment="1">
      <alignment vertical="center"/>
    </xf>
    <xf numFmtId="187" fontId="17" fillId="0" borderId="8" xfId="1" applyNumberFormat="1" applyFont="1" applyFill="1" applyBorder="1" applyAlignment="1" applyProtection="1">
      <alignment horizontal="center" vertical="center"/>
    </xf>
    <xf numFmtId="179" fontId="29" fillId="0" borderId="8" xfId="20" applyFont="1" applyFill="1" applyBorder="1" applyAlignment="1">
      <alignment vertical="center"/>
    </xf>
    <xf numFmtId="182" fontId="29" fillId="0" borderId="8" xfId="4" applyNumberFormat="1" applyFont="1" applyFill="1" applyBorder="1" applyAlignment="1">
      <alignment vertical="center"/>
    </xf>
    <xf numFmtId="185" fontId="29" fillId="0" borderId="8" xfId="5" applyNumberFormat="1" applyFont="1" applyFill="1" applyBorder="1" applyAlignment="1">
      <alignment vertical="center"/>
    </xf>
    <xf numFmtId="0" fontId="57" fillId="0" borderId="0" xfId="6" applyFont="1" applyFill="1" applyAlignment="1">
      <alignment vertical="center"/>
    </xf>
    <xf numFmtId="37" fontId="57" fillId="0" borderId="0" xfId="6" applyNumberFormat="1" applyFont="1" applyFill="1" applyAlignment="1">
      <alignment vertical="center"/>
    </xf>
    <xf numFmtId="0" fontId="8" fillId="0" borderId="8" xfId="17" applyFont="1" applyFill="1" applyBorder="1" applyAlignment="1">
      <alignment horizontal="left" vertical="center" shrinkToFit="1"/>
    </xf>
    <xf numFmtId="1" fontId="8" fillId="0" borderId="8" xfId="15" applyNumberFormat="1" applyFont="1" applyFill="1" applyBorder="1" applyAlignment="1">
      <alignment vertical="center" shrinkToFit="1"/>
    </xf>
    <xf numFmtId="37" fontId="17" fillId="0" borderId="8" xfId="6" applyNumberFormat="1" applyFont="1" applyFill="1" applyBorder="1" applyAlignment="1" applyProtection="1">
      <alignment vertical="center"/>
    </xf>
    <xf numFmtId="3" fontId="17" fillId="0" borderId="8" xfId="20" applyNumberFormat="1" applyFont="1" applyFill="1" applyBorder="1" applyAlignment="1">
      <alignment vertical="center"/>
    </xf>
    <xf numFmtId="3" fontId="17" fillId="0" borderId="8" xfId="20" applyNumberFormat="1" applyFont="1" applyFill="1" applyBorder="1" applyAlignment="1">
      <alignment horizontal="right" vertical="center"/>
    </xf>
    <xf numFmtId="37" fontId="17" fillId="0" borderId="8" xfId="32" applyNumberFormat="1" applyFont="1" applyFill="1" applyBorder="1" applyAlignment="1">
      <alignment vertical="center"/>
    </xf>
    <xf numFmtId="189" fontId="8" fillId="0" borderId="8" xfId="15" applyNumberFormat="1" applyFont="1" applyFill="1" applyBorder="1" applyAlignment="1">
      <alignment horizontal="right" vertical="center"/>
    </xf>
    <xf numFmtId="41" fontId="8" fillId="0" borderId="8" xfId="1" applyNumberFormat="1" applyFont="1" applyFill="1" applyBorder="1" applyAlignment="1">
      <alignment horizontal="right" vertical="center"/>
    </xf>
    <xf numFmtId="0" fontId="8" fillId="0" borderId="5" xfId="13" applyNumberFormat="1" applyFont="1" applyFill="1" applyBorder="1" applyAlignment="1">
      <alignment horizontal="center" vertical="center"/>
    </xf>
    <xf numFmtId="189" fontId="8" fillId="0" borderId="8" xfId="18" applyNumberFormat="1" applyFont="1" applyFill="1" applyBorder="1" applyAlignment="1">
      <alignment horizontal="center" vertical="center"/>
    </xf>
    <xf numFmtId="0" fontId="8" fillId="0" borderId="8" xfId="17" applyFont="1" applyFill="1" applyBorder="1" applyAlignment="1">
      <alignment horizontal="center" vertical="center"/>
    </xf>
    <xf numFmtId="189" fontId="8" fillId="0" borderId="8" xfId="17" applyNumberFormat="1" applyFont="1" applyFill="1" applyBorder="1" applyAlignment="1">
      <alignment horizontal="center" vertical="center"/>
    </xf>
    <xf numFmtId="3" fontId="29" fillId="0" borderId="0" xfId="6" applyNumberFormat="1" applyFont="1" applyFill="1" applyAlignment="1">
      <alignment vertical="center"/>
    </xf>
    <xf numFmtId="3" fontId="8" fillId="0" borderId="0" xfId="6" applyNumberFormat="1" applyFont="1" applyFill="1" applyAlignment="1">
      <alignment vertical="center"/>
    </xf>
    <xf numFmtId="3" fontId="8" fillId="0" borderId="0" xfId="15" applyNumberFormat="1" applyFont="1" applyFill="1" applyAlignment="1">
      <alignment vertical="center"/>
    </xf>
    <xf numFmtId="0" fontId="61" fillId="0" borderId="0" xfId="50" applyFont="1" applyAlignment="1">
      <alignment horizontal="centerContinuous" vertical="center"/>
    </xf>
    <xf numFmtId="0" fontId="62" fillId="0" borderId="0" xfId="50" applyFont="1">
      <alignment vertical="center"/>
    </xf>
    <xf numFmtId="0" fontId="2" fillId="0" borderId="0" xfId="50">
      <alignment vertical="center"/>
    </xf>
    <xf numFmtId="0" fontId="2" fillId="0" borderId="33" xfId="50" applyBorder="1">
      <alignment vertical="center"/>
    </xf>
    <xf numFmtId="0" fontId="2" fillId="0" borderId="34" xfId="50" applyBorder="1">
      <alignment vertical="center"/>
    </xf>
    <xf numFmtId="0" fontId="2" fillId="0" borderId="35" xfId="50" applyBorder="1">
      <alignment vertical="center"/>
    </xf>
    <xf numFmtId="0" fontId="2" fillId="0" borderId="36" xfId="50" applyBorder="1">
      <alignment vertical="center"/>
    </xf>
    <xf numFmtId="0" fontId="2" fillId="0" borderId="37" xfId="50" applyBorder="1">
      <alignment vertical="center"/>
    </xf>
    <xf numFmtId="0" fontId="2" fillId="0" borderId="38" xfId="50" applyBorder="1">
      <alignment vertical="center"/>
    </xf>
    <xf numFmtId="0" fontId="2" fillId="0" borderId="9" xfId="50" applyBorder="1">
      <alignment vertical="center"/>
    </xf>
    <xf numFmtId="0" fontId="2" fillId="0" borderId="39" xfId="50" applyBorder="1">
      <alignment vertical="center"/>
    </xf>
    <xf numFmtId="0" fontId="2" fillId="0" borderId="42" xfId="50" applyBorder="1">
      <alignment vertical="center"/>
    </xf>
    <xf numFmtId="0" fontId="2" fillId="0" borderId="4" xfId="50" applyBorder="1">
      <alignment vertical="center"/>
    </xf>
    <xf numFmtId="0" fontId="2" fillId="0" borderId="43" xfId="50" applyBorder="1">
      <alignment vertical="center"/>
    </xf>
    <xf numFmtId="0" fontId="22" fillId="0" borderId="0" xfId="24" applyFont="1" applyAlignment="1">
      <alignment horizontal="center" vertical="center"/>
    </xf>
    <xf numFmtId="0" fontId="19" fillId="0" borderId="0" xfId="24" applyFont="1" applyAlignment="1">
      <alignment horizontal="right" vertical="center" shrinkToFit="1"/>
    </xf>
    <xf numFmtId="0" fontId="43" fillId="0" borderId="0" xfId="46" applyFont="1" applyAlignment="1">
      <alignment horizontal="left" vertical="center"/>
    </xf>
    <xf numFmtId="0" fontId="41" fillId="0" borderId="0" xfId="46" applyFont="1" applyAlignment="1">
      <alignment horizontal="left" vertical="center"/>
    </xf>
    <xf numFmtId="0" fontId="37" fillId="0" borderId="0" xfId="46" applyFont="1" applyBorder="1" applyAlignment="1">
      <alignment horizontal="center" vertical="center"/>
    </xf>
    <xf numFmtId="0" fontId="45" fillId="0" borderId="0" xfId="48" applyFont="1" applyAlignment="1">
      <alignment horizontal="center" vertical="center"/>
    </xf>
    <xf numFmtId="0" fontId="49" fillId="0" borderId="0" xfId="48" applyFont="1" applyAlignment="1">
      <alignment horizontal="left" vertical="center" wrapText="1"/>
    </xf>
    <xf numFmtId="0" fontId="2" fillId="0" borderId="40" xfId="50" applyBorder="1" applyAlignment="1">
      <alignment horizontal="center" vertical="center"/>
    </xf>
    <xf numFmtId="0" fontId="2" fillId="0" borderId="12" xfId="50" applyBorder="1" applyAlignment="1">
      <alignment horizontal="center" vertical="center"/>
    </xf>
    <xf numFmtId="0" fontId="2" fillId="0" borderId="10" xfId="50" applyBorder="1" applyAlignment="1">
      <alignment horizontal="left" vertical="center"/>
    </xf>
    <xf numFmtId="0" fontId="2" fillId="0" borderId="11" xfId="50" applyBorder="1" applyAlignment="1">
      <alignment horizontal="left" vertical="center"/>
    </xf>
    <xf numFmtId="0" fontId="2" fillId="0" borderId="41" xfId="50" applyBorder="1" applyAlignment="1">
      <alignment horizontal="left" vertical="center"/>
    </xf>
    <xf numFmtId="0" fontId="2" fillId="0" borderId="44" xfId="50" applyBorder="1" applyAlignment="1">
      <alignment horizontal="center" vertical="center"/>
    </xf>
    <xf numFmtId="0" fontId="2" fillId="0" borderId="28" xfId="50" applyBorder="1" applyAlignment="1">
      <alignment horizontal="center" vertical="center"/>
    </xf>
    <xf numFmtId="0" fontId="2" fillId="0" borderId="45" xfId="50" applyBorder="1" applyAlignment="1">
      <alignment horizontal="left" vertical="center"/>
    </xf>
    <xf numFmtId="0" fontId="2" fillId="0" borderId="46" xfId="50" applyBorder="1" applyAlignment="1">
      <alignment horizontal="left" vertical="center"/>
    </xf>
    <xf numFmtId="0" fontId="2" fillId="0" borderId="47" xfId="50" applyBorder="1" applyAlignment="1">
      <alignment horizontal="left" vertical="center"/>
    </xf>
    <xf numFmtId="0" fontId="2" fillId="0" borderId="10" xfId="50" applyBorder="1">
      <alignment vertical="center"/>
    </xf>
    <xf numFmtId="0" fontId="2" fillId="0" borderId="11" xfId="50" applyBorder="1">
      <alignment vertical="center"/>
    </xf>
    <xf numFmtId="0" fontId="2" fillId="0" borderId="41" xfId="50" applyBorder="1">
      <alignment vertical="center"/>
    </xf>
    <xf numFmtId="0" fontId="2" fillId="0" borderId="0" xfId="50" applyAlignment="1">
      <alignment horizontal="center" vertical="center"/>
    </xf>
    <xf numFmtId="0" fontId="8" fillId="0" borderId="10" xfId="7" applyFont="1" applyBorder="1" applyAlignment="1">
      <alignment horizontal="center" vertical="center"/>
    </xf>
    <xf numFmtId="0" fontId="8" fillId="0" borderId="11" xfId="7" applyFont="1" applyBorder="1" applyAlignment="1">
      <alignment horizontal="center" vertical="center"/>
    </xf>
    <xf numFmtId="0" fontId="8" fillId="0" borderId="10" xfId="7" applyFont="1" applyBorder="1" applyAlignment="1">
      <alignment horizontal="left" vertical="center"/>
    </xf>
    <xf numFmtId="0" fontId="8" fillId="0" borderId="11" xfId="7" applyFont="1" applyBorder="1" applyAlignment="1">
      <alignment horizontal="left"/>
    </xf>
    <xf numFmtId="0" fontId="13" fillId="0" borderId="14" xfId="9" applyNumberFormat="1" applyFont="1" applyBorder="1" applyAlignment="1">
      <alignment horizontal="right" vertical="center"/>
    </xf>
    <xf numFmtId="0" fontId="13" fillId="0" borderId="9" xfId="9" applyNumberFormat="1" applyFont="1" applyBorder="1" applyAlignment="1">
      <alignment horizontal="right" vertical="center"/>
    </xf>
    <xf numFmtId="0" fontId="13" fillId="0" borderId="9" xfId="9" applyNumberFormat="1" applyFont="1" applyBorder="1" applyAlignment="1">
      <alignment vertical="center"/>
    </xf>
    <xf numFmtId="0" fontId="8" fillId="0" borderId="3" xfId="7" applyFont="1" applyBorder="1" applyAlignment="1">
      <alignment horizontal="center" vertical="center"/>
    </xf>
    <xf numFmtId="0" fontId="8" fillId="0" borderId="4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8" fillId="0" borderId="15" xfId="13" applyNumberFormat="1" applyFont="1" applyFill="1" applyBorder="1" applyAlignment="1">
      <alignment horizontal="center" vertical="center"/>
    </xf>
    <xf numFmtId="0" fontId="8" fillId="0" borderId="25" xfId="13" applyNumberFormat="1" applyFont="1" applyFill="1" applyBorder="1" applyAlignment="1">
      <alignment horizontal="center" vertical="center"/>
    </xf>
    <xf numFmtId="0" fontId="8" fillId="0" borderId="5" xfId="13" applyNumberFormat="1" applyFont="1" applyFill="1" applyBorder="1" applyAlignment="1">
      <alignment horizontal="center" vertical="center"/>
    </xf>
    <xf numFmtId="0" fontId="8" fillId="0" borderId="26" xfId="13" applyNumberFormat="1" applyFont="1" applyFill="1" applyBorder="1" applyAlignment="1">
      <alignment horizontal="center" vertical="center"/>
    </xf>
    <xf numFmtId="0" fontId="29" fillId="0" borderId="10" xfId="32" applyFont="1" applyFill="1" applyBorder="1" applyAlignment="1">
      <alignment horizontal="center" vertical="center"/>
    </xf>
    <xf numFmtId="0" fontId="29" fillId="0" borderId="12" xfId="32" applyFont="1" applyFill="1" applyBorder="1" applyAlignment="1">
      <alignment horizontal="center" vertical="center"/>
    </xf>
    <xf numFmtId="0" fontId="29" fillId="0" borderId="10" xfId="6" applyFont="1" applyFill="1" applyBorder="1" applyAlignment="1">
      <alignment horizontal="center" vertical="center"/>
    </xf>
    <xf numFmtId="0" fontId="29" fillId="0" borderId="12" xfId="6" applyFont="1" applyFill="1" applyBorder="1" applyAlignment="1">
      <alignment horizontal="center" vertical="center"/>
    </xf>
    <xf numFmtId="189" fontId="8" fillId="0" borderId="8" xfId="18" applyNumberFormat="1" applyFont="1" applyFill="1" applyBorder="1" applyAlignment="1">
      <alignment horizontal="center" vertical="center"/>
    </xf>
    <xf numFmtId="0" fontId="8" fillId="0" borderId="8" xfId="17" applyFont="1" applyFill="1" applyBorder="1" applyAlignment="1">
      <alignment horizontal="center" vertical="center"/>
    </xf>
    <xf numFmtId="189" fontId="8" fillId="0" borderId="8" xfId="17" applyNumberFormat="1" applyFont="1" applyFill="1" applyBorder="1" applyAlignment="1">
      <alignment horizontal="center" vertical="center"/>
    </xf>
    <xf numFmtId="0" fontId="28" fillId="3" borderId="22" xfId="45" applyFont="1" applyFill="1" applyBorder="1" applyAlignment="1">
      <alignment horizontal="center" vertical="center"/>
    </xf>
    <xf numFmtId="0" fontId="28" fillId="3" borderId="31" xfId="45" applyFont="1" applyFill="1" applyBorder="1" applyAlignment="1">
      <alignment horizontal="center" vertical="center"/>
    </xf>
    <xf numFmtId="0" fontId="28" fillId="3" borderId="23" xfId="45" applyFont="1" applyFill="1" applyBorder="1" applyAlignment="1">
      <alignment horizontal="center" vertical="center"/>
    </xf>
    <xf numFmtId="0" fontId="28" fillId="3" borderId="32" xfId="45" applyFont="1" applyFill="1" applyBorder="1" applyAlignment="1">
      <alignment horizontal="center" vertical="center"/>
    </xf>
    <xf numFmtId="0" fontId="28" fillId="3" borderId="24" xfId="45" applyFont="1" applyFill="1" applyBorder="1" applyAlignment="1">
      <alignment horizontal="center" vertical="center"/>
    </xf>
    <xf numFmtId="0" fontId="28" fillId="3" borderId="30" xfId="45" applyFont="1" applyFill="1" applyBorder="1" applyAlignment="1">
      <alignment horizontal="center" vertical="center"/>
    </xf>
    <xf numFmtId="0" fontId="2" fillId="0" borderId="0" xfId="50" applyFont="1" applyAlignment="1">
      <alignment horizontal="center" vertical="center"/>
    </xf>
  </cellXfs>
  <cellStyles count="51">
    <cellStyle name="_방동_03구조~1_Book2_집계표_1공구수량_1.역T형옹벽(변경)" xfId="40" xr:uid="{00000000-0005-0000-0000-000000000000}"/>
    <cellStyle name="_방동_서상2리_라멘교 토공" xfId="38" xr:uid="{00000000-0005-0000-0000-000001000000}"/>
    <cellStyle name="_영산강-금호(부대내역)_공무정산양식(10월초)_기성내역서_전체계약변경(03)_강동내역(9.28_T05-D03-004D(울산터널-환기-구성설비0930)" xfId="36" xr:uid="{00000000-0005-0000-0000-000002000000}"/>
    <cellStyle name="_영산강-금호(부대내역)_공무정산양식(10월초)_기성내역서_전체계약변경(03)_강동내역(9.28_울산강동내역최종(20051101)" xfId="37" xr:uid="{00000000-0005-0000-0000-000003000000}"/>
    <cellStyle name="1_total_단위수량산출2_오창수량산출서_수량산출서-1201_단위수량1" xfId="42" xr:uid="{00000000-0005-0000-0000-000004000000}"/>
    <cellStyle name="1_total_단위수량산출2_오창수량산출서_수량산출서-1201_단위수량15" xfId="44" xr:uid="{00000000-0005-0000-0000-000005000000}"/>
    <cellStyle name="¹éº" xfId="43" xr:uid="{00000000-0005-0000-0000-000006000000}"/>
    <cellStyle name="백분율 2 2" xfId="8" xr:uid="{00000000-0005-0000-0000-000007000000}"/>
    <cellStyle name="백분율 2 2 2" xfId="30" xr:uid="{00000000-0005-0000-0000-000008000000}"/>
    <cellStyle name="백분율 2 3" xfId="12" xr:uid="{00000000-0005-0000-0000-000009000000}"/>
    <cellStyle name="쉼표 [0]" xfId="1" builtinId="6"/>
    <cellStyle name="쉼표 [0] 2" xfId="35" xr:uid="{00000000-0005-0000-0000-00000B000000}"/>
    <cellStyle name="쉼표 [0] 2 4" xfId="10" xr:uid="{00000000-0005-0000-0000-00000C000000}"/>
    <cellStyle name="쉼표 [0] 24" xfId="13" xr:uid="{00000000-0005-0000-0000-00000D000000}"/>
    <cellStyle name="쉼표 [0] 3" xfId="2" xr:uid="{00000000-0005-0000-0000-00000E000000}"/>
    <cellStyle name="쉼표 [0] 3 3" xfId="27" xr:uid="{00000000-0005-0000-0000-00000F000000}"/>
    <cellStyle name="쉼표 [0] 31" xfId="26" xr:uid="{00000000-0005-0000-0000-000010000000}"/>
    <cellStyle name="쉼표 [0] 4" xfId="41" xr:uid="{00000000-0005-0000-0000-000011000000}"/>
    <cellStyle name="쉼표 [0] 7" xfId="39" xr:uid="{00000000-0005-0000-0000-000012000000}"/>
    <cellStyle name="쉼표 [0]_1.수원공총괄표(050721) 2" xfId="11" xr:uid="{00000000-0005-0000-0000-000013000000}"/>
    <cellStyle name="쉼표 [0]_양배수장(2004년-하반기)" xfId="20" xr:uid="{00000000-0005-0000-0000-000014000000}"/>
    <cellStyle name="쉼표 [0]_옥성지구양수장 2" xfId="23" xr:uid="{00000000-0005-0000-0000-000015000000}"/>
    <cellStyle name="콤마 [0]_단가조사서(화안사업단,1월)" xfId="18" xr:uid="{00000000-0005-0000-0000-000016000000}"/>
    <cellStyle name="콤마 [0]_산출근거및총괄표" xfId="14" xr:uid="{00000000-0005-0000-0000-000017000000}"/>
    <cellStyle name="콤마 [0]_흥산내역 2" xfId="9" xr:uid="{00000000-0005-0000-0000-000018000000}"/>
    <cellStyle name="표준" xfId="0" builtinId="0"/>
    <cellStyle name="표준 11" xfId="21" xr:uid="{00000000-0005-0000-0000-00001A000000}"/>
    <cellStyle name="표준 11 2" xfId="29" xr:uid="{00000000-0005-0000-0000-00001B000000}"/>
    <cellStyle name="표준 11 3" xfId="47" xr:uid="{00000000-0005-0000-0000-00001C000000}"/>
    <cellStyle name="표준 15" xfId="25" xr:uid="{00000000-0005-0000-0000-00001D000000}"/>
    <cellStyle name="표준 15 2" xfId="31" xr:uid="{00000000-0005-0000-0000-00001E000000}"/>
    <cellStyle name="표준 2" xfId="3" xr:uid="{00000000-0005-0000-0000-00001F000000}"/>
    <cellStyle name="표준 2 15" xfId="49" xr:uid="{8896A166-7502-4444-A3B5-34A3B6F7F1CE}"/>
    <cellStyle name="표준 2 2" xfId="4" xr:uid="{00000000-0005-0000-0000-000020000000}"/>
    <cellStyle name="표준 2 3" xfId="5" xr:uid="{00000000-0005-0000-0000-000021000000}"/>
    <cellStyle name="표준 2 3 11" xfId="28" xr:uid="{00000000-0005-0000-0000-000022000000}"/>
    <cellStyle name="표준 2 4" xfId="7" xr:uid="{00000000-0005-0000-0000-000023000000}"/>
    <cellStyle name="표준 20" xfId="33" xr:uid="{00000000-0005-0000-0000-000024000000}"/>
    <cellStyle name="표준 20 2" xfId="50" xr:uid="{6DA8C674-F387-4160-ACC1-DDB53DB8250F}"/>
    <cellStyle name="표준 3" xfId="34" xr:uid="{00000000-0005-0000-0000-000025000000}"/>
    <cellStyle name="표준 3 2" xfId="48" xr:uid="{00000000-0005-0000-0000-000026000000}"/>
    <cellStyle name="표준 4" xfId="45" xr:uid="{00000000-0005-0000-0000-000027000000}"/>
    <cellStyle name="표준 4 3" xfId="22" xr:uid="{00000000-0005-0000-0000-000028000000}"/>
    <cellStyle name="표준 4 3 3" xfId="46" xr:uid="{00000000-0005-0000-0000-000029000000}"/>
    <cellStyle name="표준_SAN_BA_산출내역" xfId="16" xr:uid="{00000000-0005-0000-0000-00002B000000}"/>
    <cellStyle name="표준_산출내역" xfId="17" xr:uid="{00000000-0005-0000-0000-00002C000000}"/>
    <cellStyle name="표준_상월지구영농편의시설보강사업" xfId="24" xr:uid="{00000000-0005-0000-0000-00002D000000}"/>
    <cellStyle name="표준_양배수장 리모델링사업(내역-5.26)" xfId="19" xr:uid="{00000000-0005-0000-0000-00002E000000}"/>
    <cellStyle name="표준_양배수장(2004년-하반기)" xfId="6" xr:uid="{00000000-0005-0000-0000-00002F000000}"/>
    <cellStyle name="표준_양배수장(2004년-하반기) 2" xfId="32" xr:uid="{00000000-0005-0000-0000-000030000000}"/>
    <cellStyle name="표준_표준산출내역및집계표" xfId="15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5.xml"/><Relationship Id="rId21" Type="http://schemas.openxmlformats.org/officeDocument/2006/relationships/externalLink" Target="externalLinks/externalLink10.xml"/><Relationship Id="rId42" Type="http://schemas.openxmlformats.org/officeDocument/2006/relationships/externalLink" Target="externalLinks/externalLink31.xml"/><Relationship Id="rId47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2.xml"/><Relationship Id="rId68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3.xml"/><Relationship Id="rId89" Type="http://schemas.openxmlformats.org/officeDocument/2006/relationships/externalLink" Target="externalLinks/externalLink78.xml"/><Relationship Id="rId16" Type="http://schemas.openxmlformats.org/officeDocument/2006/relationships/externalLink" Target="externalLinks/externalLink5.xml"/><Relationship Id="rId107" Type="http://schemas.openxmlformats.org/officeDocument/2006/relationships/theme" Target="theme/theme1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21.xml"/><Relationship Id="rId37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2.xml"/><Relationship Id="rId58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3.xml"/><Relationship Id="rId79" Type="http://schemas.openxmlformats.org/officeDocument/2006/relationships/externalLink" Target="externalLinks/externalLink68.xml"/><Relationship Id="rId102" Type="http://schemas.openxmlformats.org/officeDocument/2006/relationships/externalLink" Target="externalLinks/externalLink9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9.xml"/><Relationship Id="rId95" Type="http://schemas.openxmlformats.org/officeDocument/2006/relationships/externalLink" Target="externalLinks/externalLink84.xml"/><Relationship Id="rId22" Type="http://schemas.openxmlformats.org/officeDocument/2006/relationships/externalLink" Target="externalLinks/externalLink11.xml"/><Relationship Id="rId27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2.xml"/><Relationship Id="rId48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3.xml"/><Relationship Id="rId69" Type="http://schemas.openxmlformats.org/officeDocument/2006/relationships/externalLink" Target="externalLinks/externalLink58.xml"/><Relationship Id="rId80" Type="http://schemas.openxmlformats.org/officeDocument/2006/relationships/externalLink" Target="externalLinks/externalLink69.xml"/><Relationship Id="rId85" Type="http://schemas.openxmlformats.org/officeDocument/2006/relationships/externalLink" Target="externalLinks/externalLink74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2.xml"/><Relationship Id="rId38" Type="http://schemas.openxmlformats.org/officeDocument/2006/relationships/externalLink" Target="externalLinks/externalLink27.xml"/><Relationship Id="rId59" Type="http://schemas.openxmlformats.org/officeDocument/2006/relationships/externalLink" Target="externalLinks/externalLink48.xml"/><Relationship Id="rId103" Type="http://schemas.openxmlformats.org/officeDocument/2006/relationships/externalLink" Target="externalLinks/externalLink92.xml"/><Relationship Id="rId108" Type="http://schemas.openxmlformats.org/officeDocument/2006/relationships/styles" Target="styles.xml"/><Relationship Id="rId54" Type="http://schemas.openxmlformats.org/officeDocument/2006/relationships/externalLink" Target="externalLinks/externalLink43.xml"/><Relationship Id="rId70" Type="http://schemas.openxmlformats.org/officeDocument/2006/relationships/externalLink" Target="externalLinks/externalLink59.xml"/><Relationship Id="rId75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0.xml"/><Relationship Id="rId96" Type="http://schemas.openxmlformats.org/officeDocument/2006/relationships/externalLink" Target="externalLinks/externalLink8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4.xml"/><Relationship Id="rId23" Type="http://schemas.openxmlformats.org/officeDocument/2006/relationships/externalLink" Target="externalLinks/externalLink12.xml"/><Relationship Id="rId28" Type="http://schemas.openxmlformats.org/officeDocument/2006/relationships/externalLink" Target="externalLinks/externalLink17.xml"/><Relationship Id="rId36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38.xml"/><Relationship Id="rId57" Type="http://schemas.openxmlformats.org/officeDocument/2006/relationships/externalLink" Target="externalLinks/externalLink46.xml"/><Relationship Id="rId106" Type="http://schemas.openxmlformats.org/officeDocument/2006/relationships/externalLink" Target="externalLinks/externalLink9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0.xml"/><Relationship Id="rId44" Type="http://schemas.openxmlformats.org/officeDocument/2006/relationships/externalLink" Target="externalLinks/externalLink33.xml"/><Relationship Id="rId52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49.xml"/><Relationship Id="rId65" Type="http://schemas.openxmlformats.org/officeDocument/2006/relationships/externalLink" Target="externalLinks/externalLink54.xml"/><Relationship Id="rId73" Type="http://schemas.openxmlformats.org/officeDocument/2006/relationships/externalLink" Target="externalLinks/externalLink62.xml"/><Relationship Id="rId78" Type="http://schemas.openxmlformats.org/officeDocument/2006/relationships/externalLink" Target="externalLinks/externalLink67.xml"/><Relationship Id="rId81" Type="http://schemas.openxmlformats.org/officeDocument/2006/relationships/externalLink" Target="externalLinks/externalLink70.xml"/><Relationship Id="rId86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83.xml"/><Relationship Id="rId99" Type="http://schemas.openxmlformats.org/officeDocument/2006/relationships/externalLink" Target="externalLinks/externalLink88.xml"/><Relationship Id="rId101" Type="http://schemas.openxmlformats.org/officeDocument/2006/relationships/externalLink" Target="externalLinks/externalLink9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8.xml"/><Relationship Id="rId109" Type="http://schemas.openxmlformats.org/officeDocument/2006/relationships/sharedStrings" Target="sharedStrings.xml"/><Relationship Id="rId34" Type="http://schemas.openxmlformats.org/officeDocument/2006/relationships/externalLink" Target="externalLinks/externalLink23.xml"/><Relationship Id="rId50" Type="http://schemas.openxmlformats.org/officeDocument/2006/relationships/externalLink" Target="externalLinks/externalLink39.xml"/><Relationship Id="rId55" Type="http://schemas.openxmlformats.org/officeDocument/2006/relationships/externalLink" Target="externalLinks/externalLink44.xml"/><Relationship Id="rId76" Type="http://schemas.openxmlformats.org/officeDocument/2006/relationships/externalLink" Target="externalLinks/externalLink65.xml"/><Relationship Id="rId97" Type="http://schemas.openxmlformats.org/officeDocument/2006/relationships/externalLink" Target="externalLinks/externalLink86.xml"/><Relationship Id="rId104" Type="http://schemas.openxmlformats.org/officeDocument/2006/relationships/externalLink" Target="externalLinks/externalLink93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0.xml"/><Relationship Id="rId92" Type="http://schemas.openxmlformats.org/officeDocument/2006/relationships/externalLink" Target="externalLinks/externalLink8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8.xml"/><Relationship Id="rId24" Type="http://schemas.openxmlformats.org/officeDocument/2006/relationships/externalLink" Target="externalLinks/externalLink13.xml"/><Relationship Id="rId40" Type="http://schemas.openxmlformats.org/officeDocument/2006/relationships/externalLink" Target="externalLinks/externalLink29.xml"/><Relationship Id="rId45" Type="http://schemas.openxmlformats.org/officeDocument/2006/relationships/externalLink" Target="externalLinks/externalLink34.xml"/><Relationship Id="rId66" Type="http://schemas.openxmlformats.org/officeDocument/2006/relationships/externalLink" Target="externalLinks/externalLink55.xml"/><Relationship Id="rId87" Type="http://schemas.openxmlformats.org/officeDocument/2006/relationships/externalLink" Target="externalLinks/externalLink76.xml"/><Relationship Id="rId110" Type="http://schemas.openxmlformats.org/officeDocument/2006/relationships/calcChain" Target="calcChain.xml"/><Relationship Id="rId61" Type="http://schemas.openxmlformats.org/officeDocument/2006/relationships/externalLink" Target="externalLinks/externalLink50.xml"/><Relationship Id="rId82" Type="http://schemas.openxmlformats.org/officeDocument/2006/relationships/externalLink" Target="externalLinks/externalLink71.xml"/><Relationship Id="rId1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3.xml"/><Relationship Id="rId30" Type="http://schemas.openxmlformats.org/officeDocument/2006/relationships/externalLink" Target="externalLinks/externalLink19.xml"/><Relationship Id="rId35" Type="http://schemas.openxmlformats.org/officeDocument/2006/relationships/externalLink" Target="externalLinks/externalLink24.xml"/><Relationship Id="rId56" Type="http://schemas.openxmlformats.org/officeDocument/2006/relationships/externalLink" Target="externalLinks/externalLink45.xml"/><Relationship Id="rId77" Type="http://schemas.openxmlformats.org/officeDocument/2006/relationships/externalLink" Target="externalLinks/externalLink66.xml"/><Relationship Id="rId100" Type="http://schemas.openxmlformats.org/officeDocument/2006/relationships/externalLink" Target="externalLinks/externalLink89.xml"/><Relationship Id="rId105" Type="http://schemas.openxmlformats.org/officeDocument/2006/relationships/externalLink" Target="externalLinks/externalLink94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0.xml"/><Relationship Id="rId72" Type="http://schemas.openxmlformats.org/officeDocument/2006/relationships/externalLink" Target="externalLinks/externalLink61.xml"/><Relationship Id="rId93" Type="http://schemas.openxmlformats.org/officeDocument/2006/relationships/externalLink" Target="externalLinks/externalLink82.xml"/><Relationship Id="rId98" Type="http://schemas.openxmlformats.org/officeDocument/2006/relationships/externalLink" Target="externalLinks/externalLink87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4.xml"/><Relationship Id="rId46" Type="http://schemas.openxmlformats.org/officeDocument/2006/relationships/externalLink" Target="externalLinks/externalLink35.xml"/><Relationship Id="rId67" Type="http://schemas.openxmlformats.org/officeDocument/2006/relationships/externalLink" Target="externalLinks/externalLink56.xml"/><Relationship Id="rId20" Type="http://schemas.openxmlformats.org/officeDocument/2006/relationships/externalLink" Target="externalLinks/externalLink9.xml"/><Relationship Id="rId41" Type="http://schemas.openxmlformats.org/officeDocument/2006/relationships/externalLink" Target="externalLinks/externalLink30.xml"/><Relationship Id="rId62" Type="http://schemas.openxmlformats.org/officeDocument/2006/relationships/externalLink" Target="externalLinks/externalLink51.xml"/><Relationship Id="rId83" Type="http://schemas.openxmlformats.org/officeDocument/2006/relationships/externalLink" Target="externalLinks/externalLink72.xml"/><Relationship Id="rId88" Type="http://schemas.openxmlformats.org/officeDocument/2006/relationships/externalLink" Target="externalLinks/externalLink7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14</xdr:row>
      <xdr:rowOff>228600</xdr:rowOff>
    </xdr:from>
    <xdr:to>
      <xdr:col>2</xdr:col>
      <xdr:colOff>723900</xdr:colOff>
      <xdr:row>15</xdr:row>
      <xdr:rowOff>419100</xdr:rowOff>
    </xdr:to>
    <xdr:pic>
      <xdr:nvPicPr>
        <xdr:cNvPr id="2" name="Picture 1" descr="워드마크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524000" y="4905375"/>
          <a:ext cx="742950" cy="5048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428624</xdr:colOff>
      <xdr:row>4</xdr:row>
      <xdr:rowOff>1</xdr:rowOff>
    </xdr:from>
    <xdr:to>
      <xdr:col>6</xdr:col>
      <xdr:colOff>682624</xdr:colOff>
      <xdr:row>6</xdr:row>
      <xdr:rowOff>1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8BDC7523-CEA1-4278-86A5-A839642F0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49" y="809626"/>
          <a:ext cx="5603875" cy="3302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7</xdr:col>
      <xdr:colOff>31750</xdr:colOff>
      <xdr:row>12</xdr:row>
      <xdr:rowOff>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735C0E3F-301A-4134-884B-8E5601091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250" y="5095875"/>
          <a:ext cx="5635625" cy="33020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1</xdr:rowOff>
    </xdr:from>
    <xdr:to>
      <xdr:col>7</xdr:col>
      <xdr:colOff>0</xdr:colOff>
      <xdr:row>18</xdr:row>
      <xdr:rowOff>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13565D57-C957-4963-98EC-55784C45B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600" y="9410701"/>
          <a:ext cx="5638800" cy="330199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1</xdr:rowOff>
    </xdr:from>
    <xdr:to>
      <xdr:col>7</xdr:col>
      <xdr:colOff>0</xdr:colOff>
      <xdr:row>24</xdr:row>
      <xdr:rowOff>1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DE7439-C992-4B9D-A493-96BD3F516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600" y="13703301"/>
          <a:ext cx="5638800" cy="3302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14</xdr:col>
      <xdr:colOff>0</xdr:colOff>
      <xdr:row>6</xdr:row>
      <xdr:rowOff>0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17729832-3998-46A8-A9E2-A7F7E4DE1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825500"/>
          <a:ext cx="5638800" cy="3302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22</xdr:row>
      <xdr:rowOff>1</xdr:rowOff>
    </xdr:from>
    <xdr:to>
      <xdr:col>14</xdr:col>
      <xdr:colOff>0</xdr:colOff>
      <xdr:row>24</xdr:row>
      <xdr:rowOff>1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F337A440-09A6-441D-A4BB-D34505AE5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13703301"/>
          <a:ext cx="5638800" cy="3302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16</xdr:row>
      <xdr:rowOff>1</xdr:rowOff>
    </xdr:from>
    <xdr:to>
      <xdr:col>14</xdr:col>
      <xdr:colOff>0</xdr:colOff>
      <xdr:row>18</xdr:row>
      <xdr:rowOff>1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83D72654-D750-43ED-A6C3-D93E58BC3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9410701"/>
          <a:ext cx="5638800" cy="3302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10</xdr:row>
      <xdr:rowOff>0</xdr:rowOff>
    </xdr:from>
    <xdr:to>
      <xdr:col>14</xdr:col>
      <xdr:colOff>0</xdr:colOff>
      <xdr:row>12</xdr:row>
      <xdr:rowOff>0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823EF1E7-23C3-4342-A0B7-CC01EC0C71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77" t="13484" b="8989"/>
        <a:stretch/>
      </xdr:blipFill>
      <xdr:spPr>
        <a:xfrm>
          <a:off x="7620000" y="5118100"/>
          <a:ext cx="5638800" cy="3302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CHISU/SUNG-GOK/&#49457;&#44257;&#516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53076;&#50724;&#47217;&#50976;&#54868;\My%20Documents\2000&#45380;%20&#44204;&#51201;\&#53076;&#50724;&#47217;&#50976;&#54868;(&#51452;)\PR-11%20PROJECT\My%20Documents\BID-99\BID-97\BID\QT003-SSY-&#52384;&#44264;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My%20Documents/&#50641;&#49472;&#51088;&#47308;/&#44228;&#54868;&#48176;&#49688;&#44060;&#49440;/2000&#51221;&#47532;/2000&#44228;&#54868;&#49884;&#54665;(&#48320;&#44221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1652;&#54665;&#51089;&#50629;\&#50689;&#45909;&#54644;&#50577;&#54172;&#49496;\111.&#51089;&#50629;&#51473;\03.&#48176;&#49688;&#44277;\02.&#49688;&#47049;\BOX&#49688;&#4704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50689;\C\WINDOWS\TEMP\My%20Documents\&#44032;&#49444;&#44148;&#4793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50857;\C\&#44277;&#47924;&#51204;&#50857;\2001&#45380;\&#45453;&#44592;\2001&#44228;&#54925;\2001&#44277;&#49324;&#48708;&#45236;&#5066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JH\&#44277;&#47924;&#51204;&#50857;\&#44277;&#47924;&#51204;&#50857;\98&#45380;\98&#49444;&#48320;\&#49688;&#51221;(1022)\&#49444;&#44228;&#48320;&#44221;%20(1022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8350-PC\Users\MSOffice\Excel\work\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amys\&#9733;%20&#48372;&#44256;&#49436;%20&#47564;&#46308;&#50612;&#50836;\&#45796;&#46988;&#49328;&#44540;&#47536;&#44277;&#50896;&#51312;&#49457;&#44277;&#49324;es&#48537;&#51076;&#51088;&#47308;-1&#5492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cekim\&#49328;&#54840;&#45824;&#44368;\analysis\15TH\&#44160;&#53664;\NDB-str-ty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&#44592;&#44228;/Nhj/2003&#45380;/&#48176;&#49688;&#44060;&#49440;/&#44305;&#54876;/&#45224;&#50577;&#51648;&#44396;/My%20Documents/&#49457;&#47532;&#51648;&#44396;/&#49457;&#47532;99&#48372;&#5075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&#44592;&#44228;/Nhj/2003&#45380;/&#48176;&#49688;&#44060;&#49440;/&#44305;&#54876;/&#45224;&#50577;&#51648;&#44396;/My%20Documents/&#50672;&#44208;&#49325;&#512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ns1107\&#45236;&#50669;&#49436;\&#51648;&#44396;&#48324;%20&#49444;&#44228;&#45236;&#50669;\&#47785;&#54252;&#49884;&#52397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&#44060;&#48156;&#49444;&#44228;&#48512;(1)\&#54788;&#51109;&#48324;&#49444;&#44228;\&#44592;&#53440;&#51648;&#44396;8&#50900;\&#54644;&#52285;&#51088;&#46041;&#48708;20032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7-17.SUB\&#44032;&#47196;&#46321;\&#44228;&#49328;&#49436;\KWAK.DWG\6-3.SUB\MP-SUB\GSS\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My%20Documents\&#44032;&#48169;&#51060;&#48169;\&#54924;&#44288;\&#50696;&#51452;&#47928;&#54868;&#50696;&#49696;\&#50629;&#52404;&#44204;&#5120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4788;&#51109;&#50629;&#47924;\&#54788;&#51109;&#48324;&#44396;&#48516;\&#51473;&#48512;13&#44277;&#44396;\&#50696;&#49328;\&#44288;&#47532;&#48708;(98&#45380;&#46020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DWG\2400\2468-&#44053;&#48513;&#52397;&#49548;&#45380;&#49688;&#47144;&#50896;\2468-&#44053;&#48513;&#52397;&#49548;&#45380;&#49688;&#47144;&#5089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0577;&#49885;\&#51068;&#5094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6;&#49888;\WORK-ROOM\ok\&#45824;&#44396;-&#45824;&#46041;\&#44396;&#51312;&#44228;&#49328;&#49436;\&#52572;&#51333;\&#44368;&#45824;\777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is.kowaco.or.kr/My%20Documents/Khdata99/&#44288;&#47532;&#52397;/&#51652;&#51452;&#50864;&#54924;/&#53664;&#52384;&#51032;&#47280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54532;&#47004;(PLAN)\&#52397;&#52380;\200&#48156;&#51452;\2000&#52397;&#52380;-&#45909;&#54217;&#48156;&#5145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4788;\DXBALL\&#44204;&#51201;\3&#52285;&#44256;\&#51068;&#48152;&#51077;&#52272;\&#51648;&#48169;&#51088;&#52824;&#45800;&#52404;\&#48513;&#54637;&#54616;&#49688;&#52376;&#47532;&#51109;\&#48513;&#54637;&#45236;&#50669;\&#48512;&#45824;&#51077;&#52272;(&#505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008;&#50689;\shareddocs\Documents%20and%20Settings\daewoo\&#48148;&#53461;%20&#54868;&#47732;\Documents%20and%20Settings\daewoo\My%20Documents\&#50689;&#55141;&#50640;&#45320;&#51648;\&#46020;&#44553;&#44228;&#50557;\&#45224;&#51312;&#51061;\&#50896;&#51088;&#47141;&#49324;&#50629;\&#49888;&#44256;&#47532;1_2\&#54408;&#49480;&#51201;&#50857;\cable&#54408;&#49480;&#54364;(&#54620;&#51204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&#44592;&#44228;/Nhj/2003&#45380;/&#48176;&#49688;&#44060;&#49440;/&#44305;&#54876;/&#44305;&#54624;-&#50725;&#54252;&#45236;&#50669;(pinjack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&#50641;&#49472;&#44277;&#50976;&#54028;&#51068;\&#50896;&#44032;&#44228;&#49328;\&#50857;&#50669;&#50896;&#44032;\&#44552;&#51221;\&#44221;&#48708;&#49328;&#526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&#51088;&#47308;&#48373;&#44396;\&#47928;&#49436;%2002\&#46020;&#47732;\&#54924;&#44288;\&#50696;&#51452;&#47928;&#54868;&#54924;&#44288;\&#45236;&#50669;&#49436;&#47448;\&#44592;&#44228;\&#50629;&#52404;&#44204;&#51201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44284;&#51109;&#45784;d&#48169;\&#51473;&#50521;&#49440;&#51228;&#52380;&#50669;&#44396;&#45236;\&#45236;&#50669;(&#52572;&#51333;&#48156;&#51452;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457;&#49340;\&#44277;&#50976;\JABO\O12060\INFORM\MYENGB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7\e\&#52572;&#51333;&#45236;&#50669;\&#49437;&#44228;\1,2&#45800;&#44228;\&#49444;&#44228;(&#49436;&#48729;&#44256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98&#45380;&#46020;/98&#49444;&#44228;/&#44396;&#47329;/&#44396;&#47329;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1&#51221;&#50672;/&#48512;&#50504;&#50577;&#49688;991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44228;/&#49324;&#50629;/&#44221;&#51648;&#51221;&#47532;/&#50689;&#51204;/&#44592;&#44228;/&#50984;&#52492;&#45800;&#4403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44228;/&#49324;&#50629;/&#44221;&#51648;&#51221;&#47532;/&#50689;&#51204;/&#44592;&#44228;/NEWJONG/KSY1/&#50900;&#50556;&#45800;&#44032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HIH\BATGIBAN\&#48173;&#44592;&#48152;97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1\D\My%20Documents\2001&#45380;\&#44256;&#52285;\&#49457;&#45236;\&#45236;&#50669;&#49436;\&#49457;&#45236;&#45236;&#50669;&#49436;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work\&#48512;&#45824;&#51077;&#52272;\&#48512;&#45824;&#51077;&#52272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ang\&#44264;&#51116;&#49328;&#5263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ork\&#45236;&#50669;&#49436;\&#44032;&#49444;&#44228;&#49436;\AC-14\&#52572;&#51221;&#54984;\&#52572;&#51221;&#54984;\3,4&#54840;&#44592;\&#50689;&#55141;3,4&#54840;&#44592;&#46020;&#44553;&#52628;&#51221;\&#50689;&#55141;3,4(&#53552;&#48712;&#48156;&#51204;&#44592;&#44277;&#49324;&#49444;&#44228;&#49436;)\&#49328;&#51221;&#48169;&#50504;\&#53468;&#50504;78\&#44277;&#49324;&#48708;%20&#49328;&#51221;\&#50857;&#49688;&#54872;&#44221;&#44148;&#4793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4840;\&#48376;&#49324;2\&#46041;&#54644;&#48513;&#48512;&#49440;\&#50696;&#49328;\&#48155;&#51008;&#44144;\&#48513;&#52769;&#51652;&#51077;\&#49444;&#44228;&#48320;&#44221;\&#51228;1&#54924;&#49444;&#48320;\Book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work2002\&#54868;&#48513;&#45840;\&#51204;&#44592;\&#51204;&#44592;030527\&#45236;&#50669;&#49436;\&#49548;&#49688;&#47141;&#45236;&#50669;&#49436;\&#53456;&#51652;&#45840;(&#49688;&#51221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592;&#44228;/&#49324;&#50629;/&#44221;&#51648;&#51221;&#47532;/&#50689;&#51204;/&#44592;&#44228;/NEWJONG/KSY1/yuldan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437;-PC\Users\My%20Documents\&#50689;&#51452;&#49884;&#44288;&#45236;%20&#50864;&#54924;&#46020;&#47196;\&#50689;&#51452;&#50864;&#54924;&#46020;&#47196;\&#50689;&#51452;&#46020;&#47196;10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976;&#45909;\2003%20&#51089;&#50629;&#49892;\Project\&#45236;&#44221;\&#50504;&#54217;1&#4436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4861;&#52384;\&#51452;&#49464;&#50836;\PROJECT2004\&#44592;&#53440;\&#44256;&#50577;&#49884;&#45824;&#54868;,&#54788;&#52380;&#48727;&#47932;&#48176;&#49688;&#54156;&#54532;&#51109;\3.&#50696;&#49328;&#49436;\&#48156;&#51452;&#49436;&#47448;(051.10)\&#45824;&#54868;&#54156;&#54532;&#51109;\DATA1\97_XLS\BA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"/>
      <sheetName val="예가표"/>
      <sheetName val="01"/>
      <sheetName val="간접1"/>
      <sheetName val="을지"/>
      <sheetName val="#REF"/>
      <sheetName val="샤워실위생"/>
      <sheetName val="성지공현"/>
      <sheetName val="견적"/>
      <sheetName val="Total"/>
      <sheetName val="프랜트면허"/>
      <sheetName val="공사비집계"/>
      <sheetName val="세부내역"/>
      <sheetName val="일위"/>
      <sheetName val="A-4"/>
      <sheetName val="도급FORM"/>
      <sheetName val="밸브설치"/>
      <sheetName val="공통가설"/>
      <sheetName val="목차"/>
      <sheetName val="C3"/>
      <sheetName val="갑지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건축내역"/>
      <sheetName val="경영상태"/>
      <sheetName val="금액내역서"/>
      <sheetName val="공문"/>
      <sheetName val="공사개요 (2)"/>
      <sheetName val="매입세"/>
      <sheetName val="단가대비표"/>
      <sheetName val="공사개요"/>
      <sheetName val="TDI ISBL"/>
      <sheetName val="1차 내역서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견적대비표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현장관리비집계표"/>
      <sheetName val="예총"/>
      <sheetName val="전 기"/>
      <sheetName val="일위대가표"/>
      <sheetName val="입찰안"/>
      <sheetName val="노임이"/>
      <sheetName val="설직재-1"/>
      <sheetName val="수정'매출매입_자료"/>
      <sheetName val="3.공통공사대비"/>
      <sheetName val="주식"/>
      <sheetName val="부속동"/>
      <sheetName val="BID"/>
      <sheetName val="기기리스트"/>
      <sheetName val="건축내역서 (경제상무실)"/>
      <sheetName val="Sheet5"/>
      <sheetName val="견"/>
      <sheetName val="건축원가"/>
      <sheetName val="내역서"/>
      <sheetName val="FAX"/>
      <sheetName val="일위대가(여기까지)"/>
      <sheetName val="FRP내역서"/>
      <sheetName val="CAT_5"/>
      <sheetName val="YM-IL1"/>
      <sheetName val="실행"/>
      <sheetName val="기안"/>
      <sheetName val="개산공사비"/>
      <sheetName val="분석"/>
      <sheetName val="4 LINE"/>
      <sheetName val="소비자가"/>
      <sheetName val="7 th"/>
      <sheetName val="CAPVC"/>
      <sheetName val="1ST"/>
      <sheetName val="정산내역"/>
      <sheetName val="돈암사업"/>
      <sheetName val="일위대가(1)"/>
      <sheetName val="노임"/>
      <sheetName val="입찰내역 발주처 양식"/>
      <sheetName val="순공사비"/>
      <sheetName val="견적을지"/>
      <sheetName val="TEST1"/>
      <sheetName val="1.설계조건"/>
      <sheetName val="2공구산출내역"/>
      <sheetName val="2.하중산정"/>
      <sheetName val="70%"/>
      <sheetName val="대림경상68억"/>
      <sheetName val="6호기"/>
      <sheetName val="자체실적1Q"/>
      <sheetName val="은행"/>
      <sheetName val="계산근거"/>
      <sheetName val="Customer Databas"/>
      <sheetName val="TTL"/>
      <sheetName val="일위대가(가설)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금융비용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결과조달"/>
      <sheetName val="일위대가"/>
      <sheetName val="#REF!"/>
      <sheetName val="COVER"/>
      <sheetName val="98지급계획"/>
      <sheetName val="지수"/>
      <sheetName val="D-3109"/>
      <sheetName val="조명일위"/>
      <sheetName val="조건표"/>
      <sheetName val="대비"/>
      <sheetName val="품"/>
      <sheetName val="공종별내역서(기계)"/>
      <sheetName val="내역서(전기)"/>
      <sheetName val="토공"/>
      <sheetName val="수량산출"/>
      <sheetName val="1. 설계조건 2.단면가정 3. 하중계산"/>
      <sheetName val="DATA 입력란"/>
      <sheetName val="갑지(추정)"/>
      <sheetName val="단가"/>
      <sheetName val="CondPol"/>
      <sheetName val="집계표(OPTION)"/>
      <sheetName val="6PILE  (돌출)"/>
      <sheetName val="일위대가목차"/>
      <sheetName val="DATE"/>
      <sheetName val="TABLE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총괄내역서"/>
      <sheetName val="변경집계표"/>
      <sheetName val="XZLC003_PART1"/>
      <sheetName val="IW-LIST"/>
      <sheetName val="기성내역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일위_파일"/>
      <sheetName val="IT-BAT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공종집계"/>
      <sheetName val="조도계산서 (도서)"/>
      <sheetName val="S0"/>
      <sheetName val="현장관리비 산출내역"/>
      <sheetName val="산출2-기기동력"/>
      <sheetName val="공사원가계산서"/>
      <sheetName val="제어(하부)"/>
      <sheetName val="FAB별"/>
      <sheetName val="Sheet4"/>
      <sheetName val="FORM-0"/>
      <sheetName val="単価表"/>
      <sheetName val="배명(단가)"/>
      <sheetName val="수로접합"/>
      <sheetName val="(참조)PH-2 12K_150406 제원"/>
      <sheetName val="cctv"/>
      <sheetName val="산출집계"/>
      <sheetName val="FRP PIPING 일위대가"/>
      <sheetName val="내역서(음성금왕)"/>
      <sheetName val="적현로"/>
      <sheetName val="EQT-ESTN"/>
      <sheetName val="설계내역서"/>
      <sheetName val="Sheet1 (2)"/>
      <sheetName val="목창호"/>
      <sheetName val="항목(1)"/>
      <sheetName val="DHEQSUPT"/>
      <sheetName val="unit 4"/>
      <sheetName val="b_balju_cho"/>
      <sheetName val="목포방향"/>
      <sheetName val="5사남"/>
      <sheetName val="조명시설"/>
      <sheetName val="수량집계"/>
      <sheetName val="총괄집계표"/>
      <sheetName val="미디어고등학교"/>
      <sheetName val="표지"/>
      <sheetName val="설비원가"/>
      <sheetName val="총괄표"/>
      <sheetName val="업무처리전"/>
      <sheetName val="REDUCER"/>
      <sheetName val="WE'T"/>
      <sheetName val="CAL1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B1(반포1차)"/>
      <sheetName val="220 (2)"/>
      <sheetName val=""/>
      <sheetName val="제조노임"/>
      <sheetName val="자재테이블"/>
      <sheetName val="@PRICE1"/>
      <sheetName val="대가목록"/>
      <sheetName val="인원현황"/>
      <sheetName val="조직"/>
      <sheetName val="견적정보"/>
      <sheetName val="토공산출(주차장)"/>
      <sheetName val="목표세부명세"/>
      <sheetName val="A(Rev.3)"/>
      <sheetName val="M"/>
      <sheetName val="전체내역 (2)"/>
      <sheetName val="주차구획선수량"/>
      <sheetName val="직재"/>
      <sheetName val="1.가로등수량"/>
      <sheetName val="코드 및 제품 목록"/>
      <sheetName val="건축(을)"/>
      <sheetName val="Sheet3"/>
      <sheetName val="PRICES"/>
      <sheetName val="내역표지"/>
      <sheetName val="DATA-UPS"/>
      <sheetName val="인건-측정"/>
      <sheetName val="전선 및 전선관"/>
      <sheetName val="당초"/>
      <sheetName val="PRO_DCI"/>
      <sheetName val="INST_DCI"/>
      <sheetName val="HVAC_DCI"/>
      <sheetName val="PIPE_DCI"/>
      <sheetName val="산출내역서집계표"/>
      <sheetName val="업체별단가"/>
      <sheetName val="기본사항"/>
      <sheetName val="LF자재단가"/>
      <sheetName val="조건표 (2)"/>
      <sheetName val="관급자재"/>
      <sheetName val="CP-E2 (품셈표)"/>
      <sheetName val="EQUIP"/>
      <sheetName val="LinerWt"/>
      <sheetName val="공사내역"/>
      <sheetName val="옵션"/>
      <sheetName val="신규 품목 합산자재"/>
      <sheetName val="신규 품목 일위대가"/>
      <sheetName val="유림총괄"/>
      <sheetName val="도면자료제출일정"/>
      <sheetName val="원가계산서"/>
      <sheetName val="사진"/>
      <sheetName val="집수정(600-700)"/>
      <sheetName val="설계명세서"/>
      <sheetName val="예산명세서"/>
      <sheetName val="자료입력"/>
      <sheetName val="노무"/>
      <sheetName val="동해title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금융"/>
      <sheetName val="소방"/>
      <sheetName val="일반공사"/>
      <sheetName val="화전내"/>
      <sheetName val="직원투입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설계예산서"/>
      <sheetName val="ȱ"/>
      <sheetName val="차수"/>
      <sheetName val="40총괄"/>
      <sheetName val="40집계"/>
      <sheetName val="제품 정보"/>
      <sheetName val="16년 부문별"/>
      <sheetName val="COST"/>
      <sheetName val="Data②_분류표"/>
      <sheetName val="변경별표"/>
      <sheetName val="기숙사본건물도급내역"/>
      <sheetName val="구의33고"/>
      <sheetName val="통보서"/>
      <sheetName val="금액"/>
      <sheetName val="FB25JN"/>
      <sheetName val="1-4 익월예상투자대비"/>
      <sheetName val="1-2 투입대비"/>
      <sheetName val="대치판정"/>
      <sheetName val="터파기및재료"/>
      <sheetName val="대림산업"/>
      <sheetName val="기계내역"/>
      <sheetName val="실행대비"/>
      <sheetName val="단면설계"/>
      <sheetName val="안정검토"/>
      <sheetName val="Gia vat tu"/>
      <sheetName val="총괄"/>
      <sheetName val="진주방향"/>
      <sheetName val="마산방향"/>
      <sheetName val="마산방향철근집계"/>
      <sheetName val="ȱ_x005f_x0000_⠀恷_x005f_x0000__x005f_x0000_"/>
      <sheetName val="전체 수금"/>
      <sheetName val="간지"/>
      <sheetName val="냉천부속동"/>
      <sheetName val="중기일위대가"/>
      <sheetName val="투찰보고"/>
      <sheetName val="수량산출서 갑지"/>
      <sheetName val="견적 (2)"/>
      <sheetName val="데이타"/>
      <sheetName val="목록"/>
      <sheetName val="Arch"/>
      <sheetName val="품셈표"/>
      <sheetName val="표준건축비"/>
      <sheetName val="제품"/>
      <sheetName val="예정(3)"/>
      <sheetName val="동원(3)"/>
      <sheetName val="Sheet9"/>
      <sheetName val="Sheet14"/>
      <sheetName val="전기자료"/>
      <sheetName val="Sheet10"/>
      <sheetName val="Sheet13"/>
      <sheetName val="PI"/>
      <sheetName val="9GNG운반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계획대비 정산비용(합계)"/>
      <sheetName val="부대공"/>
      <sheetName val="포장공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단위단가"/>
      <sheetName val="단중"/>
      <sheetName val="배수내역"/>
      <sheetName val="업체별기성내역"/>
      <sheetName val="E.C.T DATA(DON'T TOUCH)"/>
      <sheetName val="VENDOR DATA"/>
      <sheetName val="SITE DATA"/>
      <sheetName val="Materials Categories"/>
      <sheetName val="단면 (2)"/>
      <sheetName val="3련 BOX"/>
      <sheetName val="IMP(MAIN)"/>
      <sheetName val="IMP (REACTOR)"/>
      <sheetName val="분석기준"/>
      <sheetName val="Baby일위대가"/>
      <sheetName val="MAT"/>
      <sheetName val="인사데이타(정규)"/>
      <sheetName val="공통"/>
      <sheetName val="s"/>
      <sheetName val="환율change"/>
      <sheetName val="기초자료"/>
      <sheetName val="견적집계표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PAD_TR보호대기초"/>
      <sheetName val="중기조종사_단위단가"/>
      <sheetName val="1062-X방향_"/>
      <sheetName val="기계설비공사_집계표"/>
      <sheetName val="Sheet1_(2)"/>
      <sheetName val="현장지지물물량"/>
      <sheetName val="laroux"/>
      <sheetName val="기준정보"/>
      <sheetName val="BB"/>
      <sheetName val="DB"/>
      <sheetName val="기성금내역서"/>
      <sheetName val="토공및가시설"/>
      <sheetName val="약품설비"/>
      <sheetName val="2000노임기준"/>
      <sheetName val="식재일위대가"/>
      <sheetName val="역T형교대(말뚝기초)"/>
      <sheetName val="연부97-1"/>
      <sheetName val="갑지1"/>
      <sheetName val="사통"/>
      <sheetName val="LOB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코드"/>
      <sheetName val="1월"/>
      <sheetName val="정화조동내역"/>
      <sheetName val="인천제철"/>
      <sheetName val="1단계"/>
      <sheetName val="미수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일일출역현황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기계경비(시간당)"/>
      <sheetName val="램머"/>
      <sheetName val="의뢰서"/>
      <sheetName val="DATASPEC(VT1)"/>
      <sheetName val="영동(D)"/>
      <sheetName val="電気設備表"/>
      <sheetName val="설계예시"/>
      <sheetName val="단가조사"/>
      <sheetName val="준공조서갑지"/>
      <sheetName val="Bellinfo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PROCURE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원가"/>
      <sheetName val="도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7단가"/>
      <sheetName val="차이분석(수정)"/>
      <sheetName val="경비"/>
      <sheetName val="BOX 본체"/>
      <sheetName val="설명서 "/>
      <sheetName val="계약내역서(을지)"/>
      <sheetName val="화설내"/>
      <sheetName val="공사일보 취합용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5_전사투자계획종함안1"/>
      <sheetName val="현장관리비_산출내역1"/>
      <sheetName val="BASIC_(2)1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조건표_(2)"/>
      <sheetName val="CP-E2_(품셈표)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조명율표"/>
      <sheetName val="합산자재"/>
      <sheetName val="일대목차"/>
      <sheetName val="Dulieu"/>
      <sheetName val="실행DB"/>
      <sheetName val="유효성목록"/>
      <sheetName val="당진1,2호기전선관설치및접지4차공사내역서-을지"/>
      <sheetName val="ȱ_x005f_x005f_x005f_x005f_x005f_x005f_x005f_x005f_x005f"/>
      <sheetName val="ȱ_x005f_x005f_x005f_x0000_⠀恷_x0"/>
      <sheetName val="ȱ_x005f_x005f_x005f_x005f_x005f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00 PAYMENT CERTI"/>
      <sheetName val="06 내역서"/>
      <sheetName val="낙찰율적용표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3004-2"/>
      <sheetName val="PRESSURE GAUGE"/>
      <sheetName val="Benchmark"/>
      <sheetName val="Consumables"/>
      <sheetName val="12CGOU"/>
      <sheetName val="단가비교표"/>
      <sheetName val="PH-2"/>
      <sheetName val="부하(성남)"/>
      <sheetName val="정보"/>
      <sheetName val="SW-TEO"/>
      <sheetName val="노무비단가"/>
      <sheetName val="단가 "/>
      <sheetName val="Macro(전선)"/>
      <sheetName val="입력시트"/>
      <sheetName val="1TL종점(1)"/>
      <sheetName val="Macro7"/>
      <sheetName val="판매시설"/>
      <sheetName val="8.PILE  (돌출)"/>
      <sheetName val="공정진도현황(2069)"/>
      <sheetName val="공정진도현황(2단계2차)"/>
      <sheetName val="Spec1"/>
      <sheetName val="costing_CV"/>
      <sheetName val="ASCEandUBC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공정집계_국별"/>
      <sheetName val="단가_및_재료비"/>
      <sheetName val="DATA1"/>
      <sheetName val="일위대가(계측기설치)"/>
      <sheetName val="전력간선 설비공사电力_x0000__x0000_"/>
      <sheetName val="수주현황2월"/>
      <sheetName val="산출근거#2-3"/>
      <sheetName val="상반기손익차2총괄"/>
      <sheetName val="96.12"/>
      <sheetName val="주경기-오배수"/>
      <sheetName val="단독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205동"/>
      <sheetName val="Conduit_Size선정"/>
      <sheetName val="ȱ_x0000_⠀恷_x0000__x"/>
      <sheetName val="-"/>
      <sheetName val="DANGA"/>
      <sheetName val="계정참조"/>
      <sheetName val="철근"/>
      <sheetName val="고정1"/>
      <sheetName val="U-TYPE(1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배관내경(삭제하지마시오)"/>
      <sheetName val="Vendor"/>
      <sheetName val="날개벽(시점좌측)"/>
      <sheetName val="1,2,3,4,5단위수량"/>
      <sheetName val="용지매수"/>
      <sheetName val="B"/>
      <sheetName val="방배동내역(리라)"/>
      <sheetName val="부대공사총괄"/>
      <sheetName val="현장경비"/>
      <sheetName val="건축공사집계표"/>
      <sheetName val="방배동내역 (총괄)"/>
      <sheetName val="분전함신설"/>
      <sheetName val="접지1종"/>
      <sheetName val="실수량대입 (2)"/>
      <sheetName val="C97상"/>
      <sheetName val="Cash2"/>
      <sheetName val="Z"/>
      <sheetName val="IMP (RE_x0000__x0000__x0005__x0000_閰貌"/>
      <sheetName val="IMP (RE_x0000__x0000__x0005__x0000_ධ臹"/>
      <sheetName val="(원문)특허실용의장"/>
      <sheetName val="6MONTHS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IMP_(REACTOR)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-7"/>
      <sheetName val="w't table"/>
      <sheetName val="VS배관내역서"/>
      <sheetName val="BM"/>
      <sheetName val="VC2 8.98"/>
      <sheetName val="A LINE"/>
      <sheetName val="IMP (RE"/>
      <sheetName val="목록별산출서(CM)"/>
      <sheetName val="노임근거(CM)"/>
      <sheetName val="산출집계(CM)"/>
      <sheetName val="합산자재 (2)"/>
      <sheetName val="목록별산출서(시공사)"/>
      <sheetName val="예산羘ↈ✈"/>
      <sheetName val="예산ၒ_x0000__x0000_"/>
      <sheetName val="세금자료"/>
      <sheetName val="NEYOK"/>
      <sheetName val="PRİSMA"/>
      <sheetName val="FAB_I"/>
      <sheetName val="G.R300경비"/>
      <sheetName val="escon"/>
      <sheetName val="96까지"/>
      <sheetName val="97년"/>
      <sheetName val="98이후"/>
      <sheetName val="한강운반비"/>
      <sheetName val="00노임기준"/>
      <sheetName val="RR1-3집계"/>
      <sheetName val="유치원내역"/>
      <sheetName val="예산"/>
      <sheetName val="준공조서"/>
      <sheetName val="공사준공계"/>
      <sheetName val="준공검사보고서"/>
      <sheetName val="현장운영비 산출"/>
      <sheetName val="기준단가현황"/>
      <sheetName val="공사개요(입력)"/>
      <sheetName val="FitOutConfCentre"/>
      <sheetName val="ȱ_x005f_x0000_⠀恷_x0"/>
      <sheetName val="ȱ_x005f_x005f_x005f"/>
      <sheetName val="EE-PROP"/>
      <sheetName val="HRG BAHAN &amp; UPAH okk"/>
      <sheetName val="Analis Kusen okk"/>
      <sheetName val="Notes"/>
      <sheetName val="Bhn.Pmsrn"/>
      <sheetName val=" 동력 설비공사_x0000__x0000__x0000__x0000_"/>
      <sheetName val="내역총괄"/>
      <sheetName val="내역총괄2"/>
      <sheetName val="내역총괄3"/>
      <sheetName val="단가조사서"/>
      <sheetName val="식재೚_x0002_退嚢"/>
      <sheetName val="부표단가"/>
      <sheetName val="분전반"/>
      <sheetName val="공통비총괄표"/>
      <sheetName val="매립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공정"/>
      <sheetName val="협조전"/>
      <sheetName val="A-1"/>
      <sheetName val="상 부"/>
      <sheetName val="부산제일극장"/>
      <sheetName val="3BL공동구 수량"/>
      <sheetName val=" 견적서"/>
      <sheetName val="대로근거"/>
      <sheetName val="중로근거"/>
      <sheetName val="ENE-CAL"/>
      <sheetName val="기초자료입력"/>
      <sheetName val="MixBed"/>
      <sheetName val="A"/>
      <sheetName val="단가표 (2)"/>
      <sheetName val="Ref"/>
      <sheetName val="구성비"/>
      <sheetName val="Eq. Mobilization"/>
      <sheetName val="VS P-Q"/>
      <sheetName val="투찰내역"/>
      <sheetName val="재무비율분석데이타"/>
      <sheetName val="품의"/>
      <sheetName val="Sheet1_(2)3"/>
      <sheetName val="1062-X방향_3"/>
      <sheetName val="PAD_TR보호대기초3"/>
      <sheetName val="중기조종사_단위단가3"/>
      <sheetName val="기계설비공사_집계표3"/>
      <sheetName val="1-4_익월예상투자대비2"/>
      <sheetName val="1-2_투입대비2"/>
      <sheetName val="전체_수금2"/>
      <sheetName val="수량산출서_갑지2"/>
      <sheetName val="견적_(2)2"/>
      <sheetName val="전차선로_물량표2"/>
      <sheetName val="수변전_설비공사受配电2"/>
      <sheetName val="_동력_설비공사动力设备2"/>
      <sheetName val="전력간선_설비공사电力干线2"/>
      <sheetName val="전등_설비공사照明系统2"/>
      <sheetName val="CCTV_설비공사CCTV2"/>
      <sheetName val="_전열_설비공사插座系统2"/>
      <sheetName val="접지_설비공사接地系统2"/>
      <sheetName val="전화,_LAN_설비공사网络布线2"/>
      <sheetName val="방송_설비공사广播系统2"/>
      <sheetName val="가설전기_설비공사临电系统2"/>
      <sheetName val="단면_(2)2"/>
      <sheetName val="Materials_Categories2"/>
      <sheetName val="E_C_T_DATA(DON'T_TOUCH)2"/>
      <sheetName val="VENDOR_DATA2"/>
      <sheetName val="SITE_DATA2"/>
      <sheetName val="3련_BOX2"/>
      <sheetName val="BOX_본체"/>
      <sheetName val="96_12"/>
      <sheetName val="공사일보_취합용"/>
      <sheetName val="M-Price-Electrical"/>
      <sheetName val="공사개요_(2)4"/>
      <sheetName val="아파트_4"/>
      <sheetName val="1차_내역서4"/>
      <sheetName val="TDI_ISBL4"/>
      <sheetName val="전_기4"/>
      <sheetName val="노원열병합__건축공사기성내역서4"/>
      <sheetName val="1_설계조건4"/>
      <sheetName val="2_하중산정4"/>
      <sheetName val="Customer_Databas4"/>
      <sheetName val="4_LINE4"/>
      <sheetName val="7_th4"/>
      <sheetName val="건축내역서_(경제상무실)4"/>
      <sheetName val="97_사업추정(WEKI)4"/>
      <sheetName val="입찰내역_발주처_양식4"/>
      <sheetName val="1__설계조건_2_단면가정_3__하중계산4"/>
      <sheetName val="DATA_입력란4"/>
      <sheetName val="2__주요공지（主要公告）4"/>
      <sheetName val="4__접지매립내역（接地工程清单）4"/>
      <sheetName val="할증_4"/>
      <sheetName val="6PILE__(돌출)4"/>
      <sheetName val="BSD_(2)4"/>
      <sheetName val="BASIC_(2)4"/>
      <sheetName val="현장관리비_산출내역4"/>
      <sheetName val="화재_탐지_설비4"/>
      <sheetName val="_냉각수펌프4"/>
      <sheetName val="2_대외공문4"/>
      <sheetName val="5_전사투자계획종함안4"/>
      <sheetName val="BEND_LOSS4"/>
      <sheetName val="실행예산대비_발주내역1차4"/>
      <sheetName val="건축공사_집계표4"/>
      <sheetName val="3_건축(현장안)4"/>
      <sheetName val="실행내역서_4"/>
      <sheetName val="조도계산서_(도서)4"/>
      <sheetName val="3_공통공사대비4"/>
      <sheetName val="Table_3-EQ4"/>
      <sheetName val="(참조)PH-2_12K_150406_제원3"/>
      <sheetName val="unit_43"/>
      <sheetName val="FRP_PIPING_일위대가3"/>
      <sheetName val="전선_및_전선관3"/>
      <sheetName val="A(Rev_3)3"/>
      <sheetName val="220_(2)3"/>
      <sheetName val="전체내역_(2)3"/>
      <sheetName val="1_가로등수량3"/>
      <sheetName val="코드_및_제품_목록3"/>
      <sheetName val="BA_3"/>
      <sheetName val="용접POINT산출_(2)3"/>
      <sheetName val="투자,기성_실적3"/>
      <sheetName val="신규_품목_합산자재3"/>
      <sheetName val="신규_품목_일위대가3"/>
      <sheetName val="계획대비_정산비용(합계)3"/>
      <sheetName val="시실누(모)_3"/>
      <sheetName val="Gia_vat_tu3"/>
      <sheetName val="제품_정보3"/>
      <sheetName val="16년_부문별3"/>
      <sheetName val="조건표_(2)3"/>
      <sheetName val="CP-E2_(품셈표)3"/>
      <sheetName val="2__주요공지3"/>
      <sheetName val="개선안_개요3"/>
      <sheetName val="mau_2_(2)2"/>
      <sheetName val="CP1-1FL_12"/>
      <sheetName val="CP1_(2)2"/>
      <sheetName val="CP1_(3)2"/>
      <sheetName val="CP2_(2)2"/>
      <sheetName val="EW07-15_22"/>
      <sheetName val="CP2-1FL_JU_MÁY_SẤY2"/>
      <sheetName val="CP2-1FL_JU_CLEAN_EW07-202"/>
      <sheetName val="CP4-NC_COATING_MIEN2"/>
      <sheetName val="EW07-13_(2)2"/>
      <sheetName val="EW07-13_32"/>
      <sheetName val="EW07-13_42"/>
      <sheetName val="EW07-13_82"/>
      <sheetName val="EW07-13_(9)2"/>
      <sheetName val="EW07-13_122"/>
      <sheetName val="EW07-19_22"/>
      <sheetName val="EW07-23_CP42"/>
      <sheetName val="CP4-2FL_EW07-482"/>
      <sheetName val="EW07-27_(2)2"/>
      <sheetName val="EW07-58_(2)2"/>
      <sheetName val="EW07-58_(3)2"/>
      <sheetName val="EW07-58_(4)2"/>
      <sheetName val="EW07-58_(6)2"/>
      <sheetName val="EW07-13_102"/>
      <sheetName val="EW07-13_112"/>
      <sheetName val="etc_(2)2"/>
      <sheetName val="etc_(2018)2"/>
      <sheetName val="etc_(3)2"/>
      <sheetName val="CP4-NC_COATING_EW06-152"/>
      <sheetName val="EW06-15_(2)2"/>
      <sheetName val="EW06-15_(3)2"/>
      <sheetName val="EW06-15_(4)2"/>
      <sheetName val="EW06-36_22"/>
      <sheetName val="BP_(2)2"/>
      <sheetName val="CP4-2FL_BONDING_CHUA_SỐ2"/>
      <sheetName val="CP4-NC_COATING_EW06-15_(2)2"/>
      <sheetName val="EW07-13_22"/>
      <sheetName val="EW08-17_(2)2"/>
      <sheetName val="EW08-25_(2)2"/>
      <sheetName val="mẫu_20192"/>
      <sheetName val="NHẬP_KHO2"/>
      <sheetName val="EW08-09_(2)2"/>
      <sheetName val="EW09-01_(2)2"/>
      <sheetName val="CATEEN1-THAI_NGUYEN2"/>
      <sheetName val="EW08-13_2_(2)2"/>
      <sheetName val="EW08-15_(2)2"/>
      <sheetName val="EW08-15_(3)2"/>
      <sheetName val="EW08-13_22"/>
      <sheetName val="EW08-31_22"/>
      <sheetName val="EW08-34_(2)2"/>
      <sheetName val="EW08-34_(4)2"/>
      <sheetName val="EW08-34_(5)2"/>
      <sheetName val="EW08-34_(6)2"/>
      <sheetName val="00_PAYMENT_CERTI2"/>
      <sheetName val="06_내역서2"/>
      <sheetName val="CABLE_SIZE-32"/>
      <sheetName val="FAB_1F2"/>
      <sheetName val="FAB_2F2"/>
      <sheetName val="FAB_3F2"/>
      <sheetName val="FAB_18_35F2"/>
      <sheetName val="유도등_2"/>
      <sheetName val="물량산출서(SCS_실측)2"/>
      <sheetName val="단양_00_아파트-세부내역2"/>
      <sheetName val="Main_Screen2"/>
      <sheetName val="Piping_Design_Data2"/>
      <sheetName val="동양제과_12월2"/>
      <sheetName val="롯데제과_12월2"/>
      <sheetName val="크라운제과_12월2"/>
      <sheetName val="해태제과_12월2"/>
      <sheetName val="도급,하도급_예정금액2"/>
      <sheetName val="PROJECT_BRIEF2"/>
      <sheetName val="59A_(현관)2"/>
      <sheetName val="3_도급비집계표2"/>
      <sheetName val="태화42_2"/>
      <sheetName val="1_설계기준2"/>
      <sheetName val="TOWER_10TON2"/>
      <sheetName val="TOWER_12TON2"/>
      <sheetName val="JIB_CRANE,HOIST2"/>
      <sheetName val="옥외_전력간선공사2"/>
      <sheetName val="118_세금과공과3"/>
      <sheetName val="108_수선비3"/>
      <sheetName val="P_M_별2"/>
      <sheetName val="0_인사노무관리2"/>
      <sheetName val="S3-A공사계약내역서_일반배관공사_xlsx2"/>
      <sheetName val="tank_list2"/>
      <sheetName val="1_취수장2"/>
      <sheetName val="IMP_(REACTOR)2"/>
      <sheetName val="장비당단가_(1)2"/>
      <sheetName val="7_경제성결과2"/>
      <sheetName val="총_원가계산2"/>
      <sheetName val="강관_및_부속2"/>
      <sheetName val="단가_및_재료비2"/>
      <sheetName val="입출재고현황_(2)2"/>
      <sheetName val="0__Level2"/>
      <sheetName val="간접비_총괄표2"/>
      <sheetName val="배수관접합및부설__2"/>
      <sheetName val="E00_(2)2"/>
      <sheetName val="1_신규단가표2"/>
      <sheetName val="E02-1서포트_철재류_가공_및_조립2"/>
      <sheetName val="E02-4일위대가_BT비계_TOWER2"/>
      <sheetName val="4-1_견적서报价单2"/>
      <sheetName val="4-2_견적서信息价2"/>
      <sheetName val="2_신규단가_산출서2"/>
      <sheetName val="#1_인원(당초)2"/>
      <sheetName val="#6_해외출장비2"/>
      <sheetName val="#2,3,4_냉방비,가설건물,숙소2"/>
      <sheetName val="배관배선_단가조사2"/>
      <sheetName val="설명서_"/>
      <sheetName val="단가_"/>
      <sheetName val="8_PILE__(돌출)"/>
      <sheetName val="PRESSURE_GAUGE"/>
      <sheetName val="공사개요_(2)5"/>
      <sheetName val="아파트_5"/>
      <sheetName val="1차_내역서5"/>
      <sheetName val="TDI_ISBL5"/>
      <sheetName val="전_기5"/>
      <sheetName val="노원열병합__건축공사기성내역서5"/>
      <sheetName val="1_설계조건5"/>
      <sheetName val="2_하중산정5"/>
      <sheetName val="Customer_Databas5"/>
      <sheetName val="4_LINE5"/>
      <sheetName val="7_th5"/>
      <sheetName val="건축내역서_(경제상무실)5"/>
      <sheetName val="97_사업추정(WEKI)5"/>
      <sheetName val="입찰내역_발주처_양식5"/>
      <sheetName val="1__설계조건_2_단면가정_3__하중계산5"/>
      <sheetName val="DATA_입력란5"/>
      <sheetName val="2__주요공지（主要公告）5"/>
      <sheetName val="4__접지매립내역（接地工程清单）5"/>
      <sheetName val="할증_5"/>
      <sheetName val="6PILE__(돌출)5"/>
      <sheetName val="BSD_(2)5"/>
      <sheetName val="BASIC_(2)5"/>
      <sheetName val="현장관리비_산출내역5"/>
      <sheetName val="화재_탐지_설비5"/>
      <sheetName val="_냉각수펌프5"/>
      <sheetName val="2_대외공문5"/>
      <sheetName val="5_전사투자계획종함안5"/>
      <sheetName val="BEND_LOSS5"/>
      <sheetName val="실행예산대비_발주내역1차5"/>
      <sheetName val="건축공사_집계표5"/>
      <sheetName val="3_건축(현장안)5"/>
      <sheetName val="실행내역서_5"/>
      <sheetName val="조도계산서_(도서)5"/>
      <sheetName val="3_공통공사대비5"/>
      <sheetName val="Table_3-EQ5"/>
      <sheetName val="(참조)PH-2_12K_150406_제원4"/>
      <sheetName val="Sheet1_(2)4"/>
      <sheetName val="PAD_TR보호대기초4"/>
      <sheetName val="중기조종사_단위단가4"/>
      <sheetName val="1062-X방향_4"/>
      <sheetName val="기계설비공사_집계표4"/>
      <sheetName val="unit_44"/>
      <sheetName val="FRP_PIPING_일위대가4"/>
      <sheetName val="전선_및_전선관4"/>
      <sheetName val="A(Rev_3)4"/>
      <sheetName val="220_(2)4"/>
      <sheetName val="전체내역_(2)4"/>
      <sheetName val="1_가로등수량4"/>
      <sheetName val="코드_및_제품_목록4"/>
      <sheetName val="BA_4"/>
      <sheetName val="용접POINT산출_(2)4"/>
      <sheetName val="투자,기성_실적4"/>
      <sheetName val="신규_품목_합산자재4"/>
      <sheetName val="신규_품목_일위대가4"/>
      <sheetName val="Gia_vat_tu4"/>
      <sheetName val="계획대비_정산비용(합계)4"/>
      <sheetName val="시실누(모)_4"/>
      <sheetName val="전체_수금3"/>
      <sheetName val="제품_정보4"/>
      <sheetName val="16년_부문별4"/>
      <sheetName val="조건표_(2)4"/>
      <sheetName val="CP-E2_(품셈표)4"/>
      <sheetName val="1-4_익월예상투자대비3"/>
      <sheetName val="1-2_투입대비3"/>
      <sheetName val="2__주요공지4"/>
      <sheetName val="개선안_개요4"/>
      <sheetName val="견적_(2)3"/>
      <sheetName val="mau_2_(2)3"/>
      <sheetName val="CP1-1FL_13"/>
      <sheetName val="CP1_(2)3"/>
      <sheetName val="CP1_(3)3"/>
      <sheetName val="CP2_(2)3"/>
      <sheetName val="EW07-15_23"/>
      <sheetName val="CP2-1FL_JU_MÁY_SẤY3"/>
      <sheetName val="CP2-1FL_JU_CLEAN_EW07-203"/>
      <sheetName val="CP4-NC_COATING_MIEN3"/>
      <sheetName val="EW07-13_(2)3"/>
      <sheetName val="EW07-13_33"/>
      <sheetName val="EW07-13_43"/>
      <sheetName val="EW07-13_83"/>
      <sheetName val="EW07-13_(9)3"/>
      <sheetName val="EW07-13_123"/>
      <sheetName val="EW07-19_23"/>
      <sheetName val="EW07-23_CP43"/>
      <sheetName val="CP4-2FL_EW07-483"/>
      <sheetName val="EW07-27_(2)3"/>
      <sheetName val="EW07-58_(2)3"/>
      <sheetName val="EW07-58_(3)3"/>
      <sheetName val="EW07-58_(4)3"/>
      <sheetName val="EW07-58_(6)3"/>
      <sheetName val="EW07-13_103"/>
      <sheetName val="EW07-13_113"/>
      <sheetName val="etc_(2)3"/>
      <sheetName val="etc_(2018)3"/>
      <sheetName val="etc_(3)3"/>
      <sheetName val="CP4-NC_COATING_EW06-153"/>
      <sheetName val="EW06-15_(2)3"/>
      <sheetName val="EW06-15_(3)3"/>
      <sheetName val="EW06-15_(4)3"/>
      <sheetName val="EW06-36_23"/>
      <sheetName val="BP_(2)3"/>
      <sheetName val="CP4-2FL_BONDING_CHUA_SỐ3"/>
      <sheetName val="CP4-NC_COATING_EW06-15_(2)3"/>
      <sheetName val="EW07-13_23"/>
      <sheetName val="EW08-17_(2)3"/>
      <sheetName val="EW08-25_(2)3"/>
      <sheetName val="mẫu_20193"/>
      <sheetName val="NHẬP_KHO3"/>
      <sheetName val="EW08-09_(2)3"/>
      <sheetName val="EW09-01_(2)3"/>
      <sheetName val="CATEEN1-THAI_NGUYEN3"/>
      <sheetName val="EW08-13_2_(2)3"/>
      <sheetName val="EW08-15_(2)3"/>
      <sheetName val="EW08-15_(3)3"/>
      <sheetName val="EW08-13_23"/>
      <sheetName val="EW08-31_23"/>
      <sheetName val="EW08-34_(2)3"/>
      <sheetName val="EW08-34_(4)3"/>
      <sheetName val="EW08-34_(5)3"/>
      <sheetName val="EW08-34_(6)3"/>
      <sheetName val="00_PAYMENT_CERTI3"/>
      <sheetName val="06_내역서3"/>
      <sheetName val="전차선로_물량표3"/>
      <sheetName val="수변전_설비공사受配电3"/>
      <sheetName val="_동력_설비공사动力设备3"/>
      <sheetName val="전력간선_설비공사电力干线3"/>
      <sheetName val="전등_설비공사照明系统3"/>
      <sheetName val="CCTV_설비공사CCTV3"/>
      <sheetName val="_전열_설비공사插座系统3"/>
      <sheetName val="접지_설비공사接地系统3"/>
      <sheetName val="전화,_LAN_설비공사网络布线3"/>
      <sheetName val="방송_설비공사广播系统3"/>
      <sheetName val="가설전기_설비공사临电系统3"/>
      <sheetName val="단면_(2)3"/>
      <sheetName val="CABLE_SIZE-33"/>
      <sheetName val="수량산출서_갑지3"/>
      <sheetName val="FAB_1F3"/>
      <sheetName val="FAB_2F3"/>
      <sheetName val="FAB_3F3"/>
      <sheetName val="FAB_18_35F3"/>
      <sheetName val="유도등_3"/>
      <sheetName val="물량산출서(SCS_실측)3"/>
      <sheetName val="단양_00_아파트-세부내역3"/>
      <sheetName val="Main_Screen3"/>
      <sheetName val="Piping_Design_Data3"/>
      <sheetName val="동양제과_12월3"/>
      <sheetName val="롯데제과_12월3"/>
      <sheetName val="크라운제과_12월3"/>
      <sheetName val="해태제과_12월3"/>
      <sheetName val="도급,하도급_예정금액3"/>
      <sheetName val="PROJECT_BRIEF3"/>
      <sheetName val="59A_(현관)3"/>
      <sheetName val="3_도급비집계표3"/>
      <sheetName val="태화42_3"/>
      <sheetName val="1_설계기준3"/>
      <sheetName val="TOWER_10TON3"/>
      <sheetName val="TOWER_12TON3"/>
      <sheetName val="JIB_CRANE,HOIST3"/>
      <sheetName val="옥외_전력간선공사3"/>
      <sheetName val="118_세금과공과4"/>
      <sheetName val="108_수선비4"/>
      <sheetName val="P_M_별3"/>
      <sheetName val="0_인사노무관리3"/>
      <sheetName val="S3-A공사계약내역서_일반배관공사_xlsx3"/>
      <sheetName val="tank_list3"/>
      <sheetName val="1_취수장3"/>
      <sheetName val="Materials_Categories3"/>
      <sheetName val="E_C_T_DATA(DON'T_TOUCH)3"/>
      <sheetName val="VENDOR_DATA3"/>
      <sheetName val="SITE_DATA3"/>
      <sheetName val="IMP_(REACTOR)3"/>
      <sheetName val="3련_BOX3"/>
      <sheetName val="장비당단가_(1)3"/>
      <sheetName val="7_경제성결과3"/>
      <sheetName val="총_원가계산3"/>
      <sheetName val="강관_및_부속3"/>
      <sheetName val="단가_및_재료비3"/>
      <sheetName val="입출재고현황_(2)3"/>
      <sheetName val="0__Level3"/>
      <sheetName val="간접비_총괄표3"/>
      <sheetName val="배수관접합및부설__3"/>
      <sheetName val="E00_(2)3"/>
      <sheetName val="1_신규단가표3"/>
      <sheetName val="E02-1서포트_철재류_가공_및_조립3"/>
      <sheetName val="E02-4일위대가_BT비계_TOWER3"/>
      <sheetName val="4-1_견적서报价单3"/>
      <sheetName val="4-2_견적서信息价3"/>
      <sheetName val="2_신규단가_산출서3"/>
      <sheetName val="#1_인원(당초)3"/>
      <sheetName val="#6_해외출장비3"/>
      <sheetName val="#2,3,4_냉방비,가설건물,숙소3"/>
      <sheetName val="배관배선_단가조사3"/>
      <sheetName val="96_121"/>
      <sheetName val="공사일보_취합용1"/>
      <sheetName val="BOX_본체1"/>
      <sheetName val="설명서_1"/>
      <sheetName val="PRESSURE_GAUGE1"/>
      <sheetName val="8_PILE__(돌출)1"/>
      <sheetName val="단가_1"/>
      <sheetName val="공사개요_(2)6"/>
      <sheetName val="아파트_6"/>
      <sheetName val="1차_내역서6"/>
      <sheetName val="TDI_ISBL6"/>
      <sheetName val="전_기6"/>
      <sheetName val="노원열병합__건축공사기성내역서6"/>
      <sheetName val="1_설계조건6"/>
      <sheetName val="2_하중산정6"/>
      <sheetName val="Customer_Databas6"/>
      <sheetName val="4_LINE6"/>
      <sheetName val="7_th6"/>
      <sheetName val="건축내역서_(경제상무실)6"/>
      <sheetName val="97_사업추정(WEKI)6"/>
      <sheetName val="입찰내역_발주처_양식6"/>
      <sheetName val="1__설계조건_2_단면가정_3__하중계산6"/>
      <sheetName val="DATA_입력란6"/>
      <sheetName val="2__주요공지（主要公告）6"/>
      <sheetName val="4__접지매립내역（接地工程清单）6"/>
      <sheetName val="할증_6"/>
      <sheetName val="6PILE__(돌출)6"/>
      <sheetName val="BSD_(2)6"/>
      <sheetName val="BASIC_(2)6"/>
      <sheetName val="현장관리비_산출내역6"/>
      <sheetName val="화재_탐지_설비6"/>
      <sheetName val="_냉각수펌프6"/>
      <sheetName val="2_대외공문6"/>
      <sheetName val="5_전사투자계획종함안6"/>
      <sheetName val="BEND_LOSS6"/>
      <sheetName val="실행예산대비_발주내역1차6"/>
      <sheetName val="건축공사_집계표6"/>
      <sheetName val="3_건축(현장안)6"/>
      <sheetName val="실행내역서_6"/>
      <sheetName val="조도계산서_(도서)6"/>
      <sheetName val="3_공통공사대비6"/>
      <sheetName val="Table_3-EQ6"/>
      <sheetName val="(참조)PH-2_12K_150406_제원5"/>
      <sheetName val="Sheet1_(2)5"/>
      <sheetName val="PAD_TR보호대기초5"/>
      <sheetName val="중기조종사_단위단가5"/>
      <sheetName val="1062-X방향_5"/>
      <sheetName val="기계설비공사_집계표5"/>
      <sheetName val="unit_45"/>
      <sheetName val="FRP_PIPING_일위대가5"/>
      <sheetName val="전선_및_전선관5"/>
      <sheetName val="A(Rev_3)5"/>
      <sheetName val="220_(2)5"/>
      <sheetName val="전체내역_(2)5"/>
      <sheetName val="1_가로등수량5"/>
      <sheetName val="코드_및_제품_목록5"/>
      <sheetName val="BA_5"/>
      <sheetName val="용접POINT산출_(2)5"/>
      <sheetName val="투자,기성_실적5"/>
      <sheetName val="신규_품목_합산자재5"/>
      <sheetName val="신규_품목_일위대가5"/>
      <sheetName val="Gia_vat_tu5"/>
      <sheetName val="계획대비_정산비용(합계)5"/>
      <sheetName val="시실누(모)_5"/>
      <sheetName val="전체_수금4"/>
      <sheetName val="제품_정보5"/>
      <sheetName val="16년_부문별5"/>
      <sheetName val="조건표_(2)5"/>
      <sheetName val="CP-E2_(품셈표)5"/>
      <sheetName val="1-4_익월예상투자대비4"/>
      <sheetName val="1-2_투입대비4"/>
      <sheetName val="2__주요공지5"/>
      <sheetName val="개선안_개요5"/>
      <sheetName val="견적_(2)4"/>
      <sheetName val="mau_2_(2)4"/>
      <sheetName val="CP1-1FL_14"/>
      <sheetName val="CP1_(2)4"/>
      <sheetName val="CP1_(3)4"/>
      <sheetName val="CP2_(2)4"/>
      <sheetName val="EW07-15_24"/>
      <sheetName val="CP2-1FL_JU_MÁY_SẤY4"/>
      <sheetName val="CP2-1FL_JU_CLEAN_EW07-204"/>
      <sheetName val="CP4-NC_COATING_MIEN4"/>
      <sheetName val="EW07-13_(2)4"/>
      <sheetName val="EW07-13_34"/>
      <sheetName val="EW07-13_44"/>
      <sheetName val="EW07-13_84"/>
      <sheetName val="EW07-13_(9)4"/>
      <sheetName val="EW07-13_124"/>
      <sheetName val="EW07-19_24"/>
      <sheetName val="EW07-23_CP44"/>
      <sheetName val="CP4-2FL_EW07-484"/>
      <sheetName val="EW07-27_(2)4"/>
      <sheetName val="EW07-58_(2)4"/>
      <sheetName val="EW07-58_(3)4"/>
      <sheetName val="EW07-58_(4)4"/>
      <sheetName val="EW07-58_(6)4"/>
      <sheetName val="EW07-13_104"/>
      <sheetName val="EW07-13_114"/>
      <sheetName val="etc_(2)4"/>
      <sheetName val="etc_(2018)4"/>
      <sheetName val="etc_(3)4"/>
      <sheetName val="CP4-NC_COATING_EW06-154"/>
      <sheetName val="EW06-15_(2)4"/>
      <sheetName val="EW06-15_(3)4"/>
      <sheetName val="EW06-15_(4)4"/>
      <sheetName val="EW06-36_24"/>
      <sheetName val="BP_(2)4"/>
      <sheetName val="CP4-2FL_BONDING_CHUA_SỐ4"/>
      <sheetName val="CP4-NC_COATING_EW06-15_(2)4"/>
      <sheetName val="EW07-13_24"/>
      <sheetName val="EW08-17_(2)4"/>
      <sheetName val="EW08-25_(2)4"/>
      <sheetName val="mẫu_20194"/>
      <sheetName val="NHẬP_KHO4"/>
      <sheetName val="EW08-09_(2)4"/>
      <sheetName val="EW09-01_(2)4"/>
      <sheetName val="CATEEN1-THAI_NGUYEN4"/>
      <sheetName val="EW08-13_2_(2)4"/>
      <sheetName val="EW08-15_(2)4"/>
      <sheetName val="EW08-15_(3)4"/>
      <sheetName val="EW08-13_24"/>
      <sheetName val="EW08-31_24"/>
      <sheetName val="EW08-34_(2)4"/>
      <sheetName val="EW08-34_(4)4"/>
      <sheetName val="EW08-34_(5)4"/>
      <sheetName val="EW08-34_(6)4"/>
      <sheetName val="00_PAYMENT_CERTI4"/>
      <sheetName val="06_내역서4"/>
      <sheetName val="전차선로_물량표4"/>
      <sheetName val="수변전_설비공사受配电4"/>
      <sheetName val="_동력_설비공사动力设备4"/>
      <sheetName val="전력간선_설비공사电力干线4"/>
      <sheetName val="전등_설비공사照明系统4"/>
      <sheetName val="CCTV_설비공사CCTV4"/>
      <sheetName val="_전열_설비공사插座系统4"/>
      <sheetName val="접지_설비공사接地系统4"/>
      <sheetName val="전화,_LAN_설비공사网络布线4"/>
      <sheetName val="방송_설비공사广播系统4"/>
      <sheetName val="가설전기_설비공사临电系统4"/>
      <sheetName val="단면_(2)4"/>
      <sheetName val="CABLE_SIZE-34"/>
      <sheetName val="수량산출서_갑지4"/>
      <sheetName val="FAB_1F4"/>
      <sheetName val="FAB_2F4"/>
      <sheetName val="FAB_3F4"/>
      <sheetName val="FAB_18_35F4"/>
      <sheetName val="유도등_4"/>
      <sheetName val="물량산출서(SCS_실측)4"/>
      <sheetName val="단양_00_아파트-세부내역4"/>
      <sheetName val="Main_Screen4"/>
      <sheetName val="Piping_Design_Data4"/>
      <sheetName val="동양제과_12월4"/>
      <sheetName val="롯데제과_12월4"/>
      <sheetName val="크라운제과_12월4"/>
      <sheetName val="해태제과_12월4"/>
      <sheetName val="도급,하도급_예정금액4"/>
      <sheetName val="PROJECT_BRIEF4"/>
      <sheetName val="59A_(현관)4"/>
      <sheetName val="3_도급비집계표4"/>
      <sheetName val="태화42_4"/>
      <sheetName val="1_설계기준4"/>
      <sheetName val="TOWER_10TON4"/>
      <sheetName val="TOWER_12TON4"/>
      <sheetName val="JIB_CRANE,HOIST4"/>
      <sheetName val="옥외_전력간선공사4"/>
      <sheetName val="118_세금과공과5"/>
      <sheetName val="108_수선비5"/>
      <sheetName val="P_M_별4"/>
      <sheetName val="0_인사노무관리4"/>
      <sheetName val="S3-A공사계약내역서_일반배관공사_xlsx4"/>
      <sheetName val="tank_list4"/>
      <sheetName val="1_취수장4"/>
      <sheetName val="Materials_Categories4"/>
      <sheetName val="E_C_T_DATA(DON'T_TOUCH)4"/>
      <sheetName val="VENDOR_DATA4"/>
      <sheetName val="SITE_DATA4"/>
      <sheetName val="IMP_(REACTOR)4"/>
      <sheetName val="3련_BOX4"/>
      <sheetName val="장비당단가_(1)4"/>
      <sheetName val="7_경제성결과4"/>
      <sheetName val="총_원가계산4"/>
      <sheetName val="강관_및_부속4"/>
      <sheetName val="단가_및_재료비4"/>
      <sheetName val="입출재고현황_(2)4"/>
      <sheetName val="0__Level4"/>
      <sheetName val="간접비_총괄표4"/>
      <sheetName val="배수관접합및부설__4"/>
      <sheetName val="E00_(2)4"/>
      <sheetName val="1_신규단가표4"/>
      <sheetName val="E02-1서포트_철재류_가공_및_조립4"/>
      <sheetName val="E02-4일위대가_BT비계_TOWER4"/>
      <sheetName val="4-1_견적서报价单4"/>
      <sheetName val="4-2_견적서信息价4"/>
      <sheetName val="2_신규단가_산출서4"/>
      <sheetName val="#1_인원(당초)4"/>
      <sheetName val="#6_해외출장비4"/>
      <sheetName val="#2,3,4_냉방비,가설건물,숙소4"/>
      <sheetName val="배관배선_단가조사4"/>
      <sheetName val="96_122"/>
      <sheetName val="공사일보_취합용2"/>
      <sheetName val="BOX_본체2"/>
      <sheetName val="설명서_2"/>
      <sheetName val="PRESSURE_GAUGE2"/>
      <sheetName val="8_PILE__(돌출)2"/>
      <sheetName val="단가_2"/>
      <sheetName val="COA-17"/>
      <sheetName val="Formula"/>
      <sheetName val="공사금액 내역 (1)"/>
      <sheetName val="POWER"/>
      <sheetName val="Para"/>
      <sheetName val="125x125"/>
      <sheetName val="Earthwork"/>
      <sheetName val="도로경계단위"/>
      <sheetName val="예산_x0000_ჿŇ"/>
      <sheetName val="투찰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/>
      <sheetData sheetId="1618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설계개요"/>
      <sheetName val="현경1-총괄"/>
      <sheetName val="현경1내역"/>
      <sheetName val="현경2-총괄"/>
      <sheetName val="현경2-내역"/>
      <sheetName val="2001양배"/>
      <sheetName val="Sheet1"/>
      <sheetName val="함평총괄"/>
      <sheetName val="지급-순공사내역"/>
      <sheetName val="총괄"/>
      <sheetName val="송수관로내역"/>
      <sheetName val="VXXX"/>
      <sheetName val="지급자재"/>
      <sheetName val="신성내역"/>
      <sheetName val="공구내역"/>
      <sheetName val="25X2수문"/>
      <sheetName val="원가비율"/>
      <sheetName val="공사총괄"/>
      <sheetName val="대정내역"/>
      <sheetName val="배수문(2x2x2)"/>
      <sheetName val="수문일위"/>
      <sheetName val="현경1송수관로"/>
      <sheetName val="현경2송수관로"/>
      <sheetName val="설계계산서"/>
      <sheetName val="취수탑"/>
      <sheetName val="콘밸브"/>
      <sheetName val="Sheet2"/>
      <sheetName val="Sheet3"/>
      <sheetName val="내역서"/>
      <sheetName val="자료"/>
      <sheetName val="공사비총괄표"/>
      <sheetName val="국공유지및사유지"/>
      <sheetName val="수문일1"/>
      <sheetName val="2000년1차"/>
      <sheetName val="가공비"/>
      <sheetName val="98수문일위"/>
      <sheetName val="일위대가"/>
      <sheetName val="노임단가"/>
      <sheetName val="000000"/>
      <sheetName val="1호구조물"/>
      <sheetName val="금액내역서"/>
      <sheetName val="VXXXXX"/>
      <sheetName val="성곡지"/>
      <sheetName val="구천"/>
      <sheetName val="용지매수"/>
      <sheetName val="공내역"/>
      <sheetName val="I.일위대가목차"/>
      <sheetName val="CCTV내역서"/>
      <sheetName val="단가"/>
      <sheetName val="중기조종사 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Sheet1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총괄내역서"/>
      <sheetName val="설계예산서"/>
      <sheetName val="구조물터파기수량집계"/>
      <sheetName val="배수공 시멘트 및 골재량 산출"/>
      <sheetName val="자재단가(총)"/>
      <sheetName val="노임단가"/>
      <sheetName val="앵커구조계산"/>
      <sheetName val="내역서"/>
      <sheetName val="6PILE  (돌출)"/>
      <sheetName val="유림골조"/>
      <sheetName val="산출근거"/>
      <sheetName val="공문"/>
      <sheetName val="목표세부명세"/>
      <sheetName val="손익분석"/>
      <sheetName val="Sheet3"/>
      <sheetName val="1 자원총괄"/>
      <sheetName val="자재집계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최적T"/>
      <sheetName val="기계경비일람"/>
      <sheetName val="대가"/>
      <sheetName val="결과조달"/>
      <sheetName val="입출재고현황 (2)"/>
      <sheetName val="품셈기준"/>
      <sheetName val="특수조명기구 단가조사서"/>
      <sheetName val="조명시설"/>
      <sheetName val="충돌 내용"/>
      <sheetName val="중기사용료"/>
      <sheetName val="포장공"/>
      <sheetName val="INPUT"/>
      <sheetName val="깨기"/>
      <sheetName val="unitpric"/>
      <sheetName val="noyim"/>
      <sheetName val="원가"/>
      <sheetName val="BUDGE"/>
      <sheetName val="수량집계표"/>
      <sheetName val="내역서적용수량집계표"/>
      <sheetName val="부안일위"/>
      <sheetName val="SLAB&quot;1&quot;"/>
      <sheetName val="측구터파기공수량집계"/>
      <sheetName val="방음벽기초"/>
      <sheetName val="1. 설계조건 2.단면가정 3. 하중계산"/>
      <sheetName val="DATA 입력란"/>
      <sheetName val="1호맨홀토공"/>
      <sheetName val="1.설계조건"/>
      <sheetName val="변경내역"/>
      <sheetName val="제경비(전체)"/>
      <sheetName val="es정산"/>
      <sheetName val="설계개요"/>
      <sheetName val="부하(성남)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날개벽(시점좌측)"/>
      <sheetName val="SG"/>
      <sheetName val="일위대가"/>
      <sheetName val="기둥(원형)"/>
      <sheetName val="고창방향"/>
      <sheetName val="T13(P68~72,78)"/>
      <sheetName val="보차도경계석"/>
      <sheetName val="TABLE"/>
      <sheetName val="재1"/>
      <sheetName val="구조물철거타공정이월"/>
      <sheetName val="갑지"/>
      <sheetName val="기초수량"/>
      <sheetName val="중동공구"/>
      <sheetName val="설계조건"/>
      <sheetName val="3련 BOX"/>
      <sheetName val="부대공자재집계표"/>
      <sheetName val="교대"/>
      <sheetName val="처리단락"/>
      <sheetName val="Sheet17"/>
      <sheetName val="차선도색계획평면도"/>
      <sheetName val="단가산출서 "/>
      <sheetName val="운반거리표(내곡)"/>
      <sheetName val="중장비시간당사용료"/>
      <sheetName val="큰돌운반단가산출(15t)"/>
      <sheetName val="사방댐터파기"/>
      <sheetName val="단가조사"/>
      <sheetName val="EP0618"/>
      <sheetName val="수로단위수량"/>
      <sheetName val="L형옹벽(key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금융비용"/>
      <sheetName val="건축"/>
      <sheetName val="DRUM"/>
      <sheetName val="Eq. Mobilization"/>
      <sheetName val="유림골조"/>
      <sheetName val="공통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ABUT수량-A1"/>
      <sheetName val="사유서(출)"/>
      <sheetName val="도로구조공사비"/>
      <sheetName val="도로토공공사비"/>
      <sheetName val="여수토공사비"/>
      <sheetName val="내역"/>
      <sheetName val="집계표"/>
      <sheetName val="한전납입금"/>
      <sheetName val="수토공단위당"/>
      <sheetName val="약품설비"/>
      <sheetName val="총괄표"/>
      <sheetName val="제경비요율"/>
      <sheetName val="공사비"/>
      <sheetName val="계약일반사항"/>
      <sheetName val="철집"/>
      <sheetName val="예가표"/>
      <sheetName val="사리부설"/>
      <sheetName val="재료값"/>
      <sheetName val="자재견적 (대왕) (2)"/>
      <sheetName val="재료비"/>
      <sheetName val="내역서"/>
      <sheetName val="전기"/>
      <sheetName val="품셈(기초)"/>
      <sheetName val="NYS"/>
      <sheetName val="#REF"/>
      <sheetName val="결과조달"/>
      <sheetName val="실행철강하도"/>
      <sheetName val="요율"/>
      <sheetName val="노무비"/>
      <sheetName val="산출근거"/>
      <sheetName val="현장관리비 산출내역"/>
      <sheetName val="VXXXXX"/>
      <sheetName val="토적"/>
      <sheetName val="전차선로 물량표"/>
      <sheetName val="공내역"/>
      <sheetName val="교각계산"/>
      <sheetName val="조경일람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unit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CCTV내역서"/>
      <sheetName val="Sheet2"/>
      <sheetName val="단위가격 "/>
      <sheetName val="횡배수관집현황(2공구)"/>
      <sheetName val="밸브설치"/>
      <sheetName val="금액내역서"/>
      <sheetName val="날개벽"/>
      <sheetName val="일위대가표"/>
      <sheetName val="PIPE내역_FCN_"/>
      <sheetName val="DATE"/>
      <sheetName val="조명시설"/>
      <sheetName val="제출내역 (2)"/>
      <sheetName val="건              축"/>
      <sheetName val="매립"/>
      <sheetName val="98수문일위"/>
      <sheetName val="일위대가"/>
      <sheetName val="참조자료"/>
      <sheetName val="찍기"/>
      <sheetName val="P-산#1-1(WOWA1)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설명"/>
      <sheetName val="시공여유율"/>
      <sheetName val="1.토공"/>
      <sheetName val="전선 및 전선관"/>
      <sheetName val="공사비집계"/>
      <sheetName val="고창방향"/>
      <sheetName val="일위대가(목록)"/>
      <sheetName val="자원리스트"/>
      <sheetName val="조건표"/>
      <sheetName val="전기혼잡제경비(45)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Sheet1 (2)"/>
      <sheetName val="천방교접속"/>
      <sheetName val="일위_파일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년도별"/>
      <sheetName val="단면 (2)"/>
      <sheetName val="공사비총괄표"/>
      <sheetName val="1호맨홀토공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대치판정"/>
      <sheetName val="남양내역"/>
      <sheetName val="자재단가비교표"/>
      <sheetName val="CAT_5"/>
      <sheetName val="SG"/>
      <sheetName val="98NS-N"/>
      <sheetName val="입상내역"/>
      <sheetName val="Sheet1"/>
      <sheetName val="계산근거"/>
      <sheetName val="문학간접"/>
      <sheetName val="수지예산서(세부) (2)"/>
      <sheetName val="샌딩 에폭시 도장"/>
      <sheetName val="DATA"/>
      <sheetName val="가공비"/>
      <sheetName val="원가계산서(집계)"/>
      <sheetName val="일위"/>
      <sheetName val="석탄2.3물량"/>
      <sheetName val="수문일위(2012)"/>
      <sheetName val="수량산출"/>
      <sheetName val="관급수량총"/>
      <sheetName val="설계조건"/>
      <sheetName val="안정계산"/>
      <sheetName val="단면검토"/>
      <sheetName val="공장유"/>
      <sheetName val="상 부"/>
      <sheetName val="8.PILE  (돌출)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_x0000__x000c__x0000__x000c__x0000__x0000_렀హ䆍_x0000__x0000__x0000__x0000__x0001__x0000__x0000__x0000_2_x0000__x0000__x0000__x0000__x0000__x001c__x0000__x000c__x0000_"/>
      <sheetName val="청하배수"/>
      <sheetName val="작업일보"/>
      <sheetName val="표준계약서"/>
      <sheetName val="유입량"/>
      <sheetName val=" 냉각수펌프"/>
      <sheetName val="BID"/>
      <sheetName val="MACRO(MCC)"/>
      <sheetName val="스텐문틀설치"/>
      <sheetName val="일반문틀 설치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반중력식옹벽"/>
      <sheetName val="당초명세(평)"/>
      <sheetName val="건축"/>
      <sheetName val="건축-물가변동"/>
      <sheetName val="주beam"/>
      <sheetName val="1.설계조건"/>
      <sheetName val="교각1"/>
      <sheetName val="CODE"/>
      <sheetName val="COPING"/>
      <sheetName val="기초공"/>
      <sheetName val="기둥(원형)"/>
      <sheetName val="M-EQPT-Z"/>
      <sheetName val="갑지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단가산출"/>
      <sheetName val="설계명세서"/>
      <sheetName val="예산명세서"/>
      <sheetName val="자료입력"/>
      <sheetName val="200"/>
      <sheetName val="지장물C"/>
      <sheetName val="안정검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수량이동"/>
      <sheetName val="기기리스트"/>
      <sheetName val="충돌 내용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아파트 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1-1"/>
      <sheetName val="내역서1"/>
      <sheetName val="자재견적_(대왕)_(2)"/>
      <sheetName val="공문"/>
      <sheetName val="현산지구200420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차액보증"/>
      <sheetName val="경비2내역"/>
      <sheetName val="COPING-1"/>
      <sheetName val="역T형교대-2수량"/>
      <sheetName val="공사비내역서"/>
      <sheetName val="산근터빈"/>
      <sheetName val="D-623D"/>
      <sheetName val="국내"/>
      <sheetName val="1NYS(당)"/>
      <sheetName val="원가계산서"/>
      <sheetName val="3.공통공사대비"/>
      <sheetName val="공통"/>
      <sheetName val="견적"/>
      <sheetName val="MOTOR"/>
      <sheetName val="기계경비일람"/>
      <sheetName val="A(Rev.3)"/>
      <sheetName val="Macro"/>
      <sheetName val="Taux"/>
      <sheetName val="계화총괄"/>
      <sheetName val="계화배수(3대)"/>
      <sheetName val="약품공급2"/>
      <sheetName val="입력시트"/>
      <sheetName val="3.하중산정4.지지력"/>
      <sheetName val="계화배수"/>
      <sheetName val="총괄내역"/>
      <sheetName val="제진기"/>
      <sheetName val="각형맨홀"/>
      <sheetName val="Y-WORK"/>
      <sheetName val="Sheet4"/>
      <sheetName val="준검 내역서"/>
      <sheetName val="strut type"/>
      <sheetName val="DATA1"/>
      <sheetName val="부표총괄"/>
      <sheetName val="간접비"/>
      <sheetName val="단위수량"/>
      <sheetName val="SHL"/>
      <sheetName val="Macro2"/>
      <sheetName val="새공통"/>
      <sheetName val="화해(함평)"/>
      <sheetName val="화해(장성)"/>
      <sheetName val="자재일위(경)"/>
      <sheetName val="인부신상자료"/>
      <sheetName val="BLOCK(1)"/>
      <sheetName val="위치조서"/>
      <sheetName val="Total"/>
      <sheetName val="공사비증감"/>
      <sheetName val="포장물량집계"/>
      <sheetName val="PIPE내역(FCN)"/>
      <sheetName val="3도로"/>
      <sheetName val="단위가격"/>
      <sheetName val="맨홀수량산출"/>
      <sheetName val="신표지1"/>
      <sheetName val="손익분석"/>
      <sheetName val="1.설계기준"/>
      <sheetName val="NAI"/>
      <sheetName val="일반부표"/>
      <sheetName val="다곡2교"/>
      <sheetName val="단가보완"/>
      <sheetName val="실행예산(97.12.17)"/>
      <sheetName val="집계표(육상)"/>
      <sheetName val="TOWER 12TON"/>
      <sheetName val="TOWER 10TON"/>
      <sheetName val=""/>
      <sheetName val="소일위대가코드표"/>
      <sheetName val="공사총원가계산서"/>
      <sheetName val="직원유류수불현황"/>
      <sheetName val="이설도로유용토"/>
      <sheetName val="하수처리장-토목원가"/>
      <sheetName val="착공내역서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갑지(추정)"/>
      <sheetName val="내역적용"/>
      <sheetName val="수로단위수량"/>
      <sheetName val="전체내역서"/>
      <sheetName val="제수변수량"/>
      <sheetName val="단면설계"/>
      <sheetName val="입력단가"/>
      <sheetName val="Macro1"/>
      <sheetName val="b_balju_cho"/>
      <sheetName val="CC16-내역서"/>
      <sheetName val="국공유지및사유지"/>
      <sheetName val="견적대비표"/>
      <sheetName val="투찰"/>
      <sheetName val="000000"/>
      <sheetName val="시행후면적"/>
      <sheetName val="수지예산"/>
      <sheetName val="TOTAL3"/>
      <sheetName val="MODELING"/>
      <sheetName val="cal"/>
      <sheetName val="바닥판"/>
      <sheetName val="I一般比"/>
      <sheetName val="도근좌표"/>
      <sheetName val="노무비계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계수시트"/>
      <sheetName val="(A)내역서"/>
      <sheetName val="DANGA"/>
      <sheetName val="TARGET"/>
      <sheetName val="U-TYPE(1)"/>
      <sheetName val="집수정(600-700)"/>
      <sheetName val="DATA-UPS"/>
      <sheetName val="와동수량"/>
      <sheetName val="입력정보"/>
      <sheetName val="철근단면적"/>
      <sheetName val="전기일위대가"/>
      <sheetName val="연결관산출조서"/>
      <sheetName val="가격조사서"/>
      <sheetName val="대부예산서"/>
      <sheetName val="사  업  비  수  지  예  산  서"/>
      <sheetName val="빗물받이(910-510-410)"/>
      <sheetName val="날개벽(TYPE1)"/>
      <sheetName val="플랜트 설치"/>
      <sheetName val="교량하부공"/>
      <sheetName val="A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대림경상68억"/>
      <sheetName val="CTEMCOST"/>
      <sheetName val="BSD (2)"/>
      <sheetName val="총집계표"/>
      <sheetName val="연돌일위집계"/>
      <sheetName val="3.바닥판설계"/>
      <sheetName val="마-2.전화"/>
      <sheetName val="구천"/>
      <sheetName val="입력값"/>
      <sheetName val="설계기준 및 하중계산"/>
      <sheetName val="1062-X방향 "/>
      <sheetName val="토사(PE)"/>
      <sheetName val="tggwan(mac)"/>
      <sheetName val="IW-LIST"/>
      <sheetName val="Sheet3"/>
      <sheetName val="간접비총계"/>
      <sheetName val="부안변전"/>
      <sheetName val="연면적(평)단가"/>
      <sheetName val="구의33고"/>
      <sheetName val="B.O.M"/>
      <sheetName val="ESC(K치)"/>
      <sheetName val="Eq. Mobilization"/>
      <sheetName val="PI"/>
      <sheetName val="용수간선"/>
      <sheetName val="수문보고"/>
      <sheetName val="S0"/>
      <sheetName val="대로근거"/>
      <sheetName val="중로근거"/>
      <sheetName val="진로도급"/>
      <sheetName val="백호우계수"/>
      <sheetName val="N賃率-職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케이슨Type-A(제원)"/>
      <sheetName val="LRT Style BOQ"/>
      <sheetName val="호안블럭단가"/>
      <sheetName val="아울렛박스"/>
      <sheetName val="소산진입"/>
      <sheetName val="사업수지"/>
      <sheetName val="포장공위치조서"/>
      <sheetName val="Macro(전선)"/>
      <sheetName val="1공구원가계산서"/>
      <sheetName val="제직재"/>
      <sheetName val="설직재-1"/>
      <sheetName val="제-노임"/>
      <sheetName val="FOOTING단면력"/>
      <sheetName val="토적계산서(전체)"/>
      <sheetName val="종단유용(전체)"/>
      <sheetName val="화설내"/>
      <sheetName val="신당동집계표"/>
      <sheetName val="공구원가계산"/>
      <sheetName val="자료"/>
      <sheetName val="무근깨기"/>
      <sheetName val="공사총원가계多⾊"/>
      <sheetName val="골조시행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DT"/>
      <sheetName val="3련 BOX"/>
      <sheetName val="YES-T"/>
      <sheetName val="데이타"/>
      <sheetName val="식재인부"/>
      <sheetName val="기계경비"/>
      <sheetName val="옹벽수량집계"/>
      <sheetName val="롤러"/>
      <sheetName val="BH"/>
      <sheetName val="펌프차타설"/>
      <sheetName val="관리비"/>
      <sheetName val="1.레미콘집계"/>
      <sheetName val="2.아스콘집계"/>
      <sheetName val="3.보도집계"/>
      <sheetName val="4.보차도경계석및 도로경계블럭"/>
      <sheetName val="Ⅰ.골재집계 "/>
      <sheetName val="1차네트공정"/>
      <sheetName val="말뚝지지력산정"/>
      <sheetName val="9GNG운반"/>
      <sheetName val="내역서01"/>
      <sheetName val="3BL공동구 수량"/>
      <sheetName val="산근(PE,300)"/>
      <sheetName val="특2호부관하천산근"/>
      <sheetName val="AHU집계"/>
      <sheetName val="공조기휀"/>
      <sheetName val="공조기"/>
      <sheetName val="목표세부명세"/>
      <sheetName val="견"/>
      <sheetName val="수량산출서 갑지"/>
      <sheetName val="다곡땭⾘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환경기계공정표 (3)"/>
      <sheetName val="깨기"/>
      <sheetName val="내역서적용집계표"/>
      <sheetName val="용역비내역-진짜"/>
      <sheetName val="96노임기준"/>
      <sheetName val="보온 회사분"/>
      <sheetName val="RING WALL"/>
      <sheetName val="우수공"/>
      <sheetName val="청구서 (별지)(3차분)"/>
      <sheetName val="기성내역서(전체,3차)"/>
      <sheetName val="자재일람"/>
      <sheetName val="기계원가계_xd800_"/>
      <sheetName val="건축내역서"/>
      <sheetName val="설비내역서"/>
      <sheetName val="전기내역서"/>
      <sheetName val="data2"/>
      <sheetName val="세골재  T2 변경 현황"/>
      <sheetName val="배관배선 단가조사"/>
      <sheetName val="일위대가집계"/>
      <sheetName val="데리네이타현황"/>
      <sheetName val="3.공통공사_x0000__x0000_"/>
      <sheetName val="제출내역_(2)"/>
      <sheetName val="전차선로_물량표"/>
      <sheetName val="시설물일위"/>
      <sheetName val="교대(A1)"/>
      <sheetName val="GI-LIST"/>
      <sheetName val="T13(P68~72,78)"/>
      <sheetName val="신규일위대가"/>
      <sheetName val="C3"/>
      <sheetName val="포장복구집계"/>
      <sheetName val="Baby일_x0000__x0000__x0005_"/>
      <sheetName val="공종단가"/>
      <sheetName val="P.M 별"/>
      <sheetName val="48일위(기존)"/>
      <sheetName val="관로조서"/>
      <sheetName val="정_x0000__x0000__x0005_"/>
      <sheetName val="인건비"/>
      <sheetName val="6.7.8.우물통"/>
      <sheetName val="Baby일鄀谏Û"/>
      <sheetName val="Baby일닑⾸_x0005_"/>
      <sheetName val="Requirement(Work Crew)"/>
      <sheetName val="Electricity"/>
      <sheetName val="최적단면"/>
      <sheetName val="송라터널총괄"/>
      <sheetName val="COVER"/>
      <sheetName val="전력"/>
      <sheetName val="woo(mac)"/>
      <sheetName val="설계예시"/>
      <sheetName val="정부노임단가"/>
      <sheetName val="PKG"/>
      <sheetName val="본부소개"/>
      <sheetName val="왕십리방향"/>
      <sheetName val="현금"/>
      <sheetName val="신고분기설정참고"/>
      <sheetName val="주행"/>
      <sheetName val="4.포장집계"/>
      <sheetName val="순공사비"/>
      <sheetName val="일_방수"/>
      <sheetName val="대상1"/>
      <sheetName val="요약서"/>
      <sheetName val="단"/>
      <sheetName val="집계표(OPTION)"/>
      <sheetName val="평균H"/>
      <sheetName val="우수"/>
      <sheetName val="SLAB"/>
      <sheetName val="공종"/>
      <sheetName val="외주비"/>
      <sheetName val="견적조건"/>
      <sheetName val="저리조양"/>
      <sheetName val="평가데이터"/>
      <sheetName val="2.단면가정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화산경계"/>
      <sheetName val="지선량"/>
      <sheetName val="횡배수관"/>
      <sheetName val="TEST1"/>
      <sheetName val="산출2-기기동력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ENE-CAL 1"/>
      <sheetName val="설계서을"/>
      <sheetName val="자재 집계표"/>
      <sheetName val="용산1(해보)"/>
      <sheetName val="1TL종점(1)"/>
      <sheetName val="직재"/>
      <sheetName val="견적서갑지연속"/>
      <sheetName val="MAT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날개벽수량표"/>
      <sheetName val="곡관산근원본"/>
      <sheetName val="시운전연료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3. GROUNDING SYSTEM"/>
      <sheetName val="1.경관조명산출"/>
      <sheetName val="1.경관조명산출집계"/>
      <sheetName val="수량산출표"/>
      <sheetName val="견적의뢰"/>
      <sheetName val="DATA2000"/>
      <sheetName val="정"/>
      <sheetName val="산업_x0000__x0000__x0005_"/>
      <sheetName val="산출내역서"/>
      <sheetName val="간접재료비산출표-27-30"/>
      <sheetName val="01"/>
      <sheetName val="범례"/>
      <sheetName val="B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형관중량"/>
      <sheetName val="산근(목록)"/>
      <sheetName val="경비"/>
      <sheetName val="건축집계"/>
      <sheetName val="기성내역"/>
      <sheetName val="1을"/>
      <sheetName val="노견단위수량"/>
      <sheetName val="유동표"/>
      <sheetName val="토공,철콘"/>
      <sheetName val="소운반"/>
      <sheetName val="이토변실(A3-LINE)"/>
      <sheetName val="노임,재료비"/>
      <sheetName val="횡배수관설치현황"/>
      <sheetName val="금융비용"/>
      <sheetName val="흄관헐기(원본)"/>
      <sheetName val="_x005f_x0000__x005f_x000c__x005f_x0000__x005f_x000c__x0"/>
      <sheetName val="bm(CIcable)"/>
      <sheetName val="3.하중산정枵⿯_x0000__x0000_肨"/>
      <sheetName val="해전배수"/>
      <sheetName val="공사총원가계_x0000__x0000_"/>
      <sheetName val="공사총원가계芨-"/>
      <sheetName val="제진헾"/>
      <sheetName val="예산총괄표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전정1"/>
      <sheetName val="철골"/>
      <sheetName val="마감산출"/>
      <sheetName val="수량"/>
      <sheetName val="예정(3)"/>
      <sheetName val="동원(3)"/>
      <sheetName val="내역(한신APT)"/>
      <sheetName val="7.PILE  (돌출)"/>
      <sheetName val="2"/>
      <sheetName val="40총괄"/>
      <sheetName val="40집계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I.설계조건"/>
      <sheetName val="L형옹벽(key)"/>
      <sheetName val="진주방향"/>
      <sheetName val="EQT-ESTN"/>
      <sheetName val="인건-측정"/>
      <sheetName val="정산내역서"/>
      <sheetName val="표준건축비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변경내역대비표(2)"/>
      <sheetName val="경산"/>
      <sheetName val="실행"/>
      <sheetName val="간접"/>
      <sheetName val="일위대가(건축)"/>
      <sheetName val="조도계산"/>
      <sheetName val="세목전체"/>
      <sheetName val="산출내역_x0000__x0000_Ԁ_x0000_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대가수량"/>
      <sheetName val="개거산출내역"/>
      <sheetName val="아파트"/>
      <sheetName val="가락화장을지"/>
      <sheetName val="옹벽"/>
      <sheetName val="중간부"/>
      <sheetName val="유천배수장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재료_x0000__x0000_Ԁ_x0000_"/>
      <sheetName val="총집계"/>
      <sheetName val="GAS"/>
      <sheetName val="일위대가-1"/>
      <sheetName val="2000양배"/>
      <sheetName val="토적1"/>
      <sheetName val="교대"/>
      <sheetName val="단가표"/>
      <sheetName val="2000시행총괄"/>
      <sheetName val="기초자료"/>
      <sheetName val="여주,이천(명세)"/>
      <sheetName val="공종별내역서"/>
      <sheetName val="1.공사원가"/>
      <sheetName val="1공구8.개쌃"/>
      <sheetName val="토적계산"/>
      <sheetName val="Baby嚸×닑『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화전내"/>
      <sheetName val="[내역.XLS]A__MSOffice_Excel_wor_9"/>
      <sheetName val="복통공Á_x0000_"/>
      <sheetName val="설산1.나"/>
      <sheetName val="본사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로우프"/>
      <sheetName val="데이터입력"/>
      <sheetName val="유효성검사"/>
      <sheetName val="1.(5억 미만)원가계산서(지급) "/>
      <sheetName val="JUCKEY_x0000_"/>
      <sheetName val="하수처리장-토_x0002__x0004__x0004_"/>
      <sheetName val="ఀ᠀갇_x0001__x0000_"/>
      <sheetName val="품셈총괄표"/>
      <sheetName val="?_x000c_?_x000c_??耀僵䅛????_x0001_???‎ӥ_x001b_?_x000c_?_x000c_??"/>
      <sheetName val="?_x000c_?_x000c_??렀హ䆍????_x0001_???2?????_x001c_?_x000c_?"/>
      <sheetName val="석탄2ဴ_x0000_倀ﰨ"/>
      <sheetName val="석탄2쎕々/_x0000_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원데이타"/>
      <sheetName val="Rekap Addendum"/>
      <sheetName val="Har-mat"/>
      <sheetName val="FACTOR"/>
      <sheetName val="금융"/>
      <sheetName val="유입_x0000_"/>
      <sheetName val="주현(해보)"/>
      <sheetName val="3.하중산정枵⿯"/>
      <sheetName val="석탄2ဴ"/>
      <sheetName val="106C0300"/>
      <sheetName val="착공내_x0000__x0000_"/>
      <sheetName val="통합"/>
      <sheetName val="본체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산출내역"/>
      <sheetName val="자재(원원+원대)"/>
      <sheetName val="종배수관"/>
      <sheetName val="기계공사"/>
      <sheetName val="L형옹벽측구"/>
      <sheetName val="옹벽식측구단위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기초목"/>
      <sheetName val="제잡비집계"/>
      <sheetName val="재료"/>
      <sheetName val="FB25JN"/>
      <sheetName val="새공·"/>
      <sheetName val="[내역.XLS]A__MSOffice_Excel_wo_23"/>
      <sheetName val="[내역.XLS]A__MSOffice_Excel_wo_21"/>
      <sheetName val="[내역.XLS]A__MSOffice_Excel_wo_22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Supplement2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아이콘"/>
      <sheetName val="DATA(내업)"/>
      <sheetName val="[내역.XLS]석탄2쎕々/_x0000_"/>
      <sheetName val="MAT_N048"/>
      <sheetName val="본사공가현황"/>
      <sheetName val="원가계산서(변경)"/>
      <sheetName val="총투입계"/>
      <sheetName val="SORCE1"/>
      <sheetName val="Sensitivity"/>
      <sheetName val="설계기준"/>
      <sheetName val="내역1"/>
      <sheetName val="[내역.XLS]A__MSOffice_Excel_wo_36"/>
      <sheetName val="[내역.XLS]A__MSOffice_Excel_wo_37"/>
      <sheetName val="하수처리_x0000__x0000_Ԁ_x0000_"/>
      <sheetName val="총내"/>
      <sheetName val="아수배전(1회)"/>
      <sheetName val="제경_x0000_"/>
      <sheetName val="역T형(H=6.0) (2)"/>
      <sheetName val="주입재산출조서"/>
      <sheetName val="중기일위대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내역(총)"/>
      <sheetName val="Macro(차단기)"/>
      <sheetName val="J直材4"/>
      <sheetName val="2_x0000__x0000__x0005_"/>
      <sheetName val="부표怀_x0010_"/>
      <sheetName val="배선DATA"/>
      <sheetName val="화해(장︀跕"/>
      <sheetName val="수로교깨기"/>
      <sheetName val="깨기 총괄"/>
      <sheetName val="방지책개소별명세"/>
      <sheetName val="상하차비용(기계상차)"/>
      <sheetName val="수간보호"/>
      <sheetName val="운반비"/>
      <sheetName val="부대공Ⅱ"/>
      <sheetName val="Hauptdaten"/>
      <sheetName val="예산변경사항"/>
      <sheetName val="INSTR"/>
      <sheetName val="1.설Ꙩօ됨"/>
      <sheetName val="COPk_x0000__x0000__x0001_Ԁ"/>
      <sheetName val="식재일위"/>
      <sheetName val="기계설비"/>
      <sheetName val="저"/>
      <sheetName val="차선도색(1)"/>
      <sheetName val="내역갑지"/>
      <sheetName val="증감표"/>
      <sheetName val="원가계산서(증감)"/>
      <sheetName val="원가계산서 (변경)"/>
      <sheetName val="내역서(변경)"/>
      <sheetName val="간선"/>
      <sheetName val="잔여세부내역"/>
      <sheetName val="설비원가"/>
      <sheetName val="안산기계장치"/>
      <sheetName val="[내역.XLS]A__MSOffice_Excel_wo_38"/>
      <sheetName val="[내역.XLS]A__MSOffice_Excel_wo_40"/>
      <sheetName val="[내역.XLS]A__MSOffice_Excel_wo_39"/>
      <sheetName val="[내역.XLS]A__MSOffice_Excel_wo_51"/>
      <sheetName val="집행예산"/>
      <sheetName val="[내역.XLS]A__MSOffice_Excel_wo_41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0"/>
      <sheetName val="[내역.XLS]A__MSOffice_Excel_wo_52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설계단Ä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BM"/>
      <sheetName val="[내역.XLS]A__MSOffice_Excel_wo_57"/>
      <sheetName val="[내역.XLS]A__MSOffice_Excel_wo_58"/>
      <sheetName val="간접비총_x0000_"/>
      <sheetName val="Medagama"/>
      <sheetName val="[내역.XLS]A__MSOffice_Excel_wo_60"/>
      <sheetName val="2Ვ쭻"/>
      <sheetName val="BQMPALOC"/>
      <sheetName val="[내역.XLS]A__MSOffice_Excel_wo_61"/>
      <sheetName val="하도급대비"/>
      <sheetName val="[내역.XLS]A__MSOffice_Excel_wo_62"/>
      <sheetName val="구조물공수량집계표 (2)"/>
      <sheetName val="마감사양"/>
      <sheetName val="[내역.XLS]A__MSOffice_Excel_wo_63"/>
      <sheetName val="[내역.XLS]A__MSOffice_Excel_wo_64"/>
      <sheetName val="[내역.XLS]A__MSOffice_Excel_wo_65"/>
      <sheetName val="[내역.XLS]A__MSOffice_Excel_wo_66"/>
      <sheetName val="[내역.XLS]A__MSOffice_Excel_wo_67"/>
      <sheetName val="Sheet17"/>
      <sheetName val="[내역.XLS]A__MSOffice_Excel_wo_68"/>
      <sheetName val="[내역.XLS]A__MSOffice_Excel_wo_69"/>
      <sheetName val="[내역.XLS]A__MSOffice_Excel_wo_70"/>
      <sheetName val="[내역.XLS]A__MSOffice_Excel_wo_72"/>
      <sheetName val="[내역.XLS]A__MSOffice_Excel_wo_71"/>
      <sheetName val="[내역.XLS]A__MSOffice_Excel_wo_73"/>
      <sheetName val="[내역.XLS]A__MSOffice_Excel_wo_75"/>
      <sheetName val="[내역.XLS]A__MSOffice_Excel_wo_74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TOTAL_BOQ"/>
      <sheetName val="3.하중산정4_x0000__x0000__x0005__x0000_"/>
      <sheetName val="냉연집ç"/>
      <sheetName val="[내역.XLS]A__MSOffice_Excel_w_122"/>
      <sheetName val="[내역.XLS]A__MSOffice_Excel_w_119"/>
      <sheetName val="[내역.XLS]A__MSOffice_Excel_w_121"/>
      <sheetName val="[내역.XLS]A__MSOffice_Excel_w_120"/>
      <sheetName val="[내역.XLS]A__MSOffice_Excel_w_123"/>
      <sheetName val="[내역.XLS]A__MSOffice_Excel_w_124"/>
      <sheetName val="[내역.XLS]A__MSOffice_Excel_w_125"/>
      <sheetName val="[내역.XLS]A__MSOffice_Excel_w_131"/>
      <sheetName val="[내역.XLS]A__MSOffice_Excel_w_126"/>
      <sheetName val="[내역.XLS]A__MSOffice_Excel_w_127"/>
      <sheetName val="[내역.XLS]A__MSOffice_Excel_w_129"/>
      <sheetName val="[내역.XLS]A__MSOffice_Excel_w_128"/>
      <sheetName val="당진1,2호기전선관설치및접지4차공사내역서-을지"/>
      <sheetName val="[내역.XLS]A__MSOffice_Excel_w_130"/>
      <sheetName val="제비율"/>
      <sheetName val="일위대가목록"/>
      <sheetName val="관보호공조서"/>
      <sheetName val="토적계산서"/>
      <sheetName val="내역서(전체)(횡)"/>
      <sheetName val="단가조_x0000_"/>
      <sheetName val="입력0_x0000_"/>
      <sheetName val="공통가설"/>
      <sheetName val="신_x0000__x0000_Ԁ"/>
      <sheetName val="49Ø_x0000_"/>
      <sheetName val="적용단가"/>
      <sheetName val="1.CB"/>
      <sheetName val="thao-go"/>
      <sheetName val="단위세대물량"/>
      <sheetName val="설계단®"/>
      <sheetName val="입찰결과보고"/>
      <sheetName val="전체도_x0000_"/>
      <sheetName val="모니터링"/>
      <sheetName val="맨홀펌프장 수량집계표(Φ1500)"/>
      <sheetName val="단가결정"/>
      <sheetName val="집계표(육_x0000__x0000_"/>
      <sheetName val="집수정"/>
      <sheetName val="석탄2_x0000__x0000_Ԁ_x0000_"/>
      <sheetName val="중기(목록)"/>
      <sheetName val="4월가격"/>
      <sheetName val="설계단넼"/>
      <sheetName val="3.공통공사[_x0000_"/>
      <sheetName val="cable-data"/>
      <sheetName val="정리내역"/>
      <sheetName val="아파트 기성내역서"/>
      <sheetName val="공사비 내역 (가)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산근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4)유동표"/>
      <sheetName val="연장조서"/>
      <sheetName val="아스팔트 포장총괄집계표"/>
      <sheetName val="[내역.XLS]A__MSOffice_Excel_w_132"/>
      <sheetName val="부표_x0014_䠀"/>
      <sheetName val="DESIGN CRITERIA"/>
      <sheetName val="입력DATA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방배동내역(리라)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도"/>
      <sheetName val="1차변경내역"/>
      <sheetName val="운E"/>
      <sheetName val="화재 탐지 설비"/>
      <sheetName val="이설도로유용_x0000_"/>
      <sheetName val="조ﱍ"/>
      <sheetName val="가도q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1SGATE97"/>
      <sheetName val="가⣐鳋"/>
      <sheetName val="가颌亸"/>
      <sheetName val="관급턠ʦ"/>
      <sheetName val="관급턠˧"/>
      <sheetName val="시설물기초"/>
      <sheetName val="건축집계표이수"/>
      <sheetName val="건축집계합계"/>
      <sheetName val="당정동경상이수"/>
      <sheetName val="당정동공통이수"/>
      <sheetName val="[내역.XLS]A__MSOffice_Excel_w_138"/>
      <sheetName val="[내역.XLS]A__MSOffice_Excel_w_136"/>
      <sheetName val="[내역.XLS]A__MSOffice_Excel_w_134"/>
      <sheetName val="1. 설계조건 2.단면가정 3. 하중계산"/>
      <sheetName val="DATA 입력란"/>
      <sheetName val="부대공사총괄"/>
      <sheetName val="건축공사집계표"/>
      <sheetName val="현장경비"/>
      <sheetName val="방배동내역 (총괄)"/>
      <sheetName val="각형_x0000__x0000_"/>
      <sheetName val="[내역.XLS]A__MSOffice_Excel_w_133"/>
      <sheetName val="[내역.XLS]A__MSOffice_Excel_w_135"/>
      <sheetName val="[내역.XLS]A__MSOffice_Excel_w_137"/>
      <sheetName val="경영혁신본부"/>
      <sheetName val="[내역.XLS]A__MSOffice_Excel_w_144"/>
      <sheetName val="단면"/>
      <sheetName val="J형측구단위수량"/>
      <sheetName val="[내역.XLS]A__MSOffice_Excel_w_139"/>
      <sheetName val="[내역.XLS]A__MSOffice_Excel_w_140"/>
      <sheetName val="[내역.XLS]A__MSOffice_Excel_w_143"/>
      <sheetName val="[내역.XLS]A__MSOffice_Excel_w_141"/>
      <sheetName val="[내역.XLS]A__MSOffice_Excel_w_142"/>
      <sheetName val="[내역.XLS]A__MSOffice_Excel_w_145"/>
      <sheetName val="[내역.XLS]A__MSOffice_Excel_w_147"/>
      <sheetName val="[내역.XLS]A__MSOffice_Excel_w_146"/>
      <sheetName val="[내역.XLS]A__MSOffice_Excel_w_154"/>
      <sheetName val="[내역.XLS]A__MSOffice_Excel_w_148"/>
      <sheetName val="[내역.XLS]A__MSOffice_Excel_w_149"/>
      <sheetName val="[내역.XLS]A__MSOffice_Excel_w_150"/>
      <sheetName val="[내역.XLS]A__MSOffice_Excel_w_151"/>
      <sheetName val="[내역.XLS]A__MSOffice_Excel_w_152"/>
      <sheetName val="[내역.XLS]A__MSOffice_Excel_w_153"/>
      <sheetName val="[내역.XLS]A__MSOffice_Excel_w_156"/>
      <sheetName val="[내역.XLS]A__MSOffice_Excel_w_155"/>
      <sheetName val="[내역.XLS]A__MSOffice_Excel_w_161"/>
      <sheetName val="[내역.XLS]A__MSOffice_Excel_w_157"/>
      <sheetName val="[내역.XLS]A__MSOffice_Excel_w_158"/>
      <sheetName val="[내역.XLS]A__MSOffice_Excel_w_159"/>
      <sheetName val="[내역.XLS]A__MSOffice_Excel_w_160"/>
      <sheetName val="지장물_x0000__x0000_堀"/>
      <sheetName val="포장물량집°"/>
      <sheetName val="전선관"/>
      <sheetName val="strutႼ_x0000_쀀⫿쌄"/>
      <sheetName val="현장관리비"/>
      <sheetName val="총집계2"/>
      <sheetName val="변경내역서 (1단)산정회관"/>
      <sheetName val="치수표"/>
      <sheetName val="[내역.XLS]A__MSOffice_Excel_w_183"/>
      <sheetName val="[내역.XLS]A__MSOffice_Excel_w_162"/>
      <sheetName val="[내역.XLS]A__MSOffice_Excel_w_163"/>
      <sheetName val="[내역.XLS]A__MSOffice_Excel_w_165"/>
      <sheetName val="[내역.XLS]A__MSOffice_Excel_w_164"/>
      <sheetName val="[내역.XLS]A__MSOffice_Excel_w_166"/>
      <sheetName val="[내역.XLS]A__MSOffice_Excel_w_173"/>
      <sheetName val="[내역.XLS]A__MSOffice_Excel_w_169"/>
      <sheetName val="[내역.XLS]A__MSOffice_Excel_w_167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[내역.XLS]A__MSOffice_Excel_w_188"/>
      <sheetName val="[내역.XLS]A__MSOffice_Excel_w_186"/>
      <sheetName val="[내역.XLS]A__MSOffice_Excel_w_187"/>
      <sheetName val="토공수량집계"/>
      <sheetName val="운刎"/>
      <sheetName val="운"/>
      <sheetName val="한일양산"/>
      <sheetName val="단-토공"/>
      <sheetName val="공예을"/>
      <sheetName val="TOWER 12T_x0000__x0000_"/>
      <sheetName val="역T형"/>
      <sheetName val="운반산_x0000_"/>
      <sheetName val="토목검측서"/>
      <sheetName val="[내역.XLS]A__MSOffice_Excel_w_189"/>
      <sheetName val="[내역.XLS]A__MSOffice_Excel_w_190"/>
      <sheetName val="[내역.XLS][내역.XLS]석탄2쎕々/_x0000_"/>
      <sheetName val="[내역.XLS][내역.XLS][내역.XLS]석탄2쎕々/_x0000_"/>
      <sheetName val="[내역.XLS]A__MSOffice_Excel_w_192"/>
      <sheetName val="[내역.XLS]A__MSOffice_Excel_w_191"/>
      <sheetName val="[내역.XLS]A__MSOffice_Excel_w_208"/>
      <sheetName val=" 상부공통집계(총괄)"/>
      <sheetName val="유림콘도"/>
      <sheetName val="[내역.XLS]A__MSOffice_Excel_w_205"/>
      <sheetName val="[내역.XLS]A__MSOffice_Excel_w_193"/>
      <sheetName val="[내역.XLS]A__MSOffice_Excel_w_194"/>
      <sheetName val="[내역.XLS]A__MSOffice_Excel_w_195"/>
      <sheetName val="[내역.XLS]A__MSOffice_Excel_w_196"/>
      <sheetName val="[내역.XLS]A__MSOffice_Excel_w_200"/>
      <sheetName val="[내역.XLS]A__MSOffice_Excel_w_199"/>
      <sheetName val="[내역.XLS]A__MSOffice_Excel_w_198"/>
      <sheetName val="[내역.XLS]A__MSOffice_Excel_w_197"/>
      <sheetName val="[내역.XLS]A__MSOffice_Excel_w_202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VT,NC,M"/>
      <sheetName val="굴화내_x0000_"/>
      <sheetName val="기준정보"/>
      <sheetName val="TH-Dien"/>
      <sheetName val="WT-LIST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COA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설치중량_5"/>
      <sheetName val="수문일위_5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3_공통공사대비2"/>
      <sheetName val="_냉각수펌프2"/>
      <sheetName val="BSD_(2)2"/>
      <sheetName val="플랜트_설치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수량산출서_갑지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사__업__비__수__지__예__산__서2"/>
      <sheetName val="TK_CỬA2"/>
      <sheetName val="Chi_tiết_KL2"/>
      <sheetName val="Chenh_lech_vat_tu2"/>
      <sheetName val="Annex_B2"/>
      <sheetName val="dtct_cau1"/>
      <sheetName val="成本核算_1"/>
      <sheetName val="KL_thanh_toan-Xuan_Dao"/>
      <sheetName val="Gia_cuoc_moi"/>
      <sheetName val="Bang_gia_cuoc"/>
      <sheetName val="Bu_nhien_lieu"/>
      <sheetName val="CFA_Sumary1"/>
      <sheetName val="Don_gia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Rekap_Addendum"/>
      <sheetName val="On_Time"/>
      <sheetName val="Cash_Flow_bulanan"/>
      <sheetName val="Galian_1"/>
      <sheetName val="HARGA_MATERIAL"/>
      <sheetName val="_PE-F-42_MR_9_Manpower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GAEYO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전차선로_물량표4"/>
      <sheetName val="자재견적_(대왕)_(2)5"/>
      <sheetName val="제출내역_(2)4"/>
      <sheetName val="1_동력공사4"/>
      <sheetName val="현장관리비_산출내역4"/>
      <sheetName val="1_토공4"/>
      <sheetName val="전선_및_전선관4"/>
      <sheetName val="Sheet1_(2)4"/>
      <sheetName val="내역서_(변경)4"/>
      <sheetName val="_U형배수관4"/>
      <sheetName val="집수정_(우오수)4"/>
      <sheetName val="단위가격_4"/>
      <sheetName val="단면_(2)4"/>
      <sheetName val="6PILE__(돌출)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S_중기사용료4"/>
      <sheetName val="건______________축4"/>
      <sheetName val="PAD_TR보호대기초4"/>
      <sheetName val="원가계산서_4"/>
      <sheetName val="본선_토공_분배표4"/>
      <sheetName val="전화번호DATA_(2001)4"/>
      <sheetName val="공__종__별__집__계__표4"/>
      <sheetName val="일__위__대__가__목__록4"/>
      <sheetName val="일_위_대_가_표4"/>
      <sheetName val="단__가__대__비__표4"/>
      <sheetName val="96보완계획7_124"/>
      <sheetName val="1공구8_개소4"/>
      <sheetName val="조립식_가설건물4"/>
      <sheetName val="1공구_건정토건_철콘4"/>
      <sheetName val="일반문틀_설치4"/>
      <sheetName val="샌딩_에폭시_도장4"/>
      <sheetName val="1_설계조건4"/>
      <sheetName val="충돌_내용4"/>
      <sheetName val="상_부4"/>
      <sheetName val="토총괄_(2)4"/>
      <sheetName val="수지예산서(세부)_(2)4"/>
      <sheetName val="3_공통공사대비3"/>
      <sheetName val="석탄2_3물량4"/>
      <sheetName val="A(Rev_3)4"/>
      <sheetName val="3_하중산정4_지지력4"/>
      <sheetName val="준검_내역서4"/>
      <sheetName val="_냉각수펌프3"/>
      <sheetName val="BSD_(2)3"/>
      <sheetName val="플랜트_설치3"/>
      <sheetName val="입출재고현황_(2)3"/>
      <sheetName val="설_계3"/>
      <sheetName val="strut_type4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TTL"/>
      <sheetName val="Final(1)summary"/>
      <sheetName val="EQUIPOS"/>
      <sheetName val="HVAC"/>
      <sheetName val="실행내역"/>
      <sheetName val="변경현황"/>
      <sheetName val="1ST"/>
      <sheetName val="도로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CABLE SIZE-1"/>
      <sheetName val="심사계산"/>
      <sheetName val="심사물량"/>
      <sheetName val="미익SUB"/>
      <sheetName val="COPk"/>
      <sheetName val="하수처리"/>
      <sheetName val="지수"/>
      <sheetName val="예총"/>
      <sheetName val="[내역.XLS]A__MSOffice_Excel_w_210"/>
      <sheetName val="[내역.XLS]A__MSOffice_Excel_w_209"/>
      <sheetName val="[내역.XLS]A__MSOffice_Excel_w_211"/>
      <sheetName val="[내역.XLS]A__MSOffice_Excel_w_216"/>
      <sheetName val="[내역.XLS]A__MSOffice_Excel_w_213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0"/>
      <sheetName val="[내역.XLS]A__MSOffice_Excel_w_219"/>
      <sheetName val="[내역.XLS]A__MSOffice_Excel_w_221"/>
      <sheetName val="[내역.XLS]A__MSOffice_Excel_w_234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32"/>
      <sheetName val="[내역.XLS]A__MSOffice_Excel_w_227"/>
      <sheetName val="[내역.XLS]A__MSOffice_Excel_w_226"/>
      <sheetName val="[내역.XLS]A__MSOffice_Excel_w_228"/>
      <sheetName val="[내역.XLS]A__MSOffice_Excel_w_230"/>
      <sheetName val="[내역.XLS]A__MSOffice_Excel_w_229"/>
      <sheetName val="[내역.XLS]A__MSOffice_Excel_w_231"/>
      <sheetName val="[내역.XLS]A__MSOffice_Excel_w_233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72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46"/>
      <sheetName val="[내역.XLS]A__MSOffice_Excel_w_248"/>
      <sheetName val="[내역.XLS]A__MSOffice_Excel_w_247"/>
      <sheetName val="[내역.XLS]A__MSOffice_Excel_w_251"/>
      <sheetName val="[내역.XLS]A__MSOffice_Excel_w_250"/>
      <sheetName val="[내역.XLS]A__MSOffice_Excel_w_249"/>
      <sheetName val="[내역.XLS]A__MSOffice_Excel_w_26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98"/>
      <sheetName val="[내역.XLS]A__MSOffice_Excel_w_273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Bldg_Pilecap_&amp;_bored_pile"/>
      <sheetName val="List_Equip"/>
      <sheetName val="Process_C_(1-166)"/>
      <sheetName val="RATES_G-5"/>
      <sheetName val="3_하중산정枵⿯肨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1_설Ꙩօ됨"/>
      <sheetName val="1안"/>
      <sheetName val="archi(본사)"/>
      <sheetName val="소방내역서"/>
      <sheetName val="1차 내역서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[내역.XLS]A__MSOffice_Excel_w_302"/>
      <sheetName val="[내역.XLS]A__MSOffice_Excel_w_299"/>
      <sheetName val="[내역.XLS]A__MSOffice_Excel_w_300"/>
      <sheetName val="[내역.XLS]A__MSOffice_Excel_w_301"/>
      <sheetName val="[내역.XLS]A__MSOffice_Excel_w_377"/>
      <sheetName val="[내역.XLS]A__MSOffice_Excel_w_304"/>
      <sheetName val="[내역.XLS]A__MSOffice_Excel_w_303"/>
      <sheetName val="[내역.XLS]A__MSOffice_Excel_w_311"/>
      <sheetName val="[내역.XLS]A__MSOffice_Excel_w_305"/>
      <sheetName val="[내역.XLS]A__MSOffice_Excel_w_306"/>
      <sheetName val="[내역.XLS]A__MSOffice_Excel_w_308"/>
      <sheetName val="[내역.XLS]A__MSOffice_Excel_w_307"/>
      <sheetName val="[내역.XLS]A__MSOffice_Excel_w_309"/>
      <sheetName val="[내역.XLS]A__MSOffice_Excel_w_310"/>
      <sheetName val="[내역.XLS]A__MSOffice_Excel_w_312"/>
      <sheetName val="초기화_x0000_"/>
      <sheetName val="6동"/>
      <sheetName val="일위대가(1_x0000_"/>
      <sheetName val="index"/>
      <sheetName val="[내역.XLS]A__MSOffice_Excel_w_316"/>
      <sheetName val="[내역.XLS]A__MSOffice_Excel_w_313"/>
      <sheetName val="[내역.XLS]A__MSOffice_Excel_w_315"/>
      <sheetName val="[내역.XLS]A__MSOffice_Excel_w_314"/>
      <sheetName val="[내역.XLS]A__MSOffice_Excel_w_318"/>
      <sheetName val="[내역.XLS]A__MSOffice_Excel_w_317"/>
      <sheetName val="[내역.XLS]A__MSOffice_Excel_w_319"/>
      <sheetName val="[내역.XLS]A__MSOffice_Excel_w_320"/>
      <sheetName val="[내역.XLS]A__MSOffice_Excel_w_323"/>
      <sheetName val="[내역.XLS]A__MSOffice_Excel_w_321"/>
      <sheetName val="[내역.XLS]A__MSOffice_Excel_w_322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토취장복È"/>
      <sheetName val="토취장복ၶ"/>
      <sheetName val="신청서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99노임기준"/>
      <sheetName val="토목"/>
      <sheetName val="물가대비표"/>
      <sheetName val="일위목차"/>
      <sheetName val="노무비단가"/>
      <sheetName val="효명0010"/>
      <sheetName val="기본설계기준"/>
      <sheetName val="의뢰서"/>
      <sheetName val="[내역.XLS]A__MSOffice_Excel_w_340"/>
      <sheetName val="[내역.XLS]A__MSOffice_Excel_w_341"/>
      <sheetName val="Finansal tamamlanma Eğrisi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7"/>
      <sheetName val="기본단가표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비고"/>
      <sheetName val="내역서을지"/>
      <sheetName val="표건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배수통관(좌)"/>
      <sheetName val="[내역.XLS]A__MSOffice_Excel_w_378"/>
      <sheetName val="재_x0008_ꀀ"/>
      <sheetName val="49M_x0000_"/>
      <sheetName val="신우"/>
      <sheetName val="기계경비(시간_x0000__x0000_"/>
      <sheetName val="신_x0000_㈀¨"/>
      <sheetName val="신_x0000_耀_x0006_"/>
      <sheetName val="신_x0000_猀"/>
      <sheetName val="신_x0000__xda00_#"/>
      <sheetName val="계약내역_x0000_"/>
      <sheetName val="남평내역"/>
      <sheetName val="소유자명부(전체,비고란포함)"/>
      <sheetName val="중분대수량산출"/>
      <sheetName val="공정집계_국별"/>
      <sheetName val="Anti"/>
      <sheetName val="sum1 (2)"/>
      <sheetName val="DATA98"/>
      <sheetName val="[내역.XLS]A__MSOffice_Excel_w_379"/>
      <sheetName val="경영상태"/>
      <sheetName val="유방야장기초"/>
      <sheetName val="BOJUNGGM"/>
      <sheetName val="수정계획3"/>
      <sheetName val="[내역.XLS]A__MSOffice_Excel_w_380"/>
      <sheetName val="[내역.XLS]A__MSOffice_Excel_w_381"/>
      <sheetName val="[내역.XLS]A__MSOffice_Excel_w_424"/>
      <sheetName val="[내역.XLS]A__MSOffice_Excel_w_401"/>
      <sheetName val="[내역.XLS]A__MSOffice_Excel_w_400"/>
      <sheetName val="[내역.XLS]A__MSOffice_Excel_w_399"/>
      <sheetName val="[내역.XLS]A__MSOffice_Excel_w_383"/>
      <sheetName val="[내역.XLS]A__MSOffice_Excel_w_382"/>
      <sheetName val="[내역.XLS]A__MSOffice_Excel_w_384"/>
      <sheetName val="[내역.XLS]A__MSOffice_Excel_w_385"/>
      <sheetName val="[내역.XLS]A__MSOffice_Excel_w_386"/>
      <sheetName val="[내역.XLS]A__MSOffice_Excel_w_391"/>
      <sheetName val="[내역.XLS]A__MSOffice_Excel_w_389"/>
      <sheetName val="[내역.XLS]A__MSOffice_Excel_w_387"/>
      <sheetName val="[내역.XLS]A__MSOffice_Excel_w_388"/>
      <sheetName val="[내역.XLS]A__MSOffice_Excel_w_390"/>
      <sheetName val="[내역.XLS]A__MSOffice_Excel_w_395"/>
      <sheetName val="각형맨_x0000_"/>
      <sheetName val="각형맨쀀"/>
      <sheetName val="49_x0000_"/>
      <sheetName val="[내역.XLS]A__MSOffice_Excel_w_394"/>
      <sheetName val="[내역.XLS]A__MSOffice_Excel_w_392"/>
      <sheetName val="[내역.XLS]A__MSOffice_Excel_w_393"/>
      <sheetName val="[내역.XLS]A__MSOffice_Excel_w_396"/>
      <sheetName val="[내역.XLS]A__MSOffice_Excel_w_397"/>
      <sheetName val="[내역.XLS]A__MSOffice_Excel_w_398"/>
      <sheetName val="[내역.XLS]A__MSOffice_Excel_w_402"/>
      <sheetName val="[내역.XLS]A__MSOffice_Excel_w_413"/>
      <sheetName val="전차선로_물량刀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3_공통공사__1"/>
      <sheetName val="GEN"/>
      <sheetName val="[내역.XLS]A__MSOffice_Excel_w_403"/>
      <sheetName val="[내역.XLS]A__MSOffice_Excel_w_404"/>
      <sheetName val="[내역.XLS]A__MSOffice_Excel_w_412"/>
      <sheetName val="[내역.XLS]A__MSOffice_Excel_w_405"/>
      <sheetName val="[내역.XLS]A__MSOffice_Excel_w_406"/>
      <sheetName val="[내역.XLS]A__MSOffice_Excel_w_407"/>
      <sheetName val="[내역.XLS]A__MSOffice_Excel_w_408"/>
      <sheetName val="[내역.XLS]A__MSOffice_Excel_w_409"/>
      <sheetName val="[내역.XLS]A__MSOffice_Excel_w_410"/>
      <sheetName val="[내역.XLS]A__MSOffice_Excel_w_411"/>
      <sheetName val="[내역.XLS]A__MSOffice_Excel_w_414"/>
      <sheetName val="[내역.XLS]A__MSOffice_Excel_w_415"/>
      <sheetName val="3.하중계산"/>
      <sheetName val="[내역.XLS]A__MSOffice_Excel_w_416"/>
      <sheetName val="[내역.XLS]A__MSOffice_Excel_w_420"/>
      <sheetName val="[내역.XLS]A__MSOffice_Excel_w_417"/>
      <sheetName val="[내역.XLS]A__MSOffice_Excel_w_418"/>
      <sheetName val="[내역.XLS]A__MSOffice_Excel_w_419"/>
      <sheetName val="[내역.XLS]A__MSOffice_Excel_w_422"/>
      <sheetName val="[내역.XLS]A__MSOffice_Excel_w_421"/>
      <sheetName val="[내역.XLS]A__MSOffice_Excel_w_423"/>
      <sheetName val="[내역.XLS]A__MSOffice_Excel_w_425"/>
      <sheetName val="[내역.XLS]A__MSOffice_Excel_w_426"/>
      <sheetName val="[내역.XLS]A__MSOffice_Excel_w_428"/>
      <sheetName val="[내역.XLS]A__MSOffice_Excel_w_427"/>
      <sheetName val="[내역.XLS]A__MSOffice_Excel_w_429"/>
      <sheetName val="[내역.XLS]A__MSOffice_Excel_w_483"/>
      <sheetName val="기본단가"/>
      <sheetName val="[내역.XLS]A__MSOffice_Excel_w_431"/>
      <sheetName val="[내역.XLS]A__MSOffice_Excel_w_430"/>
      <sheetName val="[내역.XLS]A__MSOffice_Excel_w_432"/>
      <sheetName val="[내역.XLS]A__MSOffice_Excel_w_433"/>
      <sheetName val="3.하중산정4"/>
      <sheetName val="[내역.XLS]A__MSOffice_Excel_w_434"/>
      <sheetName val="[내역.XLS]A__MSOffice_Excel_w_436"/>
      <sheetName val="[내역.XLS]A__MSOffice_Excel_w_435"/>
      <sheetName val="[내역.XLS]A__MSOffice_Excel_w_442"/>
      <sheetName val="[내역.XLS]A__MSOffice_Excel_w_437"/>
      <sheetName val="[내역.XLS]A__MSOffice_Excel_w_438"/>
      <sheetName val="[내역.XLS]A__MSOffice_Excel_w_439"/>
      <sheetName val="[내역.XLS]A__MSOffice_Excel_w_440"/>
      <sheetName val="[내역.XLS]A__MSOffice_Excel_w_441"/>
      <sheetName val="설계단_x0000_"/>
      <sheetName val="설계단惝"/>
      <sheetName val="설계단"/>
      <sheetName val="총공사_x0000_凋Ɩ"/>
      <sheetName val="설계단"/>
      <sheetName val="설계단냺"/>
      <sheetName val="[내역.XLS]A__MSOffice_Excel_w_443"/>
      <sheetName val="[내역.XLS]A__MSOffice_Excel_w_446"/>
      <sheetName val="[내역.XLS]A__MSOffice_Excel_w_444"/>
      <sheetName val="[내역.XLS]A__MSOffice_Excel_w_445"/>
      <sheetName val="1.설偰ᒶ_x0000_"/>
      <sheetName val="1.설ၒ_x0000_"/>
      <sheetName val="1.설矰B"/>
      <sheetName val="노임단가 및 기계경비"/>
      <sheetName val="[내역.XLS]A__MSOffice_Excel_w_464"/>
      <sheetName val="[내역.XLS]A__MSOffice_Excel_w_455"/>
      <sheetName val="[내역.XLS]A__MSOffice_Excel_w_449"/>
      <sheetName val="[내역.XLS]A__MSOffice_Excel_w_447"/>
      <sheetName val="[내역.XLS]A__MSOffice_Excel_w_448"/>
      <sheetName val="[내역.XLS]A__MSOffice_Excel_w_450"/>
      <sheetName val="[내역.XLS]A__MSOffice_Excel_w_452"/>
      <sheetName val="[내역.XLS]A__MSOffice_Excel_w_451"/>
      <sheetName val="[내역.XLS]A__MSOffice_Excel_w_453"/>
      <sheetName val="[내역.XLS]A__MSOffice_Excel_w_454"/>
      <sheetName val="[내역.XLS]A__MSOffice_Excel_w_456"/>
      <sheetName val="[내역.XLS]A__MSOffice_Excel_w_458"/>
      <sheetName val="[내역.XLS]A__MSOffice_Excel_w_457"/>
      <sheetName val="[내역.XLS]A__MSOffice_Excel_w_459"/>
      <sheetName val="[내역.XLS]A__MSOffice_Excel_w_460"/>
      <sheetName val="[내역.XLS]A__MSOffice_Excel_w_463"/>
      <sheetName val="[내역.XLS]A__MSOffice_Excel_w_461"/>
      <sheetName val="[내역.XLS]A__MSOffice_Excel_w_462"/>
      <sheetName val="[내역.XLS]A__MSOffice_Excel_w_465"/>
      <sheetName val="[내역.XLS]A__MSOffice_Excel_w_466"/>
      <sheetName val="[내역.XLS]A__MSOffice_Excel_w_468"/>
      <sheetName val="[내역.XLS]A__MSOffice_Excel_w_467"/>
      <sheetName val="[내역.XLS]A__MSOffice_Excel_w_470"/>
      <sheetName val="도기류"/>
      <sheetName val="2.MODEL"/>
      <sheetName val="4.하중산정"/>
      <sheetName val="5사남"/>
      <sheetName val="데이터"/>
      <sheetName val="자동제어"/>
      <sheetName val="잡철물"/>
      <sheetName val="[내역.XLS]A__MSOffice_Excel_w_469"/>
      <sheetName val="[내역.XLS]A__MSOffice_Excel_w_471"/>
      <sheetName val="[내역.XLS]A__MSOffice_Excel_w_472"/>
      <sheetName val="[내역.XLS]A__MSOffice_Excel_w_473"/>
      <sheetName val="[내역.XLS]A__MSOffice_Excel_w_476"/>
      <sheetName val="[내역.XLS]A__MSOffice_Excel_w_474"/>
      <sheetName val="[내역.XLS]A__MSOffice_Excel_w_475"/>
      <sheetName val="[내역.XLS]A__MSOffice_Excel_w_478"/>
      <sheetName val="[내역.XLS]A__MSOffice_Excel_w_477"/>
      <sheetName val="[내역.XLS]A__MSOffice_Excel_w_479"/>
      <sheetName val="[내역.XLS]A__MSOffice_Excel_w_481"/>
      <sheetName val="[내역.XLS]A__MSOffice_Excel_w_480"/>
      <sheetName val="[내역.XLS]A__MSOffice_Excel_w_482"/>
      <sheetName val="[내역.XLS]A__MSOffice_Excel_w_484"/>
      <sheetName val="[내역.XLS]A__MSOffice_Excel_w_546"/>
      <sheetName val="[내역.XLS]A__MSOffice_Excel_w_486"/>
      <sheetName val="[내역.XLS]A__MSOffice_Excel_w_485"/>
      <sheetName val="흄관기초"/>
      <sheetName val="인천제철"/>
      <sheetName val="[내역.XLS]A__MSOffice_Excel_w_487"/>
      <sheetName val="[내역.XLS]A__MSOffice_Excel_w_506"/>
      <sheetName val="[내역.XLS]A__MSOffice_Excel_w_488"/>
      <sheetName val="[내역.XLS]A__MSOffice_Excel_w_491"/>
      <sheetName val="[내역.XLS]A__MSOffice_Excel_w_489"/>
      <sheetName val="[내역.XLS]A__MSOffice_Excel_w_490"/>
      <sheetName val="[내역.XLS]A__MSOffice_Excel_w_498"/>
      <sheetName val="[내역.XLS]A__MSOffice_Excel_w_496"/>
      <sheetName val="[내역.XLS]A__MSOffice_Excel_w_492"/>
      <sheetName val="[내역.XLS]A__MSOffice_Excel_w_493"/>
      <sheetName val="[내역.XLS]A__MSOffice_Excel_w_494"/>
      <sheetName val="[내역.XLS]A__MSOffice_Excel_w_495"/>
      <sheetName val="[내역.XLS]A__MSOffice_Excel_w_497"/>
      <sheetName val="[내역.XLS]A__MSOffice_Excel_w_499"/>
      <sheetName val="[내역.XLS]A__MSOffice_Excel_w_500"/>
      <sheetName val="[내역.XLS]A__MSOffice_Excel_w_503"/>
      <sheetName val="[내역.XLS]A__MSOffice_Excel_w_501"/>
      <sheetName val="[내역.XLS]A__MSOffice_Excel_w_502"/>
      <sheetName val="[내역.XLS]A__MSOffice_Excel_w_505"/>
      <sheetName val="[내역.XLS]A__MSOffice_Excel_w_504"/>
      <sheetName val="[내역.XLS]A__MSOffice_Excel_w_507"/>
      <sheetName val="[내역.XLS]A__MSOffice_Excel_w_508"/>
      <sheetName val="대장"/>
      <sheetName val="[내역.XLS]A__MSOffice_Excel_w_518"/>
      <sheetName val="[내역.XLS]A__MSOffice_Excel_w_517"/>
      <sheetName val="b_balj_x0000__x0000__x0005__x00"/>
      <sheetName val="_x005f_x0000__x005f_x000c__x005"/>
      <sheetName val="L형옹벽_x0006__x0004__x0004__x001a"/>
      <sheetName val="_x0000__x0006__x0000__x0000__x0"/>
      <sheetName val="?_x000c_?_x000c_??耀僵䅛????_x0001"/>
      <sheetName val="?_x000c_?_x000c_??렀హ䆍????_x0001"/>
      <sheetName val="취수탑공사_x0000_"/>
      <sheetName val="[내역.XLS]A__MSOffice_Excel_w_509"/>
      <sheetName val="[내역.XLS]A__MSOffice_Excel_w_510"/>
      <sheetName val="[내역.XLS]A__MSOffice_Excel_w_511"/>
      <sheetName val="[내역.XLS]A__MSOffice_Excel_w_512"/>
      <sheetName val="ELECTRIC"/>
      <sheetName val="업체별기성내역"/>
      <sheetName val="인구"/>
      <sheetName val="환경평가"/>
      <sheetName val="[내역.XLS]A__MSOffice_Excel_w_513"/>
      <sheetName val="[내역.XLS]A__MSOffice_Excel_w_514"/>
      <sheetName val="[내역.XLS]A__MSOffice_Excel_w_516"/>
      <sheetName val="[내역.XLS]A__MSOffice_Excel_w_515"/>
      <sheetName val="[내역.XLS]A__MSOffice_Excel_w_522"/>
      <sheetName val="[내역.XLS]A__MSOffice_Excel_w_519"/>
      <sheetName val="[내역.XLS]A__MSOffice_Excel_w_520"/>
      <sheetName val="[내역.XLS]A__MSOffice_Excel_w_521"/>
      <sheetName val="[내역.XLS]A__MSOffice_Excel_w_524"/>
      <sheetName val="[내역.XLS]A__MSOffice_Excel_w_523"/>
      <sheetName val="[내역.XLS]A__MSOffice_Excel_w_536"/>
      <sheetName val="[내역.XLS]A__MSOffice_Excel_w_535"/>
      <sheetName val="[내역.XLS]A__MSOffice_Excel_w_529"/>
      <sheetName val="EL90"/>
      <sheetName val="DATA(VTL)"/>
      <sheetName val="DATASPEC(VT1)"/>
      <sheetName val="노무비산출"/>
      <sheetName val="PSV2701F"/>
      <sheetName val="[내역.XLS]A__MSOffice_Excel_w_525"/>
      <sheetName val="[내역.XLS]A__MSOffice_Excel_w_528"/>
      <sheetName val="[내역.XLS]A__MSOffice_Excel_w_527"/>
      <sheetName val="[내역.XLS]A__MSOffice_Excel_w_526"/>
      <sheetName val="[내역.XLS]A__MSOffice_Excel_w_530"/>
      <sheetName val="[내역.XLS]A__MSOffice_Excel_w_531"/>
      <sheetName val="[내역.XLS]A__MSOffice_Excel_w_533"/>
      <sheetName val="[내역.XLS]A__MSOffice_Excel_w_532"/>
      <sheetName val="[내역.XLS]A__MSOffice_Excel_w_534"/>
      <sheetName val="[내역.XLS]A__MSOffice_Excel_w_539"/>
      <sheetName val="[내역.XLS]A__MSOffice_Excel_w_537"/>
      <sheetName val="[내역.XLS]A__MSOffice_Excel_w_538"/>
      <sheetName val="[내역.XLS]A__MSOffice_Excel_w_541"/>
      <sheetName val="[내역.XLS]A__MSOffice_Excel_w_540"/>
      <sheetName val="[내역.XLS]A__MSOffice_Excel_w_543"/>
      <sheetName val="[내역.XLS]A__MSOffice_Excel_w_542"/>
      <sheetName val="[내역.XLS]A__MSOffice_Excel_w_545"/>
      <sheetName val="[내역.XLS]A__MSOffice_Excel_w_544"/>
      <sheetName val="가시설단위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>
        <row r="1">
          <cell r="C1" t="str">
            <v>F_CODE</v>
          </cell>
        </row>
      </sheetData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>
        <row r="1">
          <cell r="C1" t="str">
            <v>F_CODE</v>
          </cell>
        </row>
      </sheetData>
      <sheetData sheetId="1031">
        <row r="1">
          <cell r="C1" t="str">
            <v>F_CODE</v>
          </cell>
        </row>
      </sheetData>
      <sheetData sheetId="1032">
        <row r="1">
          <cell r="C1" t="str">
            <v>F_CODE</v>
          </cell>
        </row>
      </sheetData>
      <sheetData sheetId="1033"/>
      <sheetData sheetId="1034">
        <row r="1">
          <cell r="C1" t="str">
            <v>F_CODE</v>
          </cell>
        </row>
      </sheetData>
      <sheetData sheetId="1035">
        <row r="1">
          <cell r="C1" t="str">
            <v>F_CODE</v>
          </cell>
        </row>
      </sheetData>
      <sheetData sheetId="1036">
        <row r="1">
          <cell r="C1" t="str">
            <v>F_CODE</v>
          </cell>
        </row>
      </sheetData>
      <sheetData sheetId="1037">
        <row r="1">
          <cell r="C1" t="str">
            <v>F_CODE</v>
          </cell>
        </row>
      </sheetData>
      <sheetData sheetId="1038">
        <row r="1">
          <cell r="C1" t="str">
            <v>F_CODE</v>
          </cell>
        </row>
      </sheetData>
      <sheetData sheetId="1039">
        <row r="1">
          <cell r="C1" t="str">
            <v>F_CODE</v>
          </cell>
        </row>
      </sheetData>
      <sheetData sheetId="1040">
        <row r="1">
          <cell r="C1" t="str">
            <v>F_CODE</v>
          </cell>
        </row>
      </sheetData>
      <sheetData sheetId="1041">
        <row r="1">
          <cell r="C1" t="str">
            <v>F_CODE</v>
          </cell>
        </row>
      </sheetData>
      <sheetData sheetId="1042">
        <row r="1">
          <cell r="C1" t="str">
            <v>F_CODE</v>
          </cell>
        </row>
      </sheetData>
      <sheetData sheetId="1043">
        <row r="1">
          <cell r="C1" t="str">
            <v>F_CODE</v>
          </cell>
        </row>
      </sheetData>
      <sheetData sheetId="1044">
        <row r="1">
          <cell r="C1" t="str">
            <v>F_CODE</v>
          </cell>
        </row>
      </sheetData>
      <sheetData sheetId="1045">
        <row r="1">
          <cell r="C1" t="str">
            <v>F_CODE</v>
          </cell>
        </row>
      </sheetData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>
        <row r="1">
          <cell r="C1" t="str">
            <v>F_CODE</v>
          </cell>
        </row>
      </sheetData>
      <sheetData sheetId="1265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>
        <row r="1">
          <cell r="C1" t="str">
            <v>F_CODE</v>
          </cell>
        </row>
      </sheetData>
      <sheetData sheetId="1362" refreshError="1"/>
      <sheetData sheetId="1363">
        <row r="1">
          <cell r="C1" t="str">
            <v>F_CODE</v>
          </cell>
        </row>
      </sheetData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>
        <row r="1">
          <cell r="C1" t="str">
            <v>F_CODE</v>
          </cell>
        </row>
      </sheetData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>
        <row r="1">
          <cell r="C1" t="str">
            <v>F_CODE</v>
          </cell>
        </row>
      </sheetData>
      <sheetData sheetId="1424">
        <row r="1">
          <cell r="C1" t="str">
            <v>F_CODE</v>
          </cell>
        </row>
      </sheetData>
      <sheetData sheetId="1425">
        <row r="1">
          <cell r="C1" t="str">
            <v>F_CODE</v>
          </cell>
        </row>
      </sheetData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>
        <row r="1">
          <cell r="C1" t="str">
            <v>F_CODE</v>
          </cell>
        </row>
      </sheetData>
      <sheetData sheetId="1436">
        <row r="1">
          <cell r="C1" t="str">
            <v>F_CODE</v>
          </cell>
        </row>
      </sheetData>
      <sheetData sheetId="1437">
        <row r="1">
          <cell r="C1" t="str">
            <v>F_CODE</v>
          </cell>
        </row>
      </sheetData>
      <sheetData sheetId="1438">
        <row r="1">
          <cell r="C1" t="str">
            <v>F_CODE</v>
          </cell>
        </row>
      </sheetData>
      <sheetData sheetId="1439">
        <row r="1">
          <cell r="C1" t="str">
            <v>F_CODE</v>
          </cell>
        </row>
      </sheetData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>
        <row r="1">
          <cell r="C1" t="str">
            <v>F_CODE</v>
          </cell>
        </row>
      </sheetData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>
        <row r="1">
          <cell r="C1" t="str">
            <v>F_CODE</v>
          </cell>
        </row>
      </sheetData>
      <sheetData sheetId="1501">
        <row r="1">
          <cell r="C1" t="str">
            <v>F_CODE</v>
          </cell>
        </row>
      </sheetData>
      <sheetData sheetId="1502">
        <row r="1">
          <cell r="C1" t="str">
            <v>F_CODE</v>
          </cell>
        </row>
      </sheetData>
      <sheetData sheetId="1503">
        <row r="1">
          <cell r="C1" t="str">
            <v>F_CODE</v>
          </cell>
        </row>
      </sheetData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>
        <row r="1">
          <cell r="C1" t="str">
            <v>F_CODE</v>
          </cell>
        </row>
      </sheetData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 refreshError="1"/>
      <sheetData sheetId="1625" refreshError="1"/>
      <sheetData sheetId="1626">
        <row r="1">
          <cell r="C1" t="str">
            <v>F_CODE</v>
          </cell>
        </row>
      </sheetData>
      <sheetData sheetId="1627" refreshError="1"/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>
        <row r="1">
          <cell r="C1" t="str">
            <v>F_CODE</v>
          </cell>
        </row>
      </sheetData>
      <sheetData sheetId="1638">
        <row r="1">
          <cell r="C1" t="str">
            <v>F_CODE</v>
          </cell>
        </row>
      </sheetData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>
        <row r="1">
          <cell r="C1" t="str">
            <v>F_CODE</v>
          </cell>
        </row>
      </sheetData>
      <sheetData sheetId="1642">
        <row r="1">
          <cell r="C1" t="str">
            <v>F_CODE</v>
          </cell>
        </row>
      </sheetData>
      <sheetData sheetId="1643">
        <row r="1">
          <cell r="C1" t="str">
            <v>F_CODE</v>
          </cell>
        </row>
      </sheetData>
      <sheetData sheetId="1644">
        <row r="1">
          <cell r="C1" t="str">
            <v>F_CODE</v>
          </cell>
        </row>
      </sheetData>
      <sheetData sheetId="1645">
        <row r="1">
          <cell r="C1" t="str">
            <v>F_CODE</v>
          </cell>
        </row>
      </sheetData>
      <sheetData sheetId="1646">
        <row r="1">
          <cell r="C1" t="str">
            <v>F_CODE</v>
          </cell>
        </row>
      </sheetData>
      <sheetData sheetId="1647">
        <row r="1">
          <cell r="C1" t="str">
            <v>F_CODE</v>
          </cell>
        </row>
      </sheetData>
      <sheetData sheetId="1648">
        <row r="1">
          <cell r="C1" t="str">
            <v>F_CODE</v>
          </cell>
        </row>
      </sheetData>
      <sheetData sheetId="1649">
        <row r="1">
          <cell r="C1" t="str">
            <v>F_CODE</v>
          </cell>
        </row>
      </sheetData>
      <sheetData sheetId="1650">
        <row r="1">
          <cell r="C1" t="str">
            <v>F_CODE</v>
          </cell>
        </row>
      </sheetData>
      <sheetData sheetId="1651">
        <row r="1">
          <cell r="C1" t="str">
            <v>F_CODE</v>
          </cell>
        </row>
      </sheetData>
      <sheetData sheetId="1652">
        <row r="1">
          <cell r="C1" t="str">
            <v>F_CODE</v>
          </cell>
        </row>
      </sheetData>
      <sheetData sheetId="1653">
        <row r="1">
          <cell r="C1" t="str">
            <v>F_CODE</v>
          </cell>
        </row>
      </sheetData>
      <sheetData sheetId="1654">
        <row r="1">
          <cell r="C1" t="str">
            <v>F_CODE</v>
          </cell>
        </row>
      </sheetData>
      <sheetData sheetId="1655">
        <row r="1">
          <cell r="C1" t="str">
            <v>F_CODE</v>
          </cell>
        </row>
      </sheetData>
      <sheetData sheetId="1656">
        <row r="1">
          <cell r="C1" t="str">
            <v>F_CODE</v>
          </cell>
        </row>
      </sheetData>
      <sheetData sheetId="1657">
        <row r="1">
          <cell r="C1" t="str">
            <v>F_CODE</v>
          </cell>
        </row>
      </sheetData>
      <sheetData sheetId="1658">
        <row r="1">
          <cell r="C1" t="str">
            <v>F_CODE</v>
          </cell>
        </row>
      </sheetData>
      <sheetData sheetId="1659">
        <row r="1">
          <cell r="C1" t="str">
            <v>F_CODE</v>
          </cell>
        </row>
      </sheetData>
      <sheetData sheetId="1660" refreshError="1"/>
      <sheetData sheetId="1661">
        <row r="1">
          <cell r="C1" t="str">
            <v>F_CODE</v>
          </cell>
        </row>
      </sheetData>
      <sheetData sheetId="1662">
        <row r="1">
          <cell r="C1" t="str">
            <v>F_CODE</v>
          </cell>
        </row>
      </sheetData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>
        <row r="1">
          <cell r="C1" t="str">
            <v>F_CODE</v>
          </cell>
        </row>
      </sheetData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>
        <row r="1">
          <cell r="C1" t="str">
            <v>F_CODE</v>
          </cell>
        </row>
      </sheetData>
      <sheetData sheetId="1765">
        <row r="1">
          <cell r="C1" t="str">
            <v>F_CODE</v>
          </cell>
        </row>
      </sheetData>
      <sheetData sheetId="1766">
        <row r="1">
          <cell r="C1" t="str">
            <v>F_CODE</v>
          </cell>
        </row>
      </sheetData>
      <sheetData sheetId="1767">
        <row r="1">
          <cell r="C1" t="str">
            <v>F_CODE</v>
          </cell>
        </row>
      </sheetData>
      <sheetData sheetId="1768">
        <row r="1">
          <cell r="C1" t="str">
            <v>F_CODE</v>
          </cell>
        </row>
      </sheetData>
      <sheetData sheetId="1769">
        <row r="1">
          <cell r="C1" t="str">
            <v>F_CODE</v>
          </cell>
        </row>
      </sheetData>
      <sheetData sheetId="1770">
        <row r="1">
          <cell r="C1" t="str">
            <v>F_CODE</v>
          </cell>
        </row>
      </sheetData>
      <sheetData sheetId="1771">
        <row r="1">
          <cell r="C1" t="str">
            <v>F_CODE</v>
          </cell>
        </row>
      </sheetData>
      <sheetData sheetId="1772">
        <row r="1">
          <cell r="C1" t="str">
            <v>F_CODE</v>
          </cell>
        </row>
      </sheetData>
      <sheetData sheetId="1773">
        <row r="1">
          <cell r="C1" t="str">
            <v>F_CODE</v>
          </cell>
        </row>
      </sheetData>
      <sheetData sheetId="1774">
        <row r="1">
          <cell r="C1" t="str">
            <v>F_CODE</v>
          </cell>
        </row>
      </sheetData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>
        <row r="1">
          <cell r="C1" t="str">
            <v>F_CODE</v>
          </cell>
        </row>
      </sheetData>
      <sheetData sheetId="1778">
        <row r="1">
          <cell r="C1" t="str">
            <v>F_CODE</v>
          </cell>
        </row>
      </sheetData>
      <sheetData sheetId="1779">
        <row r="1">
          <cell r="C1" t="str">
            <v>F_CODE</v>
          </cell>
        </row>
      </sheetData>
      <sheetData sheetId="1780">
        <row r="1">
          <cell r="C1" t="str">
            <v>F_CODE</v>
          </cell>
        </row>
      </sheetData>
      <sheetData sheetId="1781">
        <row r="1">
          <cell r="C1" t="str">
            <v>F_CODE</v>
          </cell>
        </row>
      </sheetData>
      <sheetData sheetId="1782">
        <row r="1">
          <cell r="C1" t="str">
            <v>F_CODE</v>
          </cell>
        </row>
      </sheetData>
      <sheetData sheetId="1783">
        <row r="1">
          <cell r="C1" t="str">
            <v>F_CODE</v>
          </cell>
        </row>
      </sheetData>
      <sheetData sheetId="1784">
        <row r="1">
          <cell r="C1" t="str">
            <v>F_CODE</v>
          </cell>
        </row>
      </sheetData>
      <sheetData sheetId="1785">
        <row r="1">
          <cell r="C1" t="str">
            <v>F_CODE</v>
          </cell>
        </row>
      </sheetData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>
        <row r="1">
          <cell r="C1" t="str">
            <v>F_CODE</v>
          </cell>
        </row>
      </sheetData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>
        <row r="1">
          <cell r="C1" t="str">
            <v>F_CODE</v>
          </cell>
        </row>
      </sheetData>
      <sheetData sheetId="2080">
        <row r="1">
          <cell r="C1" t="str">
            <v>F_CODE</v>
          </cell>
        </row>
      </sheetData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>
        <row r="1">
          <cell r="C1" t="str">
            <v>F_CODE</v>
          </cell>
        </row>
      </sheetData>
      <sheetData sheetId="2093">
        <row r="1">
          <cell r="C1" t="str">
            <v>F_CODE</v>
          </cell>
        </row>
      </sheetData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>
        <row r="1">
          <cell r="C1" t="str">
            <v>F_CODE</v>
          </cell>
        </row>
      </sheetData>
      <sheetData sheetId="2100">
        <row r="1">
          <cell r="C1" t="str">
            <v>F_CODE</v>
          </cell>
        </row>
      </sheetData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>
        <row r="1">
          <cell r="C1" t="str">
            <v>F_CODE</v>
          </cell>
        </row>
      </sheetData>
      <sheetData sheetId="2104">
        <row r="1">
          <cell r="C1" t="str">
            <v>F_CODE</v>
          </cell>
        </row>
      </sheetData>
      <sheetData sheetId="2105">
        <row r="1">
          <cell r="C1" t="str">
            <v>F_CODE</v>
          </cell>
        </row>
      </sheetData>
      <sheetData sheetId="2106">
        <row r="1">
          <cell r="C1" t="str">
            <v>F_CODE</v>
          </cell>
        </row>
      </sheetData>
      <sheetData sheetId="2107">
        <row r="1">
          <cell r="C1" t="str">
            <v>F_CODE</v>
          </cell>
        </row>
      </sheetData>
      <sheetData sheetId="2108">
        <row r="1">
          <cell r="C1" t="str">
            <v>F_CODE</v>
          </cell>
        </row>
      </sheetData>
      <sheetData sheetId="2109">
        <row r="1">
          <cell r="C1" t="str">
            <v>F_CODE</v>
          </cell>
        </row>
      </sheetData>
      <sheetData sheetId="2110">
        <row r="1">
          <cell r="C1" t="str">
            <v>F_CODE</v>
          </cell>
        </row>
      </sheetData>
      <sheetData sheetId="2111">
        <row r="1">
          <cell r="C1" t="str">
            <v>F_CODE</v>
          </cell>
        </row>
      </sheetData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>
        <row r="1">
          <cell r="C1" t="str">
            <v>F_CODE</v>
          </cell>
        </row>
      </sheetData>
      <sheetData sheetId="2121">
        <row r="1">
          <cell r="C1" t="str">
            <v>F_CODE</v>
          </cell>
        </row>
      </sheetData>
      <sheetData sheetId="2122">
        <row r="1">
          <cell r="C1" t="str">
            <v>F_CODE</v>
          </cell>
        </row>
      </sheetData>
      <sheetData sheetId="2123">
        <row r="1">
          <cell r="C1" t="str">
            <v>F_CODE</v>
          </cell>
        </row>
      </sheetData>
      <sheetData sheetId="2124">
        <row r="1">
          <cell r="C1" t="str">
            <v>F_CODE</v>
          </cell>
        </row>
      </sheetData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>
        <row r="1">
          <cell r="C1" t="str">
            <v>F_CODE</v>
          </cell>
        </row>
      </sheetData>
      <sheetData sheetId="2141">
        <row r="1">
          <cell r="C1" t="str">
            <v>F_CODE</v>
          </cell>
        </row>
      </sheetData>
      <sheetData sheetId="2142">
        <row r="1">
          <cell r="C1" t="str">
            <v>F_CODE</v>
          </cell>
        </row>
      </sheetData>
      <sheetData sheetId="2143">
        <row r="1">
          <cell r="C1" t="str">
            <v>F_CODE</v>
          </cell>
        </row>
      </sheetData>
      <sheetData sheetId="2144">
        <row r="1">
          <cell r="C1" t="str">
            <v>F_CODE</v>
          </cell>
        </row>
      </sheetData>
      <sheetData sheetId="2145">
        <row r="1">
          <cell r="C1" t="str">
            <v>F_CODE</v>
          </cell>
        </row>
      </sheetData>
      <sheetData sheetId="2146">
        <row r="1">
          <cell r="C1" t="str">
            <v>F_CODE</v>
          </cell>
        </row>
      </sheetData>
      <sheetData sheetId="2147">
        <row r="1">
          <cell r="C1" t="str">
            <v>F_CODE</v>
          </cell>
        </row>
      </sheetData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>
        <row r="1">
          <cell r="C1" t="str">
            <v>F_CODE</v>
          </cell>
        </row>
      </sheetData>
      <sheetData sheetId="2152">
        <row r="1">
          <cell r="C1" t="str">
            <v>F_CODE</v>
          </cell>
        </row>
      </sheetData>
      <sheetData sheetId="2153">
        <row r="1">
          <cell r="C1" t="str">
            <v>F_CODE</v>
          </cell>
        </row>
      </sheetData>
      <sheetData sheetId="2154">
        <row r="1">
          <cell r="C1" t="str">
            <v>F_CODE</v>
          </cell>
        </row>
      </sheetData>
      <sheetData sheetId="2155">
        <row r="1">
          <cell r="C1" t="str">
            <v>F_CODE</v>
          </cell>
        </row>
      </sheetData>
      <sheetData sheetId="2156">
        <row r="1">
          <cell r="C1" t="str">
            <v>F_CODE</v>
          </cell>
        </row>
      </sheetData>
      <sheetData sheetId="2157">
        <row r="1">
          <cell r="C1" t="str">
            <v>F_CODE</v>
          </cell>
        </row>
      </sheetData>
      <sheetData sheetId="2158">
        <row r="1">
          <cell r="C1" t="str">
            <v>F_CODE</v>
          </cell>
        </row>
      </sheetData>
      <sheetData sheetId="2159">
        <row r="1">
          <cell r="C1" t="str">
            <v>F_CODE</v>
          </cell>
        </row>
      </sheetData>
      <sheetData sheetId="2160">
        <row r="1">
          <cell r="C1" t="str">
            <v>F_CODE</v>
          </cell>
        </row>
      </sheetData>
      <sheetData sheetId="2161">
        <row r="1">
          <cell r="C1" t="str">
            <v>F_CODE</v>
          </cell>
        </row>
      </sheetData>
      <sheetData sheetId="2162">
        <row r="1">
          <cell r="C1" t="str">
            <v>F_CODE</v>
          </cell>
        </row>
      </sheetData>
      <sheetData sheetId="2163">
        <row r="1">
          <cell r="C1" t="str">
            <v>F_CODE</v>
          </cell>
        </row>
      </sheetData>
      <sheetData sheetId="2164">
        <row r="1">
          <cell r="C1" t="str">
            <v>F_CODE</v>
          </cell>
        </row>
      </sheetData>
      <sheetData sheetId="2165">
        <row r="1">
          <cell r="C1" t="str">
            <v>F_CODE</v>
          </cell>
        </row>
      </sheetData>
      <sheetData sheetId="2166">
        <row r="1">
          <cell r="C1" t="str">
            <v>F_CODE</v>
          </cell>
        </row>
      </sheetData>
      <sheetData sheetId="2167">
        <row r="1">
          <cell r="C1" t="str">
            <v>F_CODE</v>
          </cell>
        </row>
      </sheetData>
      <sheetData sheetId="2168">
        <row r="1">
          <cell r="C1" t="str">
            <v>F_CODE</v>
          </cell>
        </row>
      </sheetData>
      <sheetData sheetId="2169">
        <row r="1">
          <cell r="C1" t="str">
            <v>F_CODE</v>
          </cell>
        </row>
      </sheetData>
      <sheetData sheetId="2170">
        <row r="1">
          <cell r="C1" t="str">
            <v>F_CODE</v>
          </cell>
        </row>
      </sheetData>
      <sheetData sheetId="2171">
        <row r="1">
          <cell r="C1" t="str">
            <v>F_CODE</v>
          </cell>
        </row>
      </sheetData>
      <sheetData sheetId="2172">
        <row r="1">
          <cell r="C1" t="str">
            <v>F_CODE</v>
          </cell>
        </row>
      </sheetData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>
        <row r="1">
          <cell r="C1" t="str">
            <v>F_CODE</v>
          </cell>
        </row>
      </sheetData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>
        <row r="1">
          <cell r="C1" t="str">
            <v>F_CODE</v>
          </cell>
        </row>
      </sheetData>
      <sheetData sheetId="2501">
        <row r="1">
          <cell r="C1" t="str">
            <v>F_CODE</v>
          </cell>
        </row>
      </sheetData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/>
      <sheetData sheetId="2790"/>
      <sheetData sheetId="2791"/>
      <sheetData sheetId="2792" refreshError="1"/>
      <sheetData sheetId="2793"/>
      <sheetData sheetId="2794"/>
      <sheetData sheetId="2795"/>
      <sheetData sheetId="2796"/>
      <sheetData sheetId="2797">
        <row r="1">
          <cell r="C1" t="str">
            <v>F_CODE</v>
          </cell>
        </row>
      </sheetData>
      <sheetData sheetId="2798">
        <row r="1">
          <cell r="C1" t="str">
            <v>F_CODE</v>
          </cell>
        </row>
      </sheetData>
      <sheetData sheetId="2799">
        <row r="1">
          <cell r="C1" t="str">
            <v>F_CODE</v>
          </cell>
        </row>
      </sheetData>
      <sheetData sheetId="2800">
        <row r="1">
          <cell r="C1" t="str">
            <v>F_CODE</v>
          </cell>
        </row>
      </sheetData>
      <sheetData sheetId="2801">
        <row r="1">
          <cell r="C1" t="str">
            <v>F_CODE</v>
          </cell>
        </row>
      </sheetData>
      <sheetData sheetId="2802">
        <row r="1">
          <cell r="C1" t="str">
            <v>F_CODE</v>
          </cell>
        </row>
      </sheetData>
      <sheetData sheetId="2803">
        <row r="1">
          <cell r="C1" t="str">
            <v>F_CODE</v>
          </cell>
        </row>
      </sheetData>
      <sheetData sheetId="2804">
        <row r="1">
          <cell r="C1" t="str">
            <v>F_CODE</v>
          </cell>
        </row>
      </sheetData>
      <sheetData sheetId="2805">
        <row r="1">
          <cell r="C1" t="str">
            <v>F_CODE</v>
          </cell>
        </row>
      </sheetData>
      <sheetData sheetId="2806">
        <row r="1">
          <cell r="C1" t="str">
            <v>F_CODE</v>
          </cell>
        </row>
      </sheetData>
      <sheetData sheetId="2807">
        <row r="1">
          <cell r="C1" t="str">
            <v>F_CODE</v>
          </cell>
        </row>
      </sheetData>
      <sheetData sheetId="2808">
        <row r="1">
          <cell r="C1" t="str">
            <v>F_CODE</v>
          </cell>
        </row>
      </sheetData>
      <sheetData sheetId="2809">
        <row r="1">
          <cell r="C1" t="str">
            <v>F_CODE</v>
          </cell>
        </row>
      </sheetData>
      <sheetData sheetId="2810">
        <row r="1">
          <cell r="C1" t="str">
            <v>F_CODE</v>
          </cell>
        </row>
      </sheetData>
      <sheetData sheetId="2811">
        <row r="1">
          <cell r="C1" t="str">
            <v>F_CODE</v>
          </cell>
        </row>
      </sheetData>
      <sheetData sheetId="2812">
        <row r="1">
          <cell r="C1" t="str">
            <v>F_CODE</v>
          </cell>
        </row>
      </sheetData>
      <sheetData sheetId="2813">
        <row r="1">
          <cell r="C1" t="str">
            <v>F_CODE</v>
          </cell>
        </row>
      </sheetData>
      <sheetData sheetId="2814">
        <row r="1">
          <cell r="C1" t="str">
            <v>F_CODE</v>
          </cell>
        </row>
      </sheetData>
      <sheetData sheetId="2815">
        <row r="1">
          <cell r="C1" t="str">
            <v>F_CODE</v>
          </cell>
        </row>
      </sheetData>
      <sheetData sheetId="2816">
        <row r="1">
          <cell r="C1" t="str">
            <v>F_CODE</v>
          </cell>
        </row>
      </sheetData>
      <sheetData sheetId="2817">
        <row r="1">
          <cell r="C1" t="str">
            <v>F_CODE</v>
          </cell>
        </row>
      </sheetData>
      <sheetData sheetId="2818">
        <row r="1">
          <cell r="C1" t="str">
            <v>F_CODE</v>
          </cell>
        </row>
      </sheetData>
      <sheetData sheetId="2819">
        <row r="1">
          <cell r="C1" t="str">
            <v>F_CODE</v>
          </cell>
        </row>
      </sheetData>
      <sheetData sheetId="2820">
        <row r="1">
          <cell r="C1" t="str">
            <v>F_CODE</v>
          </cell>
        </row>
      </sheetData>
      <sheetData sheetId="2821">
        <row r="1">
          <cell r="C1" t="str">
            <v>F_CODE</v>
          </cell>
        </row>
      </sheetData>
      <sheetData sheetId="2822">
        <row r="1">
          <cell r="C1" t="str">
            <v>F_CODE</v>
          </cell>
        </row>
      </sheetData>
      <sheetData sheetId="2823">
        <row r="1">
          <cell r="C1" t="str">
            <v>F_CODE</v>
          </cell>
        </row>
      </sheetData>
      <sheetData sheetId="2824">
        <row r="1">
          <cell r="C1" t="str">
            <v>F_CODE</v>
          </cell>
        </row>
      </sheetData>
      <sheetData sheetId="2825">
        <row r="1">
          <cell r="C1" t="str">
            <v>F_CODE</v>
          </cell>
        </row>
      </sheetData>
      <sheetData sheetId="2826">
        <row r="1">
          <cell r="C1" t="str">
            <v>F_CODE</v>
          </cell>
        </row>
      </sheetData>
      <sheetData sheetId="2827">
        <row r="1">
          <cell r="C1" t="str">
            <v>F_CODE</v>
          </cell>
        </row>
      </sheetData>
      <sheetData sheetId="2828">
        <row r="1">
          <cell r="C1" t="str">
            <v>F_CODE</v>
          </cell>
        </row>
      </sheetData>
      <sheetData sheetId="2829">
        <row r="1">
          <cell r="C1" t="str">
            <v>F_CODE</v>
          </cell>
        </row>
      </sheetData>
      <sheetData sheetId="2830">
        <row r="1">
          <cell r="C1" t="str">
            <v>F_CODE</v>
          </cell>
        </row>
      </sheetData>
      <sheetData sheetId="2831">
        <row r="1">
          <cell r="C1" t="str">
            <v>F_CODE</v>
          </cell>
        </row>
      </sheetData>
      <sheetData sheetId="2832">
        <row r="1">
          <cell r="C1" t="str">
            <v>F_CODE</v>
          </cell>
        </row>
      </sheetData>
      <sheetData sheetId="2833">
        <row r="1">
          <cell r="C1" t="str">
            <v>F_CODE</v>
          </cell>
        </row>
      </sheetData>
      <sheetData sheetId="2834">
        <row r="1">
          <cell r="C1" t="str">
            <v>F_CODE</v>
          </cell>
        </row>
      </sheetData>
      <sheetData sheetId="2835">
        <row r="1">
          <cell r="C1" t="str">
            <v>F_CODE</v>
          </cell>
        </row>
      </sheetData>
      <sheetData sheetId="2836">
        <row r="1">
          <cell r="C1" t="str">
            <v>F_CODE</v>
          </cell>
        </row>
      </sheetData>
      <sheetData sheetId="2837">
        <row r="1">
          <cell r="C1" t="str">
            <v>F_CODE</v>
          </cell>
        </row>
      </sheetData>
      <sheetData sheetId="2838">
        <row r="1">
          <cell r="C1" t="str">
            <v>F_CODE</v>
          </cell>
        </row>
      </sheetData>
      <sheetData sheetId="2839">
        <row r="1">
          <cell r="C1" t="str">
            <v>F_CODE</v>
          </cell>
        </row>
      </sheetData>
      <sheetData sheetId="2840">
        <row r="1">
          <cell r="C1" t="str">
            <v>F_CODE</v>
          </cell>
        </row>
      </sheetData>
      <sheetData sheetId="2841">
        <row r="1">
          <cell r="C1" t="str">
            <v>F_CODE</v>
          </cell>
        </row>
      </sheetData>
      <sheetData sheetId="2842">
        <row r="1">
          <cell r="C1" t="str">
            <v>F_CODE</v>
          </cell>
        </row>
      </sheetData>
      <sheetData sheetId="2843">
        <row r="1">
          <cell r="C1" t="str">
            <v>F_CODE</v>
          </cell>
        </row>
      </sheetData>
      <sheetData sheetId="2844">
        <row r="1">
          <cell r="C1" t="str">
            <v>F_CODE</v>
          </cell>
        </row>
      </sheetData>
      <sheetData sheetId="2845">
        <row r="1">
          <cell r="C1" t="str">
            <v>F_CODE</v>
          </cell>
        </row>
      </sheetData>
      <sheetData sheetId="2846">
        <row r="1">
          <cell r="C1" t="str">
            <v>F_CODE</v>
          </cell>
        </row>
      </sheetData>
      <sheetData sheetId="2847">
        <row r="1">
          <cell r="C1" t="str">
            <v>F_CODE</v>
          </cell>
        </row>
      </sheetData>
      <sheetData sheetId="2848">
        <row r="1">
          <cell r="C1" t="str">
            <v>F_CODE</v>
          </cell>
        </row>
      </sheetData>
      <sheetData sheetId="2849">
        <row r="1">
          <cell r="C1" t="str">
            <v>F_CODE</v>
          </cell>
        </row>
      </sheetData>
      <sheetData sheetId="2850">
        <row r="1">
          <cell r="C1" t="str">
            <v>F_CODE</v>
          </cell>
        </row>
      </sheetData>
      <sheetData sheetId="2851">
        <row r="1">
          <cell r="C1" t="str">
            <v>F_CODE</v>
          </cell>
        </row>
      </sheetData>
      <sheetData sheetId="2852">
        <row r="1">
          <cell r="C1" t="str">
            <v>F_CODE</v>
          </cell>
        </row>
      </sheetData>
      <sheetData sheetId="2853">
        <row r="1">
          <cell r="C1" t="str">
            <v>F_CODE</v>
          </cell>
        </row>
      </sheetData>
      <sheetData sheetId="2854">
        <row r="1">
          <cell r="C1" t="str">
            <v>F_CODE</v>
          </cell>
        </row>
      </sheetData>
      <sheetData sheetId="2855">
        <row r="1">
          <cell r="C1" t="str">
            <v>F_CODE</v>
          </cell>
        </row>
      </sheetData>
      <sheetData sheetId="2856">
        <row r="1">
          <cell r="C1" t="str">
            <v>F_CODE</v>
          </cell>
        </row>
      </sheetData>
      <sheetData sheetId="2857">
        <row r="1">
          <cell r="C1" t="str">
            <v>F_CODE</v>
          </cell>
        </row>
      </sheetData>
      <sheetData sheetId="2858">
        <row r="1">
          <cell r="C1" t="str">
            <v>F_CODE</v>
          </cell>
        </row>
      </sheetData>
      <sheetData sheetId="2859">
        <row r="1">
          <cell r="C1" t="str">
            <v>F_CODE</v>
          </cell>
        </row>
      </sheetData>
      <sheetData sheetId="2860">
        <row r="1">
          <cell r="C1" t="str">
            <v>F_CODE</v>
          </cell>
        </row>
      </sheetData>
      <sheetData sheetId="2861">
        <row r="1">
          <cell r="C1" t="str">
            <v>F_CODE</v>
          </cell>
        </row>
      </sheetData>
      <sheetData sheetId="2862">
        <row r="1">
          <cell r="C1" t="str">
            <v>F_CODE</v>
          </cell>
        </row>
      </sheetData>
      <sheetData sheetId="2863">
        <row r="1">
          <cell r="C1" t="str">
            <v>F_CODE</v>
          </cell>
        </row>
      </sheetData>
      <sheetData sheetId="2864">
        <row r="1">
          <cell r="C1" t="str">
            <v>F_CODE</v>
          </cell>
        </row>
      </sheetData>
      <sheetData sheetId="2865">
        <row r="1">
          <cell r="C1" t="str">
            <v>F_CODE</v>
          </cell>
        </row>
      </sheetData>
      <sheetData sheetId="2866">
        <row r="1">
          <cell r="C1" t="str">
            <v>F_CODE</v>
          </cell>
        </row>
      </sheetData>
      <sheetData sheetId="2867">
        <row r="1">
          <cell r="C1" t="str">
            <v>F_CODE</v>
          </cell>
        </row>
      </sheetData>
      <sheetData sheetId="2868" refreshError="1"/>
      <sheetData sheetId="2869" refreshError="1"/>
      <sheetData sheetId="2870">
        <row r="1">
          <cell r="C1" t="str">
            <v>F_CODE</v>
          </cell>
        </row>
      </sheetData>
      <sheetData sheetId="2871">
        <row r="1">
          <cell r="C1" t="str">
            <v>F_CODE</v>
          </cell>
        </row>
      </sheetData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>
        <row r="1">
          <cell r="C1" t="str">
            <v>F_CODE</v>
          </cell>
        </row>
      </sheetData>
      <sheetData sheetId="2879"/>
      <sheetData sheetId="2880"/>
      <sheetData sheetId="2881"/>
      <sheetData sheetId="2882"/>
      <sheetData sheetId="2883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>
        <row r="1">
          <cell r="C1" t="str">
            <v>F_CODE</v>
          </cell>
        </row>
      </sheetData>
      <sheetData sheetId="2974">
        <row r="1">
          <cell r="C1" t="str">
            <v>F_CODE</v>
          </cell>
        </row>
      </sheetData>
      <sheetData sheetId="2975">
        <row r="1">
          <cell r="C1" t="str">
            <v>F_CODE</v>
          </cell>
        </row>
      </sheetData>
      <sheetData sheetId="2976">
        <row r="1">
          <cell r="C1" t="str">
            <v>F_CODE</v>
          </cell>
        </row>
      </sheetData>
      <sheetData sheetId="2977">
        <row r="1">
          <cell r="C1" t="str">
            <v>F_CODE</v>
          </cell>
        </row>
      </sheetData>
      <sheetData sheetId="2978">
        <row r="1">
          <cell r="C1" t="str">
            <v>F_CODE</v>
          </cell>
        </row>
      </sheetData>
      <sheetData sheetId="2979">
        <row r="1">
          <cell r="C1" t="str">
            <v>F_CODE</v>
          </cell>
        </row>
      </sheetData>
      <sheetData sheetId="2980">
        <row r="1">
          <cell r="C1" t="str">
            <v>F_CODE</v>
          </cell>
        </row>
      </sheetData>
      <sheetData sheetId="2981">
        <row r="1">
          <cell r="C1" t="str">
            <v>F_CODE</v>
          </cell>
        </row>
      </sheetData>
      <sheetData sheetId="2982">
        <row r="1">
          <cell r="C1" t="str">
            <v>F_CODE</v>
          </cell>
        </row>
      </sheetData>
      <sheetData sheetId="2983">
        <row r="1">
          <cell r="C1" t="str">
            <v>F_CODE</v>
          </cell>
        </row>
      </sheetData>
      <sheetData sheetId="2984">
        <row r="1">
          <cell r="C1" t="str">
            <v>F_CODE</v>
          </cell>
        </row>
      </sheetData>
      <sheetData sheetId="2985">
        <row r="1">
          <cell r="C1" t="str">
            <v>F_CODE</v>
          </cell>
        </row>
      </sheetData>
      <sheetData sheetId="2986">
        <row r="1">
          <cell r="C1" t="str">
            <v>F_CODE</v>
          </cell>
        </row>
      </sheetData>
      <sheetData sheetId="2987">
        <row r="1">
          <cell r="C1" t="str">
            <v>F_CODE</v>
          </cell>
        </row>
      </sheetData>
      <sheetData sheetId="2988">
        <row r="1">
          <cell r="C1" t="str">
            <v>F_CODE</v>
          </cell>
        </row>
      </sheetData>
      <sheetData sheetId="2989">
        <row r="1">
          <cell r="C1" t="str">
            <v>F_CODE</v>
          </cell>
        </row>
      </sheetData>
      <sheetData sheetId="2990">
        <row r="1">
          <cell r="C1" t="str">
            <v>F_CODE</v>
          </cell>
        </row>
      </sheetData>
      <sheetData sheetId="2991">
        <row r="1">
          <cell r="C1" t="str">
            <v>F_CODE</v>
          </cell>
        </row>
      </sheetData>
      <sheetData sheetId="2992">
        <row r="1">
          <cell r="C1" t="str">
            <v>F_CODE</v>
          </cell>
        </row>
      </sheetData>
      <sheetData sheetId="2993">
        <row r="1">
          <cell r="C1" t="str">
            <v>F_CODE</v>
          </cell>
        </row>
      </sheetData>
      <sheetData sheetId="2994">
        <row r="1">
          <cell r="C1" t="str">
            <v>F_CODE</v>
          </cell>
        </row>
      </sheetData>
      <sheetData sheetId="2995">
        <row r="1">
          <cell r="C1" t="str">
            <v>F_CODE</v>
          </cell>
        </row>
      </sheetData>
      <sheetData sheetId="2996">
        <row r="1">
          <cell r="C1" t="str">
            <v>F_CODE</v>
          </cell>
        </row>
      </sheetData>
      <sheetData sheetId="2997">
        <row r="1">
          <cell r="C1" t="str">
            <v>F_CODE</v>
          </cell>
        </row>
      </sheetData>
      <sheetData sheetId="2998">
        <row r="1">
          <cell r="C1" t="str">
            <v>F_CODE</v>
          </cell>
        </row>
      </sheetData>
      <sheetData sheetId="2999">
        <row r="1">
          <cell r="C1" t="str">
            <v>F_CODE</v>
          </cell>
        </row>
      </sheetData>
      <sheetData sheetId="3000">
        <row r="1">
          <cell r="C1" t="str">
            <v>F_CODE</v>
          </cell>
        </row>
      </sheetData>
      <sheetData sheetId="3001">
        <row r="1">
          <cell r="C1" t="str">
            <v>F_CODE</v>
          </cell>
        </row>
      </sheetData>
      <sheetData sheetId="3002">
        <row r="1">
          <cell r="C1" t="str">
            <v>F_CODE</v>
          </cell>
        </row>
      </sheetData>
      <sheetData sheetId="3003">
        <row r="1">
          <cell r="C1" t="str">
            <v>F_CODE</v>
          </cell>
        </row>
      </sheetData>
      <sheetData sheetId="3004">
        <row r="1">
          <cell r="C1" t="str">
            <v>F_CODE</v>
          </cell>
        </row>
      </sheetData>
      <sheetData sheetId="3005">
        <row r="1">
          <cell r="C1" t="str">
            <v>F_CODE</v>
          </cell>
        </row>
      </sheetData>
      <sheetData sheetId="3006">
        <row r="1">
          <cell r="C1" t="str">
            <v>F_CODE</v>
          </cell>
        </row>
      </sheetData>
      <sheetData sheetId="3007">
        <row r="1">
          <cell r="C1" t="str">
            <v>F_CODE</v>
          </cell>
        </row>
      </sheetData>
      <sheetData sheetId="3008">
        <row r="1">
          <cell r="C1" t="str">
            <v>F_CODE</v>
          </cell>
        </row>
      </sheetData>
      <sheetData sheetId="3009">
        <row r="1">
          <cell r="C1" t="str">
            <v>F_CODE</v>
          </cell>
        </row>
      </sheetData>
      <sheetData sheetId="3010">
        <row r="1">
          <cell r="C1" t="str">
            <v>F_CODE</v>
          </cell>
        </row>
      </sheetData>
      <sheetData sheetId="3011">
        <row r="1">
          <cell r="C1" t="str">
            <v>F_CODE</v>
          </cell>
        </row>
      </sheetData>
      <sheetData sheetId="3012">
        <row r="1">
          <cell r="C1" t="str">
            <v>F_CODE</v>
          </cell>
        </row>
      </sheetData>
      <sheetData sheetId="3013">
        <row r="1">
          <cell r="C1" t="str">
            <v>F_CODE</v>
          </cell>
        </row>
      </sheetData>
      <sheetData sheetId="3014">
        <row r="1">
          <cell r="C1" t="str">
            <v>F_CODE</v>
          </cell>
        </row>
      </sheetData>
      <sheetData sheetId="3015">
        <row r="1">
          <cell r="C1" t="str">
            <v>F_CODE</v>
          </cell>
        </row>
      </sheetData>
      <sheetData sheetId="3016">
        <row r="1">
          <cell r="C1" t="str">
            <v>F_CODE</v>
          </cell>
        </row>
      </sheetData>
      <sheetData sheetId="3017">
        <row r="1">
          <cell r="C1" t="str">
            <v>F_CODE</v>
          </cell>
        </row>
      </sheetData>
      <sheetData sheetId="3018">
        <row r="1">
          <cell r="C1" t="str">
            <v>F_CODE</v>
          </cell>
        </row>
      </sheetData>
      <sheetData sheetId="3019">
        <row r="1">
          <cell r="C1" t="str">
            <v>F_CODE</v>
          </cell>
        </row>
      </sheetData>
      <sheetData sheetId="3020">
        <row r="1">
          <cell r="C1" t="str">
            <v>F_CODE</v>
          </cell>
        </row>
      </sheetData>
      <sheetData sheetId="3021">
        <row r="1">
          <cell r="C1" t="str">
            <v>F_CODE</v>
          </cell>
        </row>
      </sheetData>
      <sheetData sheetId="3022">
        <row r="1">
          <cell r="C1" t="str">
            <v>F_CODE</v>
          </cell>
        </row>
      </sheetData>
      <sheetData sheetId="3023">
        <row r="1">
          <cell r="C1" t="str">
            <v>F_CODE</v>
          </cell>
        </row>
      </sheetData>
      <sheetData sheetId="3024">
        <row r="1">
          <cell r="C1" t="str">
            <v>F_CODE</v>
          </cell>
        </row>
      </sheetData>
      <sheetData sheetId="3025">
        <row r="1">
          <cell r="C1" t="str">
            <v>F_CODE</v>
          </cell>
        </row>
      </sheetData>
      <sheetData sheetId="3026">
        <row r="1">
          <cell r="C1" t="str">
            <v>F_CODE</v>
          </cell>
        </row>
      </sheetData>
      <sheetData sheetId="3027">
        <row r="1">
          <cell r="C1" t="str">
            <v>F_CODE</v>
          </cell>
        </row>
      </sheetData>
      <sheetData sheetId="3028">
        <row r="1">
          <cell r="C1" t="str">
            <v>F_CODE</v>
          </cell>
        </row>
      </sheetData>
      <sheetData sheetId="3029">
        <row r="1">
          <cell r="C1" t="str">
            <v>F_CODE</v>
          </cell>
        </row>
      </sheetData>
      <sheetData sheetId="3030">
        <row r="1">
          <cell r="C1" t="str">
            <v>F_CODE</v>
          </cell>
        </row>
      </sheetData>
      <sheetData sheetId="3031">
        <row r="1">
          <cell r="C1" t="str">
            <v>F_CODE</v>
          </cell>
        </row>
      </sheetData>
      <sheetData sheetId="3032">
        <row r="1">
          <cell r="C1" t="str">
            <v>F_CODE</v>
          </cell>
        </row>
      </sheetData>
      <sheetData sheetId="3033">
        <row r="1">
          <cell r="C1" t="str">
            <v>F_CODE</v>
          </cell>
        </row>
      </sheetData>
      <sheetData sheetId="3034">
        <row r="1">
          <cell r="C1" t="str">
            <v>F_CODE</v>
          </cell>
        </row>
      </sheetData>
      <sheetData sheetId="3035">
        <row r="1">
          <cell r="C1" t="str">
            <v>F_CODE</v>
          </cell>
        </row>
      </sheetData>
      <sheetData sheetId="3036">
        <row r="1">
          <cell r="C1" t="str">
            <v>F_CODE</v>
          </cell>
        </row>
      </sheetData>
      <sheetData sheetId="3037">
        <row r="1">
          <cell r="C1" t="str">
            <v>F_CODE</v>
          </cell>
        </row>
      </sheetData>
      <sheetData sheetId="3038">
        <row r="1">
          <cell r="C1" t="str">
            <v>F_CODE</v>
          </cell>
        </row>
      </sheetData>
      <sheetData sheetId="3039">
        <row r="1">
          <cell r="C1" t="str">
            <v>F_CODE</v>
          </cell>
        </row>
      </sheetData>
      <sheetData sheetId="3040">
        <row r="1">
          <cell r="C1" t="str">
            <v>F_CODE</v>
          </cell>
        </row>
      </sheetData>
      <sheetData sheetId="3041">
        <row r="1">
          <cell r="C1" t="str">
            <v>F_CODE</v>
          </cell>
        </row>
      </sheetData>
      <sheetData sheetId="3042">
        <row r="1">
          <cell r="C1" t="str">
            <v>F_CODE</v>
          </cell>
        </row>
      </sheetData>
      <sheetData sheetId="3043">
        <row r="1">
          <cell r="C1" t="str">
            <v>F_CODE</v>
          </cell>
        </row>
      </sheetData>
      <sheetData sheetId="3044">
        <row r="1">
          <cell r="C1" t="str">
            <v>F_CODE</v>
          </cell>
        </row>
      </sheetData>
      <sheetData sheetId="3045">
        <row r="1">
          <cell r="C1" t="str">
            <v>F_CODE</v>
          </cell>
        </row>
      </sheetData>
      <sheetData sheetId="3046">
        <row r="1">
          <cell r="C1" t="str">
            <v>F_CODE</v>
          </cell>
        </row>
      </sheetData>
      <sheetData sheetId="3047">
        <row r="1">
          <cell r="C1" t="str">
            <v>F_CODE</v>
          </cell>
        </row>
      </sheetData>
      <sheetData sheetId="3048">
        <row r="1">
          <cell r="C1" t="str">
            <v>F_CODE</v>
          </cell>
        </row>
      </sheetData>
      <sheetData sheetId="3049">
        <row r="1">
          <cell r="C1" t="str">
            <v>F_CODE</v>
          </cell>
        </row>
      </sheetData>
      <sheetData sheetId="3050">
        <row r="1">
          <cell r="C1" t="str">
            <v>F_CODE</v>
          </cell>
        </row>
      </sheetData>
      <sheetData sheetId="3051">
        <row r="1">
          <cell r="C1" t="str">
            <v>F_CODE</v>
          </cell>
        </row>
      </sheetData>
      <sheetData sheetId="3052">
        <row r="1">
          <cell r="C1" t="str">
            <v>F_CODE</v>
          </cell>
        </row>
      </sheetData>
      <sheetData sheetId="3053">
        <row r="1">
          <cell r="C1" t="str">
            <v>F_CODE</v>
          </cell>
        </row>
      </sheetData>
      <sheetData sheetId="3054">
        <row r="1">
          <cell r="C1" t="str">
            <v>F_CODE</v>
          </cell>
        </row>
      </sheetData>
      <sheetData sheetId="3055">
        <row r="1">
          <cell r="C1" t="str">
            <v>F_CODE</v>
          </cell>
        </row>
      </sheetData>
      <sheetData sheetId="3056">
        <row r="1">
          <cell r="C1" t="str">
            <v>F_CODE</v>
          </cell>
        </row>
      </sheetData>
      <sheetData sheetId="3057">
        <row r="1">
          <cell r="C1" t="str">
            <v>F_CODE</v>
          </cell>
        </row>
      </sheetData>
      <sheetData sheetId="3058">
        <row r="1">
          <cell r="C1" t="str">
            <v>F_CODE</v>
          </cell>
        </row>
      </sheetData>
      <sheetData sheetId="3059">
        <row r="1">
          <cell r="C1" t="str">
            <v>F_CODE</v>
          </cell>
        </row>
      </sheetData>
      <sheetData sheetId="3060">
        <row r="1">
          <cell r="C1" t="str">
            <v>F_CODE</v>
          </cell>
        </row>
      </sheetData>
      <sheetData sheetId="3061">
        <row r="1">
          <cell r="C1" t="str">
            <v>F_CODE</v>
          </cell>
        </row>
      </sheetData>
      <sheetData sheetId="3062">
        <row r="1">
          <cell r="C1" t="str">
            <v>F_CODE</v>
          </cell>
        </row>
      </sheetData>
      <sheetData sheetId="3063">
        <row r="1">
          <cell r="C1" t="str">
            <v>F_CODE</v>
          </cell>
        </row>
      </sheetData>
      <sheetData sheetId="3064">
        <row r="1">
          <cell r="C1" t="str">
            <v>F_CODE</v>
          </cell>
        </row>
      </sheetData>
      <sheetData sheetId="3065">
        <row r="1">
          <cell r="C1" t="str">
            <v>F_CODE</v>
          </cell>
        </row>
      </sheetData>
      <sheetData sheetId="3066">
        <row r="1">
          <cell r="C1" t="str">
            <v>F_CODE</v>
          </cell>
        </row>
      </sheetData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 refreshError="1"/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>
        <row r="1">
          <cell r="C1" t="str">
            <v>F_CODE</v>
          </cell>
        </row>
      </sheetData>
      <sheetData sheetId="3079">
        <row r="1">
          <cell r="C1" t="str">
            <v>F_CODE</v>
          </cell>
        </row>
      </sheetData>
      <sheetData sheetId="3080" refreshError="1"/>
      <sheetData sheetId="3081">
        <row r="1">
          <cell r="C1" t="str">
            <v>F_CODE</v>
          </cell>
        </row>
      </sheetData>
      <sheetData sheetId="3082">
        <row r="1">
          <cell r="C1" t="str">
            <v>F_CODE</v>
          </cell>
        </row>
      </sheetData>
      <sheetData sheetId="3083">
        <row r="1">
          <cell r="C1" t="str">
            <v>F_CODE</v>
          </cell>
        </row>
      </sheetData>
      <sheetData sheetId="3084">
        <row r="1">
          <cell r="C1" t="str">
            <v>F_CODE</v>
          </cell>
        </row>
      </sheetData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>
        <row r="1">
          <cell r="C1" t="str">
            <v>F_CODE</v>
          </cell>
        </row>
      </sheetData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>
        <row r="1">
          <cell r="C1" t="str">
            <v>F_CODE</v>
          </cell>
        </row>
      </sheetData>
      <sheetData sheetId="3097">
        <row r="1">
          <cell r="C1" t="str">
            <v>F_CODE</v>
          </cell>
        </row>
      </sheetData>
      <sheetData sheetId="3098">
        <row r="1">
          <cell r="C1" t="str">
            <v>F_CODE</v>
          </cell>
        </row>
      </sheetData>
      <sheetData sheetId="3099">
        <row r="1">
          <cell r="C1" t="str">
            <v>F_CODE</v>
          </cell>
        </row>
      </sheetData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>
        <row r="1">
          <cell r="C1" t="str">
            <v>F_CODE</v>
          </cell>
        </row>
      </sheetData>
      <sheetData sheetId="3107">
        <row r="1">
          <cell r="C1" t="str">
            <v>F_CODE</v>
          </cell>
        </row>
      </sheetData>
      <sheetData sheetId="3108">
        <row r="1">
          <cell r="C1" t="str">
            <v>F_CODE</v>
          </cell>
        </row>
      </sheetData>
      <sheetData sheetId="3109">
        <row r="1">
          <cell r="C1" t="str">
            <v>F_CODE</v>
          </cell>
        </row>
      </sheetData>
      <sheetData sheetId="3110">
        <row r="1">
          <cell r="C1" t="str">
            <v>F_CODE</v>
          </cell>
        </row>
      </sheetData>
      <sheetData sheetId="3111">
        <row r="1">
          <cell r="C1" t="str">
            <v>F_CODE</v>
          </cell>
        </row>
      </sheetData>
      <sheetData sheetId="3112">
        <row r="1">
          <cell r="C1" t="str">
            <v>F_CODE</v>
          </cell>
        </row>
      </sheetData>
      <sheetData sheetId="3113">
        <row r="1">
          <cell r="C1" t="str">
            <v>F_CODE</v>
          </cell>
        </row>
      </sheetData>
      <sheetData sheetId="3114">
        <row r="1">
          <cell r="C1" t="str">
            <v>F_CODE</v>
          </cell>
        </row>
      </sheetData>
      <sheetData sheetId="3115">
        <row r="1">
          <cell r="C1" t="str">
            <v>F_CODE</v>
          </cell>
        </row>
      </sheetData>
      <sheetData sheetId="3116">
        <row r="1">
          <cell r="C1" t="str">
            <v>F_CODE</v>
          </cell>
        </row>
      </sheetData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>
        <row r="1">
          <cell r="C1" t="str">
            <v>F_CODE</v>
          </cell>
        </row>
      </sheetData>
      <sheetData sheetId="3166">
        <row r="1">
          <cell r="C1" t="str">
            <v>F_CODE</v>
          </cell>
        </row>
      </sheetData>
      <sheetData sheetId="3167">
        <row r="1">
          <cell r="C1" t="str">
            <v>F_CODE</v>
          </cell>
        </row>
      </sheetData>
      <sheetData sheetId="3168">
        <row r="1">
          <cell r="C1" t="str">
            <v>F_CODE</v>
          </cell>
        </row>
      </sheetData>
      <sheetData sheetId="3169">
        <row r="1">
          <cell r="C1" t="str">
            <v>F_CODE</v>
          </cell>
        </row>
      </sheetData>
      <sheetData sheetId="3170">
        <row r="1">
          <cell r="C1" t="str">
            <v>F_CODE</v>
          </cell>
        </row>
      </sheetData>
      <sheetData sheetId="3171">
        <row r="1">
          <cell r="C1" t="str">
            <v>F_CODE</v>
          </cell>
        </row>
      </sheetData>
      <sheetData sheetId="3172">
        <row r="1">
          <cell r="C1" t="str">
            <v>F_CODE</v>
          </cell>
        </row>
      </sheetData>
      <sheetData sheetId="3173">
        <row r="1">
          <cell r="C1" t="str">
            <v>F_CODE</v>
          </cell>
        </row>
      </sheetData>
      <sheetData sheetId="3174">
        <row r="1">
          <cell r="C1" t="str">
            <v>F_CODE</v>
          </cell>
        </row>
      </sheetData>
      <sheetData sheetId="3175">
        <row r="1">
          <cell r="C1" t="str">
            <v>F_CODE</v>
          </cell>
        </row>
      </sheetData>
      <sheetData sheetId="3176">
        <row r="1">
          <cell r="C1" t="str">
            <v>F_CODE</v>
          </cell>
        </row>
      </sheetData>
      <sheetData sheetId="3177">
        <row r="1">
          <cell r="C1" t="str">
            <v>F_CODE</v>
          </cell>
        </row>
      </sheetData>
      <sheetData sheetId="3178">
        <row r="1">
          <cell r="C1" t="str">
            <v>F_CODE</v>
          </cell>
        </row>
      </sheetData>
      <sheetData sheetId="3179">
        <row r="1">
          <cell r="C1" t="str">
            <v>F_CODE</v>
          </cell>
        </row>
      </sheetData>
      <sheetData sheetId="3180">
        <row r="1">
          <cell r="C1" t="str">
            <v>F_CODE</v>
          </cell>
        </row>
      </sheetData>
      <sheetData sheetId="3181">
        <row r="1">
          <cell r="C1" t="str">
            <v>F_CODE</v>
          </cell>
        </row>
      </sheetData>
      <sheetData sheetId="3182">
        <row r="1">
          <cell r="C1" t="str">
            <v>F_CODE</v>
          </cell>
        </row>
      </sheetData>
      <sheetData sheetId="3183">
        <row r="1">
          <cell r="C1" t="str">
            <v>F_CODE</v>
          </cell>
        </row>
      </sheetData>
      <sheetData sheetId="3184">
        <row r="1">
          <cell r="C1" t="str">
            <v>F_CODE</v>
          </cell>
        </row>
      </sheetData>
      <sheetData sheetId="3185">
        <row r="1">
          <cell r="C1" t="str">
            <v>F_CODE</v>
          </cell>
        </row>
      </sheetData>
      <sheetData sheetId="3186">
        <row r="1">
          <cell r="C1" t="str">
            <v>F_CODE</v>
          </cell>
        </row>
      </sheetData>
      <sheetData sheetId="3187">
        <row r="1">
          <cell r="C1" t="str">
            <v>F_CODE</v>
          </cell>
        </row>
      </sheetData>
      <sheetData sheetId="3188">
        <row r="1">
          <cell r="C1" t="str">
            <v>F_CODE</v>
          </cell>
        </row>
      </sheetData>
      <sheetData sheetId="3189">
        <row r="1">
          <cell r="C1" t="str">
            <v>F_CODE</v>
          </cell>
        </row>
      </sheetData>
      <sheetData sheetId="3190">
        <row r="1">
          <cell r="C1" t="str">
            <v>F_CODE</v>
          </cell>
        </row>
      </sheetData>
      <sheetData sheetId="3191">
        <row r="1">
          <cell r="C1" t="str">
            <v>F_CODE</v>
          </cell>
        </row>
      </sheetData>
      <sheetData sheetId="3192">
        <row r="1">
          <cell r="C1" t="str">
            <v>F_CODE</v>
          </cell>
        </row>
      </sheetData>
      <sheetData sheetId="3193">
        <row r="1">
          <cell r="C1" t="str">
            <v>F_CODE</v>
          </cell>
        </row>
      </sheetData>
      <sheetData sheetId="3194">
        <row r="1">
          <cell r="C1" t="str">
            <v>F_CODE</v>
          </cell>
        </row>
      </sheetData>
      <sheetData sheetId="3195">
        <row r="1">
          <cell r="C1" t="str">
            <v>F_CODE</v>
          </cell>
        </row>
      </sheetData>
      <sheetData sheetId="3196">
        <row r="1">
          <cell r="C1" t="str">
            <v>F_CODE</v>
          </cell>
        </row>
      </sheetData>
      <sheetData sheetId="3197">
        <row r="1">
          <cell r="C1" t="str">
            <v>F_CODE</v>
          </cell>
        </row>
      </sheetData>
      <sheetData sheetId="3198">
        <row r="1">
          <cell r="C1" t="str">
            <v>F_CODE</v>
          </cell>
        </row>
      </sheetData>
      <sheetData sheetId="3199">
        <row r="1">
          <cell r="C1" t="str">
            <v>F_CODE</v>
          </cell>
        </row>
      </sheetData>
      <sheetData sheetId="3200">
        <row r="1">
          <cell r="C1" t="str">
            <v>F_CODE</v>
          </cell>
        </row>
      </sheetData>
      <sheetData sheetId="3201">
        <row r="1">
          <cell r="C1" t="str">
            <v>F_CODE</v>
          </cell>
        </row>
      </sheetData>
      <sheetData sheetId="3202">
        <row r="1">
          <cell r="C1" t="str">
            <v>F_CODE</v>
          </cell>
        </row>
      </sheetData>
      <sheetData sheetId="3203">
        <row r="1">
          <cell r="C1" t="str">
            <v>F_CODE</v>
          </cell>
        </row>
      </sheetData>
      <sheetData sheetId="3204">
        <row r="1">
          <cell r="C1" t="str">
            <v>F_CODE</v>
          </cell>
        </row>
      </sheetData>
      <sheetData sheetId="3205">
        <row r="1">
          <cell r="C1" t="str">
            <v>F_CODE</v>
          </cell>
        </row>
      </sheetData>
      <sheetData sheetId="3206">
        <row r="1">
          <cell r="C1" t="str">
            <v>F_CODE</v>
          </cell>
        </row>
      </sheetData>
      <sheetData sheetId="3207">
        <row r="1">
          <cell r="C1" t="str">
            <v>F_CODE</v>
          </cell>
        </row>
      </sheetData>
      <sheetData sheetId="3208">
        <row r="1">
          <cell r="C1" t="str">
            <v>F_CODE</v>
          </cell>
        </row>
      </sheetData>
      <sheetData sheetId="3209">
        <row r="1">
          <cell r="C1" t="str">
            <v>F_CODE</v>
          </cell>
        </row>
      </sheetData>
      <sheetData sheetId="3210">
        <row r="1">
          <cell r="C1" t="str">
            <v>F_CODE</v>
          </cell>
        </row>
      </sheetData>
      <sheetData sheetId="3211">
        <row r="1">
          <cell r="C1" t="str">
            <v>F_CODE</v>
          </cell>
        </row>
      </sheetData>
      <sheetData sheetId="3212">
        <row r="1">
          <cell r="C1" t="str">
            <v>F_CODE</v>
          </cell>
        </row>
      </sheetData>
      <sheetData sheetId="3213">
        <row r="1">
          <cell r="C1" t="str">
            <v>F_CODE</v>
          </cell>
        </row>
      </sheetData>
      <sheetData sheetId="3214">
        <row r="1">
          <cell r="C1" t="str">
            <v>F_CODE</v>
          </cell>
        </row>
      </sheetData>
      <sheetData sheetId="3215">
        <row r="1">
          <cell r="C1" t="str">
            <v>F_CODE</v>
          </cell>
        </row>
      </sheetData>
      <sheetData sheetId="3216">
        <row r="1">
          <cell r="C1" t="str">
            <v>F_CODE</v>
          </cell>
        </row>
      </sheetData>
      <sheetData sheetId="3217">
        <row r="1">
          <cell r="C1" t="str">
            <v>F_CODE</v>
          </cell>
        </row>
      </sheetData>
      <sheetData sheetId="3218">
        <row r="1">
          <cell r="C1" t="str">
            <v>F_CODE</v>
          </cell>
        </row>
      </sheetData>
      <sheetData sheetId="3219">
        <row r="1">
          <cell r="C1" t="str">
            <v>F_CODE</v>
          </cell>
        </row>
      </sheetData>
      <sheetData sheetId="3220">
        <row r="1">
          <cell r="C1" t="str">
            <v>F_CODE</v>
          </cell>
        </row>
      </sheetData>
      <sheetData sheetId="3221">
        <row r="1">
          <cell r="C1" t="str">
            <v>F_CODE</v>
          </cell>
        </row>
      </sheetData>
      <sheetData sheetId="3222">
        <row r="1">
          <cell r="C1" t="str">
            <v>F_CODE</v>
          </cell>
        </row>
      </sheetData>
      <sheetData sheetId="3223">
        <row r="1">
          <cell r="C1" t="str">
            <v>F_CODE</v>
          </cell>
        </row>
      </sheetData>
      <sheetData sheetId="3224">
        <row r="1">
          <cell r="C1" t="str">
            <v>F_CODE</v>
          </cell>
        </row>
      </sheetData>
      <sheetData sheetId="3225">
        <row r="1">
          <cell r="C1" t="str">
            <v>F_CODE</v>
          </cell>
        </row>
      </sheetData>
      <sheetData sheetId="3226">
        <row r="1">
          <cell r="C1" t="str">
            <v>F_CODE</v>
          </cell>
        </row>
      </sheetData>
      <sheetData sheetId="3227">
        <row r="1">
          <cell r="C1" t="str">
            <v>F_CODE</v>
          </cell>
        </row>
      </sheetData>
      <sheetData sheetId="3228">
        <row r="1">
          <cell r="C1" t="str">
            <v>F_CODE</v>
          </cell>
        </row>
      </sheetData>
      <sheetData sheetId="3229">
        <row r="1">
          <cell r="C1" t="str">
            <v>F_CODE</v>
          </cell>
        </row>
      </sheetData>
      <sheetData sheetId="3230">
        <row r="1">
          <cell r="C1" t="str">
            <v>F_CODE</v>
          </cell>
        </row>
      </sheetData>
      <sheetData sheetId="3231">
        <row r="1">
          <cell r="C1" t="str">
            <v>F_CODE</v>
          </cell>
        </row>
      </sheetData>
      <sheetData sheetId="3232">
        <row r="1">
          <cell r="C1" t="str">
            <v>F_CODE</v>
          </cell>
        </row>
      </sheetData>
      <sheetData sheetId="3233">
        <row r="1">
          <cell r="C1" t="str">
            <v>F_CODE</v>
          </cell>
        </row>
      </sheetData>
      <sheetData sheetId="3234">
        <row r="1">
          <cell r="C1" t="str">
            <v>F_CODE</v>
          </cell>
        </row>
      </sheetData>
      <sheetData sheetId="3235">
        <row r="1">
          <cell r="C1" t="str">
            <v>F_CODE</v>
          </cell>
        </row>
      </sheetData>
      <sheetData sheetId="3236">
        <row r="1">
          <cell r="C1" t="str">
            <v>F_CODE</v>
          </cell>
        </row>
      </sheetData>
      <sheetData sheetId="3237">
        <row r="1">
          <cell r="C1" t="str">
            <v>F_CODE</v>
          </cell>
        </row>
      </sheetData>
      <sheetData sheetId="3238">
        <row r="1">
          <cell r="C1" t="str">
            <v>F_CODE</v>
          </cell>
        </row>
      </sheetData>
      <sheetData sheetId="3239">
        <row r="1">
          <cell r="C1" t="str">
            <v>F_CODE</v>
          </cell>
        </row>
      </sheetData>
      <sheetData sheetId="3240">
        <row r="1">
          <cell r="C1" t="str">
            <v>F_CODE</v>
          </cell>
        </row>
      </sheetData>
      <sheetData sheetId="3241">
        <row r="1">
          <cell r="C1" t="str">
            <v>F_CODE</v>
          </cell>
        </row>
      </sheetData>
      <sheetData sheetId="3242">
        <row r="1">
          <cell r="C1" t="str">
            <v>F_CODE</v>
          </cell>
        </row>
      </sheetData>
      <sheetData sheetId="3243">
        <row r="1">
          <cell r="C1" t="str">
            <v>F_CODE</v>
          </cell>
        </row>
      </sheetData>
      <sheetData sheetId="3244">
        <row r="1">
          <cell r="C1" t="str">
            <v>F_CODE</v>
          </cell>
        </row>
      </sheetData>
      <sheetData sheetId="3245">
        <row r="1">
          <cell r="C1" t="str">
            <v>F_CODE</v>
          </cell>
        </row>
      </sheetData>
      <sheetData sheetId="3246">
        <row r="1">
          <cell r="C1" t="str">
            <v>F_CODE</v>
          </cell>
        </row>
      </sheetData>
      <sheetData sheetId="3247">
        <row r="1">
          <cell r="C1" t="str">
            <v>F_CODE</v>
          </cell>
        </row>
      </sheetData>
      <sheetData sheetId="3248">
        <row r="1">
          <cell r="C1" t="str">
            <v>F_CODE</v>
          </cell>
        </row>
      </sheetData>
      <sheetData sheetId="3249">
        <row r="1">
          <cell r="C1" t="str">
            <v>F_CODE</v>
          </cell>
        </row>
      </sheetData>
      <sheetData sheetId="3250">
        <row r="1">
          <cell r="C1" t="str">
            <v>F_CODE</v>
          </cell>
        </row>
      </sheetData>
      <sheetData sheetId="3251">
        <row r="1">
          <cell r="C1" t="str">
            <v>F_CODE</v>
          </cell>
        </row>
      </sheetData>
      <sheetData sheetId="3252">
        <row r="1">
          <cell r="C1" t="str">
            <v>F_CODE</v>
          </cell>
        </row>
      </sheetData>
      <sheetData sheetId="3253">
        <row r="1">
          <cell r="C1" t="str">
            <v>F_CODE</v>
          </cell>
        </row>
      </sheetData>
      <sheetData sheetId="3254">
        <row r="1">
          <cell r="C1" t="str">
            <v>F_CODE</v>
          </cell>
        </row>
      </sheetData>
      <sheetData sheetId="3255">
        <row r="1">
          <cell r="C1" t="str">
            <v>F_CODE</v>
          </cell>
        </row>
      </sheetData>
      <sheetData sheetId="3256">
        <row r="1">
          <cell r="C1" t="str">
            <v>F_CODE</v>
          </cell>
        </row>
      </sheetData>
      <sheetData sheetId="3257">
        <row r="1">
          <cell r="C1" t="str">
            <v>F_CODE</v>
          </cell>
        </row>
      </sheetData>
      <sheetData sheetId="3258">
        <row r="1">
          <cell r="C1" t="str">
            <v>F_CODE</v>
          </cell>
        </row>
      </sheetData>
      <sheetData sheetId="3259">
        <row r="1">
          <cell r="C1" t="str">
            <v>F_CODE</v>
          </cell>
        </row>
      </sheetData>
      <sheetData sheetId="3260">
        <row r="1">
          <cell r="C1" t="str">
            <v>F_CODE</v>
          </cell>
        </row>
      </sheetData>
      <sheetData sheetId="3261">
        <row r="1">
          <cell r="C1" t="str">
            <v>F_CODE</v>
          </cell>
        </row>
      </sheetData>
      <sheetData sheetId="3262">
        <row r="1">
          <cell r="C1" t="str">
            <v>F_CODE</v>
          </cell>
        </row>
      </sheetData>
      <sheetData sheetId="3263">
        <row r="1">
          <cell r="C1" t="str">
            <v>F_CODE</v>
          </cell>
        </row>
      </sheetData>
      <sheetData sheetId="3264">
        <row r="1">
          <cell r="C1" t="str">
            <v>F_CODE</v>
          </cell>
        </row>
      </sheetData>
      <sheetData sheetId="3265">
        <row r="1">
          <cell r="C1" t="str">
            <v>F_CODE</v>
          </cell>
        </row>
      </sheetData>
      <sheetData sheetId="3266">
        <row r="1">
          <cell r="C1" t="str">
            <v>F_CODE</v>
          </cell>
        </row>
      </sheetData>
      <sheetData sheetId="3267">
        <row r="1">
          <cell r="C1" t="str">
            <v>F_CODE</v>
          </cell>
        </row>
      </sheetData>
      <sheetData sheetId="3268">
        <row r="1">
          <cell r="C1" t="str">
            <v>F_CODE</v>
          </cell>
        </row>
      </sheetData>
      <sheetData sheetId="3269">
        <row r="1">
          <cell r="C1" t="str">
            <v>F_CODE</v>
          </cell>
        </row>
      </sheetData>
      <sheetData sheetId="3270">
        <row r="1">
          <cell r="C1" t="str">
            <v>F_CODE</v>
          </cell>
        </row>
      </sheetData>
      <sheetData sheetId="3271">
        <row r="1">
          <cell r="C1" t="str">
            <v>F_CODE</v>
          </cell>
        </row>
      </sheetData>
      <sheetData sheetId="3272">
        <row r="1">
          <cell r="C1" t="str">
            <v>F_CODE</v>
          </cell>
        </row>
      </sheetData>
      <sheetData sheetId="3273">
        <row r="1">
          <cell r="C1" t="str">
            <v>F_CODE</v>
          </cell>
        </row>
      </sheetData>
      <sheetData sheetId="3274">
        <row r="1">
          <cell r="C1" t="str">
            <v>F_CODE</v>
          </cell>
        </row>
      </sheetData>
      <sheetData sheetId="3275">
        <row r="1">
          <cell r="C1" t="str">
            <v>F_CODE</v>
          </cell>
        </row>
      </sheetData>
      <sheetData sheetId="3276">
        <row r="1">
          <cell r="C1" t="str">
            <v>F_CODE</v>
          </cell>
        </row>
      </sheetData>
      <sheetData sheetId="3277">
        <row r="1">
          <cell r="C1" t="str">
            <v>F_CODE</v>
          </cell>
        </row>
      </sheetData>
      <sheetData sheetId="3278">
        <row r="1">
          <cell r="C1" t="str">
            <v>F_CODE</v>
          </cell>
        </row>
      </sheetData>
      <sheetData sheetId="3279">
        <row r="1">
          <cell r="C1" t="str">
            <v>F_CODE</v>
          </cell>
        </row>
      </sheetData>
      <sheetData sheetId="3280">
        <row r="1">
          <cell r="C1" t="str">
            <v>F_CODE</v>
          </cell>
        </row>
      </sheetData>
      <sheetData sheetId="3281">
        <row r="1">
          <cell r="C1" t="str">
            <v>F_CODE</v>
          </cell>
        </row>
      </sheetData>
      <sheetData sheetId="3282">
        <row r="1">
          <cell r="C1" t="str">
            <v>F_CODE</v>
          </cell>
        </row>
      </sheetData>
      <sheetData sheetId="3283">
        <row r="1">
          <cell r="C1" t="str">
            <v>F_CODE</v>
          </cell>
        </row>
      </sheetData>
      <sheetData sheetId="3284">
        <row r="1">
          <cell r="C1" t="str">
            <v>F_CODE</v>
          </cell>
        </row>
      </sheetData>
      <sheetData sheetId="3285">
        <row r="1">
          <cell r="C1" t="str">
            <v>F_CODE</v>
          </cell>
        </row>
      </sheetData>
      <sheetData sheetId="3286">
        <row r="1">
          <cell r="C1" t="str">
            <v>F_CODE</v>
          </cell>
        </row>
      </sheetData>
      <sheetData sheetId="3287">
        <row r="1">
          <cell r="C1" t="str">
            <v>F_CODE</v>
          </cell>
        </row>
      </sheetData>
      <sheetData sheetId="3288">
        <row r="1">
          <cell r="C1" t="str">
            <v>F_CODE</v>
          </cell>
        </row>
      </sheetData>
      <sheetData sheetId="3289">
        <row r="1">
          <cell r="C1" t="str">
            <v>F_CODE</v>
          </cell>
        </row>
      </sheetData>
      <sheetData sheetId="3290">
        <row r="1">
          <cell r="C1" t="str">
            <v>F_CODE</v>
          </cell>
        </row>
      </sheetData>
      <sheetData sheetId="3291">
        <row r="1">
          <cell r="C1" t="str">
            <v>F_CODE</v>
          </cell>
        </row>
      </sheetData>
      <sheetData sheetId="3292">
        <row r="1">
          <cell r="C1" t="str">
            <v>F_CODE</v>
          </cell>
        </row>
      </sheetData>
      <sheetData sheetId="3293">
        <row r="1">
          <cell r="C1" t="str">
            <v>F_CODE</v>
          </cell>
        </row>
      </sheetData>
      <sheetData sheetId="3294">
        <row r="1">
          <cell r="C1" t="str">
            <v>F_CODE</v>
          </cell>
        </row>
      </sheetData>
      <sheetData sheetId="3295">
        <row r="1">
          <cell r="C1" t="str">
            <v>F_CODE</v>
          </cell>
        </row>
      </sheetData>
      <sheetData sheetId="3296">
        <row r="1">
          <cell r="C1" t="str">
            <v>F_CODE</v>
          </cell>
        </row>
      </sheetData>
      <sheetData sheetId="3297">
        <row r="1">
          <cell r="C1" t="str">
            <v>F_CODE</v>
          </cell>
        </row>
      </sheetData>
      <sheetData sheetId="3298">
        <row r="1">
          <cell r="C1" t="str">
            <v>F_CODE</v>
          </cell>
        </row>
      </sheetData>
      <sheetData sheetId="3299">
        <row r="1">
          <cell r="C1" t="str">
            <v>F_CODE</v>
          </cell>
        </row>
      </sheetData>
      <sheetData sheetId="3300">
        <row r="1">
          <cell r="C1" t="str">
            <v>F_CODE</v>
          </cell>
        </row>
      </sheetData>
      <sheetData sheetId="3301">
        <row r="1">
          <cell r="C1" t="str">
            <v>F_CODE</v>
          </cell>
        </row>
      </sheetData>
      <sheetData sheetId="3302">
        <row r="1">
          <cell r="C1" t="str">
            <v>F_CODE</v>
          </cell>
        </row>
      </sheetData>
      <sheetData sheetId="3303">
        <row r="1">
          <cell r="C1" t="str">
            <v>F_CODE</v>
          </cell>
        </row>
      </sheetData>
      <sheetData sheetId="3304">
        <row r="1">
          <cell r="C1" t="str">
            <v>F_CODE</v>
          </cell>
        </row>
      </sheetData>
      <sheetData sheetId="3305">
        <row r="1">
          <cell r="C1" t="str">
            <v>F_CODE</v>
          </cell>
        </row>
      </sheetData>
      <sheetData sheetId="3306">
        <row r="1">
          <cell r="C1" t="str">
            <v>F_CODE</v>
          </cell>
        </row>
      </sheetData>
      <sheetData sheetId="3307">
        <row r="1">
          <cell r="C1" t="str">
            <v>F_CODE</v>
          </cell>
        </row>
      </sheetData>
      <sheetData sheetId="3308">
        <row r="1">
          <cell r="C1" t="str">
            <v>F_CODE</v>
          </cell>
        </row>
      </sheetData>
      <sheetData sheetId="3309">
        <row r="1">
          <cell r="C1" t="str">
            <v>F_CODE</v>
          </cell>
        </row>
      </sheetData>
      <sheetData sheetId="3310">
        <row r="1">
          <cell r="C1" t="str">
            <v>F_CODE</v>
          </cell>
        </row>
      </sheetData>
      <sheetData sheetId="3311">
        <row r="1">
          <cell r="C1" t="str">
            <v>F_CODE</v>
          </cell>
        </row>
      </sheetData>
      <sheetData sheetId="3312">
        <row r="1">
          <cell r="C1" t="str">
            <v>F_CODE</v>
          </cell>
        </row>
      </sheetData>
      <sheetData sheetId="3313">
        <row r="1">
          <cell r="C1" t="str">
            <v>F_CODE</v>
          </cell>
        </row>
      </sheetData>
      <sheetData sheetId="3314">
        <row r="1">
          <cell r="C1" t="str">
            <v>F_CODE</v>
          </cell>
        </row>
      </sheetData>
      <sheetData sheetId="3315">
        <row r="1">
          <cell r="C1" t="str">
            <v>F_CODE</v>
          </cell>
        </row>
      </sheetData>
      <sheetData sheetId="3316">
        <row r="1">
          <cell r="C1" t="str">
            <v>F_CODE</v>
          </cell>
        </row>
      </sheetData>
      <sheetData sheetId="3317">
        <row r="1">
          <cell r="C1" t="str">
            <v>F_CODE</v>
          </cell>
        </row>
      </sheetData>
      <sheetData sheetId="3318">
        <row r="1">
          <cell r="C1" t="str">
            <v>F_CODE</v>
          </cell>
        </row>
      </sheetData>
      <sheetData sheetId="3319">
        <row r="1">
          <cell r="C1" t="str">
            <v>F_CODE</v>
          </cell>
        </row>
      </sheetData>
      <sheetData sheetId="3320">
        <row r="1">
          <cell r="C1" t="str">
            <v>F_CODE</v>
          </cell>
        </row>
      </sheetData>
      <sheetData sheetId="3321">
        <row r="1">
          <cell r="C1" t="str">
            <v>F_CODE</v>
          </cell>
        </row>
      </sheetData>
      <sheetData sheetId="3322">
        <row r="1">
          <cell r="C1" t="str">
            <v>F_CODE</v>
          </cell>
        </row>
      </sheetData>
      <sheetData sheetId="3323">
        <row r="1">
          <cell r="C1" t="str">
            <v>F_CODE</v>
          </cell>
        </row>
      </sheetData>
      <sheetData sheetId="3324">
        <row r="1">
          <cell r="C1" t="str">
            <v>F_CODE</v>
          </cell>
        </row>
      </sheetData>
      <sheetData sheetId="3325">
        <row r="1">
          <cell r="C1" t="str">
            <v>F_CODE</v>
          </cell>
        </row>
      </sheetData>
      <sheetData sheetId="3326">
        <row r="1">
          <cell r="C1" t="str">
            <v>F_CODE</v>
          </cell>
        </row>
      </sheetData>
      <sheetData sheetId="3327">
        <row r="1">
          <cell r="C1" t="str">
            <v>F_CODE</v>
          </cell>
        </row>
      </sheetData>
      <sheetData sheetId="3328">
        <row r="1">
          <cell r="C1" t="str">
            <v>F_CODE</v>
          </cell>
        </row>
      </sheetData>
      <sheetData sheetId="3329">
        <row r="1">
          <cell r="C1" t="str">
            <v>F_CODE</v>
          </cell>
        </row>
      </sheetData>
      <sheetData sheetId="3330">
        <row r="1">
          <cell r="C1" t="str">
            <v>F_CODE</v>
          </cell>
        </row>
      </sheetData>
      <sheetData sheetId="3331">
        <row r="1">
          <cell r="C1" t="str">
            <v>F_CODE</v>
          </cell>
        </row>
      </sheetData>
      <sheetData sheetId="3332">
        <row r="1">
          <cell r="C1" t="str">
            <v>F_CODE</v>
          </cell>
        </row>
      </sheetData>
      <sheetData sheetId="3333">
        <row r="1">
          <cell r="C1" t="str">
            <v>F_CODE</v>
          </cell>
        </row>
      </sheetData>
      <sheetData sheetId="3334">
        <row r="1">
          <cell r="C1" t="str">
            <v>F_CODE</v>
          </cell>
        </row>
      </sheetData>
      <sheetData sheetId="3335">
        <row r="1">
          <cell r="C1" t="str">
            <v>F_CODE</v>
          </cell>
        </row>
      </sheetData>
      <sheetData sheetId="3336">
        <row r="1">
          <cell r="C1" t="str">
            <v>F_CODE</v>
          </cell>
        </row>
      </sheetData>
      <sheetData sheetId="3337">
        <row r="1">
          <cell r="C1" t="str">
            <v>F_CODE</v>
          </cell>
        </row>
      </sheetData>
      <sheetData sheetId="3338">
        <row r="1">
          <cell r="C1" t="str">
            <v>F_CODE</v>
          </cell>
        </row>
      </sheetData>
      <sheetData sheetId="3339">
        <row r="1">
          <cell r="C1" t="str">
            <v>F_CODE</v>
          </cell>
        </row>
      </sheetData>
      <sheetData sheetId="3340">
        <row r="1">
          <cell r="C1" t="str">
            <v>F_CODE</v>
          </cell>
        </row>
      </sheetData>
      <sheetData sheetId="3341">
        <row r="1">
          <cell r="C1" t="str">
            <v>F_CODE</v>
          </cell>
        </row>
      </sheetData>
      <sheetData sheetId="3342">
        <row r="1">
          <cell r="C1" t="str">
            <v>F_CODE</v>
          </cell>
        </row>
      </sheetData>
      <sheetData sheetId="3343">
        <row r="1">
          <cell r="C1" t="str">
            <v>F_CODE</v>
          </cell>
        </row>
      </sheetData>
      <sheetData sheetId="3344">
        <row r="1">
          <cell r="C1" t="str">
            <v>F_CODE</v>
          </cell>
        </row>
      </sheetData>
      <sheetData sheetId="3345">
        <row r="1">
          <cell r="C1" t="str">
            <v>F_CODE</v>
          </cell>
        </row>
      </sheetData>
      <sheetData sheetId="3346">
        <row r="1">
          <cell r="C1" t="str">
            <v>F_CODE</v>
          </cell>
        </row>
      </sheetData>
      <sheetData sheetId="3347">
        <row r="1">
          <cell r="C1" t="str">
            <v>F_CODE</v>
          </cell>
        </row>
      </sheetData>
      <sheetData sheetId="3348">
        <row r="1">
          <cell r="C1" t="str">
            <v>F_CODE</v>
          </cell>
        </row>
      </sheetData>
      <sheetData sheetId="3349">
        <row r="1">
          <cell r="C1" t="str">
            <v>F_CODE</v>
          </cell>
        </row>
      </sheetData>
      <sheetData sheetId="3350">
        <row r="1">
          <cell r="C1" t="str">
            <v>F_CODE</v>
          </cell>
        </row>
      </sheetData>
      <sheetData sheetId="3351">
        <row r="1">
          <cell r="C1" t="str">
            <v>F_CODE</v>
          </cell>
        </row>
      </sheetData>
      <sheetData sheetId="3352">
        <row r="1">
          <cell r="C1" t="str">
            <v>F_CODE</v>
          </cell>
        </row>
      </sheetData>
      <sheetData sheetId="3353">
        <row r="1">
          <cell r="C1" t="str">
            <v>F_CODE</v>
          </cell>
        </row>
      </sheetData>
      <sheetData sheetId="3354">
        <row r="1">
          <cell r="C1" t="str">
            <v>F_CODE</v>
          </cell>
        </row>
      </sheetData>
      <sheetData sheetId="3355">
        <row r="1">
          <cell r="C1" t="str">
            <v>F_CODE</v>
          </cell>
        </row>
      </sheetData>
      <sheetData sheetId="3356">
        <row r="1">
          <cell r="C1" t="str">
            <v>F_CODE</v>
          </cell>
        </row>
      </sheetData>
      <sheetData sheetId="3357">
        <row r="1">
          <cell r="C1" t="str">
            <v>F_CODE</v>
          </cell>
        </row>
      </sheetData>
      <sheetData sheetId="3358">
        <row r="1">
          <cell r="C1" t="str">
            <v>F_CODE</v>
          </cell>
        </row>
      </sheetData>
      <sheetData sheetId="3359">
        <row r="1">
          <cell r="C1" t="str">
            <v>F_CODE</v>
          </cell>
        </row>
      </sheetData>
      <sheetData sheetId="3360">
        <row r="1">
          <cell r="C1" t="str">
            <v>F_CODE</v>
          </cell>
        </row>
      </sheetData>
      <sheetData sheetId="3361">
        <row r="1">
          <cell r="C1" t="str">
            <v>F_CODE</v>
          </cell>
        </row>
      </sheetData>
      <sheetData sheetId="3362">
        <row r="1">
          <cell r="C1" t="str">
            <v>F_CODE</v>
          </cell>
        </row>
      </sheetData>
      <sheetData sheetId="3363">
        <row r="1">
          <cell r="C1" t="str">
            <v>F_CODE</v>
          </cell>
        </row>
      </sheetData>
      <sheetData sheetId="3364">
        <row r="1">
          <cell r="C1" t="str">
            <v>F_CODE</v>
          </cell>
        </row>
      </sheetData>
      <sheetData sheetId="3365">
        <row r="1">
          <cell r="C1" t="str">
            <v>F_CODE</v>
          </cell>
        </row>
      </sheetData>
      <sheetData sheetId="3366">
        <row r="1">
          <cell r="C1" t="str">
            <v>F_CODE</v>
          </cell>
        </row>
      </sheetData>
      <sheetData sheetId="3367">
        <row r="1">
          <cell r="C1" t="str">
            <v>F_CODE</v>
          </cell>
        </row>
      </sheetData>
      <sheetData sheetId="3368">
        <row r="1">
          <cell r="C1" t="str">
            <v>F_CODE</v>
          </cell>
        </row>
      </sheetData>
      <sheetData sheetId="3369">
        <row r="1">
          <cell r="C1" t="str">
            <v>F_CODE</v>
          </cell>
        </row>
      </sheetData>
      <sheetData sheetId="3370">
        <row r="1">
          <cell r="C1" t="str">
            <v>F_CODE</v>
          </cell>
        </row>
      </sheetData>
      <sheetData sheetId="3371">
        <row r="1">
          <cell r="C1" t="str">
            <v>F_CODE</v>
          </cell>
        </row>
      </sheetData>
      <sheetData sheetId="3372">
        <row r="1">
          <cell r="C1" t="str">
            <v>F_CODE</v>
          </cell>
        </row>
      </sheetData>
      <sheetData sheetId="3373">
        <row r="1">
          <cell r="C1" t="str">
            <v>F_CODE</v>
          </cell>
        </row>
      </sheetData>
      <sheetData sheetId="3374">
        <row r="1">
          <cell r="C1" t="str">
            <v>F_CODE</v>
          </cell>
        </row>
      </sheetData>
      <sheetData sheetId="3375">
        <row r="1">
          <cell r="C1" t="str">
            <v>F_CODE</v>
          </cell>
        </row>
      </sheetData>
      <sheetData sheetId="3376">
        <row r="1">
          <cell r="C1" t="str">
            <v>F_CODE</v>
          </cell>
        </row>
      </sheetData>
      <sheetData sheetId="3377">
        <row r="1">
          <cell r="C1" t="str">
            <v>F_CODE</v>
          </cell>
        </row>
      </sheetData>
      <sheetData sheetId="3378">
        <row r="1">
          <cell r="C1" t="str">
            <v>F_CODE</v>
          </cell>
        </row>
      </sheetData>
      <sheetData sheetId="3379">
        <row r="1">
          <cell r="C1" t="str">
            <v>F_CODE</v>
          </cell>
        </row>
      </sheetData>
      <sheetData sheetId="3380">
        <row r="1">
          <cell r="C1" t="str">
            <v>F_CODE</v>
          </cell>
        </row>
      </sheetData>
      <sheetData sheetId="3381">
        <row r="1">
          <cell r="C1" t="str">
            <v>F_CODE</v>
          </cell>
        </row>
      </sheetData>
      <sheetData sheetId="3382">
        <row r="1">
          <cell r="C1" t="str">
            <v>F_CODE</v>
          </cell>
        </row>
      </sheetData>
      <sheetData sheetId="3383">
        <row r="1">
          <cell r="C1" t="str">
            <v>F_CODE</v>
          </cell>
        </row>
      </sheetData>
      <sheetData sheetId="3384">
        <row r="1">
          <cell r="C1" t="str">
            <v>F_CODE</v>
          </cell>
        </row>
      </sheetData>
      <sheetData sheetId="3385">
        <row r="1">
          <cell r="C1" t="str">
            <v>F_CODE</v>
          </cell>
        </row>
      </sheetData>
      <sheetData sheetId="3386">
        <row r="1">
          <cell r="C1" t="str">
            <v>F_CODE</v>
          </cell>
        </row>
      </sheetData>
      <sheetData sheetId="3387">
        <row r="1">
          <cell r="C1" t="str">
            <v>F_CODE</v>
          </cell>
        </row>
      </sheetData>
      <sheetData sheetId="3388">
        <row r="1">
          <cell r="C1" t="str">
            <v>F_CODE</v>
          </cell>
        </row>
      </sheetData>
      <sheetData sheetId="3389">
        <row r="1">
          <cell r="C1" t="str">
            <v>F_CODE</v>
          </cell>
        </row>
      </sheetData>
      <sheetData sheetId="3390">
        <row r="1">
          <cell r="C1" t="str">
            <v>F_CODE</v>
          </cell>
        </row>
      </sheetData>
      <sheetData sheetId="3391">
        <row r="1">
          <cell r="C1" t="str">
            <v>F_CODE</v>
          </cell>
        </row>
      </sheetData>
      <sheetData sheetId="3392">
        <row r="1">
          <cell r="C1" t="str">
            <v>F_CODE</v>
          </cell>
        </row>
      </sheetData>
      <sheetData sheetId="3393">
        <row r="1">
          <cell r="C1" t="str">
            <v>F_CODE</v>
          </cell>
        </row>
      </sheetData>
      <sheetData sheetId="3394">
        <row r="1">
          <cell r="C1" t="str">
            <v>F_CODE</v>
          </cell>
        </row>
      </sheetData>
      <sheetData sheetId="3395">
        <row r="1">
          <cell r="C1" t="str">
            <v>F_CODE</v>
          </cell>
        </row>
      </sheetData>
      <sheetData sheetId="3396">
        <row r="1">
          <cell r="C1" t="str">
            <v>F_CODE</v>
          </cell>
        </row>
      </sheetData>
      <sheetData sheetId="3397">
        <row r="1">
          <cell r="C1" t="str">
            <v>F_CODE</v>
          </cell>
        </row>
      </sheetData>
      <sheetData sheetId="3398">
        <row r="1">
          <cell r="C1" t="str">
            <v>F_CODE</v>
          </cell>
        </row>
      </sheetData>
      <sheetData sheetId="3399">
        <row r="1">
          <cell r="C1" t="str">
            <v>F_CODE</v>
          </cell>
        </row>
      </sheetData>
      <sheetData sheetId="3400">
        <row r="1">
          <cell r="C1" t="str">
            <v>F_CODE</v>
          </cell>
        </row>
      </sheetData>
      <sheetData sheetId="3401">
        <row r="1">
          <cell r="C1" t="str">
            <v>F_CODE</v>
          </cell>
        </row>
      </sheetData>
      <sheetData sheetId="3402">
        <row r="1">
          <cell r="C1" t="str">
            <v>F_CODE</v>
          </cell>
        </row>
      </sheetData>
      <sheetData sheetId="3403">
        <row r="1">
          <cell r="C1" t="str">
            <v>F_CODE</v>
          </cell>
        </row>
      </sheetData>
      <sheetData sheetId="3404">
        <row r="1">
          <cell r="C1" t="str">
            <v>F_CODE</v>
          </cell>
        </row>
      </sheetData>
      <sheetData sheetId="3405">
        <row r="1">
          <cell r="C1" t="str">
            <v>F_CODE</v>
          </cell>
        </row>
      </sheetData>
      <sheetData sheetId="3406">
        <row r="1">
          <cell r="C1" t="str">
            <v>F_CODE</v>
          </cell>
        </row>
      </sheetData>
      <sheetData sheetId="3407">
        <row r="1">
          <cell r="C1" t="str">
            <v>F_CODE</v>
          </cell>
        </row>
      </sheetData>
      <sheetData sheetId="3408">
        <row r="1">
          <cell r="C1" t="str">
            <v>F_CODE</v>
          </cell>
        </row>
      </sheetData>
      <sheetData sheetId="3409">
        <row r="1">
          <cell r="C1" t="str">
            <v>F_CODE</v>
          </cell>
        </row>
      </sheetData>
      <sheetData sheetId="3410">
        <row r="1">
          <cell r="C1" t="str">
            <v>F_CODE</v>
          </cell>
        </row>
      </sheetData>
      <sheetData sheetId="3411">
        <row r="1">
          <cell r="C1" t="str">
            <v>F_CODE</v>
          </cell>
        </row>
      </sheetData>
      <sheetData sheetId="3412">
        <row r="1">
          <cell r="C1" t="str">
            <v>F_CODE</v>
          </cell>
        </row>
      </sheetData>
      <sheetData sheetId="3413">
        <row r="1">
          <cell r="C1" t="str">
            <v>F_CODE</v>
          </cell>
        </row>
      </sheetData>
      <sheetData sheetId="3414">
        <row r="1">
          <cell r="C1" t="str">
            <v>F_CODE</v>
          </cell>
        </row>
      </sheetData>
      <sheetData sheetId="3415">
        <row r="1">
          <cell r="C1" t="str">
            <v>F_CODE</v>
          </cell>
        </row>
      </sheetData>
      <sheetData sheetId="3416">
        <row r="1">
          <cell r="C1" t="str">
            <v>F_CODE</v>
          </cell>
        </row>
      </sheetData>
      <sheetData sheetId="3417">
        <row r="1">
          <cell r="C1" t="str">
            <v>F_CODE</v>
          </cell>
        </row>
      </sheetData>
      <sheetData sheetId="3418">
        <row r="1">
          <cell r="C1" t="str">
            <v>F_CODE</v>
          </cell>
        </row>
      </sheetData>
      <sheetData sheetId="3419">
        <row r="1">
          <cell r="C1" t="str">
            <v>F_CODE</v>
          </cell>
        </row>
      </sheetData>
      <sheetData sheetId="3420">
        <row r="1">
          <cell r="C1" t="str">
            <v>F_CODE</v>
          </cell>
        </row>
      </sheetData>
      <sheetData sheetId="3421">
        <row r="1">
          <cell r="C1" t="str">
            <v>F_CODE</v>
          </cell>
        </row>
      </sheetData>
      <sheetData sheetId="3422">
        <row r="1">
          <cell r="C1" t="str">
            <v>F_CODE</v>
          </cell>
        </row>
      </sheetData>
      <sheetData sheetId="3423">
        <row r="1">
          <cell r="C1" t="str">
            <v>F_CODE</v>
          </cell>
        </row>
      </sheetData>
      <sheetData sheetId="3424">
        <row r="1">
          <cell r="C1" t="str">
            <v>F_CODE</v>
          </cell>
        </row>
      </sheetData>
      <sheetData sheetId="3425">
        <row r="1">
          <cell r="C1" t="str">
            <v>F_CODE</v>
          </cell>
        </row>
      </sheetData>
      <sheetData sheetId="3426">
        <row r="1">
          <cell r="C1" t="str">
            <v>F_CODE</v>
          </cell>
        </row>
      </sheetData>
      <sheetData sheetId="3427">
        <row r="1">
          <cell r="C1" t="str">
            <v>F_CODE</v>
          </cell>
        </row>
      </sheetData>
      <sheetData sheetId="3428">
        <row r="1">
          <cell r="C1" t="str">
            <v>F_CODE</v>
          </cell>
        </row>
      </sheetData>
      <sheetData sheetId="3429">
        <row r="1">
          <cell r="C1" t="str">
            <v>F_CODE</v>
          </cell>
        </row>
      </sheetData>
      <sheetData sheetId="3430">
        <row r="1">
          <cell r="C1" t="str">
            <v>F_CODE</v>
          </cell>
        </row>
      </sheetData>
      <sheetData sheetId="3431">
        <row r="1">
          <cell r="C1" t="str">
            <v>F_CODE</v>
          </cell>
        </row>
      </sheetData>
      <sheetData sheetId="3432">
        <row r="1">
          <cell r="C1" t="str">
            <v>F_CODE</v>
          </cell>
        </row>
      </sheetData>
      <sheetData sheetId="3433">
        <row r="1">
          <cell r="C1" t="str">
            <v>F_CODE</v>
          </cell>
        </row>
      </sheetData>
      <sheetData sheetId="3434">
        <row r="1">
          <cell r="C1" t="str">
            <v>F_CODE</v>
          </cell>
        </row>
      </sheetData>
      <sheetData sheetId="3435">
        <row r="1">
          <cell r="C1" t="str">
            <v>F_CODE</v>
          </cell>
        </row>
      </sheetData>
      <sheetData sheetId="3436">
        <row r="1">
          <cell r="C1" t="str">
            <v>F_CODE</v>
          </cell>
        </row>
      </sheetData>
      <sheetData sheetId="3437">
        <row r="1">
          <cell r="C1" t="str">
            <v>F_CODE</v>
          </cell>
        </row>
      </sheetData>
      <sheetData sheetId="3438"/>
      <sheetData sheetId="3439"/>
      <sheetData sheetId="3440"/>
      <sheetData sheetId="3441"/>
      <sheetData sheetId="3442"/>
      <sheetData sheetId="3443">
        <row r="1">
          <cell r="C1" t="str">
            <v>F_CODE</v>
          </cell>
        </row>
      </sheetData>
      <sheetData sheetId="3444">
        <row r="1">
          <cell r="C1" t="str">
            <v>F_CODE</v>
          </cell>
        </row>
      </sheetData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>
        <row r="1">
          <cell r="C1" t="str">
            <v>F_CODE</v>
          </cell>
        </row>
      </sheetData>
      <sheetData sheetId="3467">
        <row r="1">
          <cell r="C1" t="str">
            <v>F_CODE</v>
          </cell>
        </row>
      </sheetData>
      <sheetData sheetId="3468">
        <row r="1">
          <cell r="C1" t="str">
            <v>F_CODE</v>
          </cell>
        </row>
      </sheetData>
      <sheetData sheetId="3469">
        <row r="1">
          <cell r="C1" t="str">
            <v>F_CODE</v>
          </cell>
        </row>
      </sheetData>
      <sheetData sheetId="3470">
        <row r="1">
          <cell r="C1" t="str">
            <v>F_CODE</v>
          </cell>
        </row>
      </sheetData>
      <sheetData sheetId="3471">
        <row r="1">
          <cell r="C1" t="str">
            <v>F_CODE</v>
          </cell>
        </row>
      </sheetData>
      <sheetData sheetId="3472">
        <row r="1">
          <cell r="C1" t="str">
            <v>F_CODE</v>
          </cell>
        </row>
      </sheetData>
      <sheetData sheetId="3473">
        <row r="1">
          <cell r="C1" t="str">
            <v>F_CODE</v>
          </cell>
        </row>
      </sheetData>
      <sheetData sheetId="3474">
        <row r="1">
          <cell r="C1" t="str">
            <v>F_CODE</v>
          </cell>
        </row>
      </sheetData>
      <sheetData sheetId="3475">
        <row r="1">
          <cell r="C1" t="str">
            <v>F_CODE</v>
          </cell>
        </row>
      </sheetData>
      <sheetData sheetId="3476">
        <row r="1">
          <cell r="C1" t="str">
            <v>F_CODE</v>
          </cell>
        </row>
      </sheetData>
      <sheetData sheetId="3477">
        <row r="1">
          <cell r="C1" t="str">
            <v>F_CODE</v>
          </cell>
        </row>
      </sheetData>
      <sheetData sheetId="3478">
        <row r="1">
          <cell r="C1" t="str">
            <v>F_CODE</v>
          </cell>
        </row>
      </sheetData>
      <sheetData sheetId="3479">
        <row r="1">
          <cell r="C1" t="str">
            <v>F_CODE</v>
          </cell>
        </row>
      </sheetData>
      <sheetData sheetId="3480">
        <row r="1">
          <cell r="C1" t="str">
            <v>F_CODE</v>
          </cell>
        </row>
      </sheetData>
      <sheetData sheetId="3481">
        <row r="1">
          <cell r="C1" t="str">
            <v>F_CODE</v>
          </cell>
        </row>
      </sheetData>
      <sheetData sheetId="3482">
        <row r="1">
          <cell r="C1" t="str">
            <v>F_CODE</v>
          </cell>
        </row>
      </sheetData>
      <sheetData sheetId="3483">
        <row r="1">
          <cell r="C1" t="str">
            <v>F_CODE</v>
          </cell>
        </row>
      </sheetData>
      <sheetData sheetId="3484">
        <row r="1">
          <cell r="C1" t="str">
            <v>F_CODE</v>
          </cell>
        </row>
      </sheetData>
      <sheetData sheetId="3485">
        <row r="1">
          <cell r="C1" t="str">
            <v>F_CODE</v>
          </cell>
        </row>
      </sheetData>
      <sheetData sheetId="3486">
        <row r="1">
          <cell r="C1" t="str">
            <v>F_CODE</v>
          </cell>
        </row>
      </sheetData>
      <sheetData sheetId="3487">
        <row r="1">
          <cell r="C1" t="str">
            <v>F_CODE</v>
          </cell>
        </row>
      </sheetData>
      <sheetData sheetId="3488">
        <row r="1">
          <cell r="C1" t="str">
            <v>F_CODE</v>
          </cell>
        </row>
      </sheetData>
      <sheetData sheetId="3489">
        <row r="1">
          <cell r="C1" t="str">
            <v>F_CODE</v>
          </cell>
        </row>
      </sheetData>
      <sheetData sheetId="3490">
        <row r="1">
          <cell r="C1" t="str">
            <v>F_CODE</v>
          </cell>
        </row>
      </sheetData>
      <sheetData sheetId="3491">
        <row r="1">
          <cell r="C1" t="str">
            <v>F_CODE</v>
          </cell>
        </row>
      </sheetData>
      <sheetData sheetId="3492">
        <row r="1">
          <cell r="C1" t="str">
            <v>F_CODE</v>
          </cell>
        </row>
      </sheetData>
      <sheetData sheetId="3493">
        <row r="1">
          <cell r="C1" t="str">
            <v>F_CODE</v>
          </cell>
        </row>
      </sheetData>
      <sheetData sheetId="3494">
        <row r="1">
          <cell r="C1" t="str">
            <v>F_CODE</v>
          </cell>
        </row>
      </sheetData>
      <sheetData sheetId="3495">
        <row r="1">
          <cell r="C1" t="str">
            <v>F_CODE</v>
          </cell>
        </row>
      </sheetData>
      <sheetData sheetId="3496">
        <row r="1">
          <cell r="C1" t="str">
            <v>F_CODE</v>
          </cell>
        </row>
      </sheetData>
      <sheetData sheetId="3497">
        <row r="1">
          <cell r="C1" t="str">
            <v>F_CODE</v>
          </cell>
        </row>
      </sheetData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>
        <row r="1">
          <cell r="C1" t="str">
            <v>F_CODE</v>
          </cell>
        </row>
      </sheetData>
      <sheetData sheetId="3516">
        <row r="1">
          <cell r="C1" t="str">
            <v>F_CODE</v>
          </cell>
        </row>
      </sheetData>
      <sheetData sheetId="3517">
        <row r="1">
          <cell r="C1" t="str">
            <v>F_CODE</v>
          </cell>
        </row>
      </sheetData>
      <sheetData sheetId="3518">
        <row r="1">
          <cell r="C1" t="str">
            <v>F_CODE</v>
          </cell>
        </row>
      </sheetData>
      <sheetData sheetId="3519">
        <row r="1">
          <cell r="C1" t="str">
            <v>F_CODE</v>
          </cell>
        </row>
      </sheetData>
      <sheetData sheetId="3520">
        <row r="1">
          <cell r="C1" t="str">
            <v>F_CODE</v>
          </cell>
        </row>
      </sheetData>
      <sheetData sheetId="3521">
        <row r="1">
          <cell r="C1" t="str">
            <v>F_CODE</v>
          </cell>
        </row>
      </sheetData>
      <sheetData sheetId="3522">
        <row r="1">
          <cell r="C1" t="str">
            <v>F_CODE</v>
          </cell>
        </row>
      </sheetData>
      <sheetData sheetId="3523">
        <row r="1">
          <cell r="C1" t="str">
            <v>F_CODE</v>
          </cell>
        </row>
      </sheetData>
      <sheetData sheetId="3524">
        <row r="1">
          <cell r="C1" t="str">
            <v>F_CODE</v>
          </cell>
        </row>
      </sheetData>
      <sheetData sheetId="3525">
        <row r="1">
          <cell r="C1" t="str">
            <v>F_CODE</v>
          </cell>
        </row>
      </sheetData>
      <sheetData sheetId="3526">
        <row r="1">
          <cell r="C1" t="str">
            <v>F_CODE</v>
          </cell>
        </row>
      </sheetData>
      <sheetData sheetId="3527">
        <row r="1">
          <cell r="C1" t="str">
            <v>F_CODE</v>
          </cell>
        </row>
      </sheetData>
      <sheetData sheetId="3528">
        <row r="1">
          <cell r="C1" t="str">
            <v>F_CODE</v>
          </cell>
        </row>
      </sheetData>
      <sheetData sheetId="3529">
        <row r="1">
          <cell r="C1" t="str">
            <v>F_CODE</v>
          </cell>
        </row>
      </sheetData>
      <sheetData sheetId="3530">
        <row r="1">
          <cell r="C1" t="str">
            <v>F_CODE</v>
          </cell>
        </row>
      </sheetData>
      <sheetData sheetId="3531">
        <row r="1">
          <cell r="C1" t="str">
            <v>F_CODE</v>
          </cell>
        </row>
      </sheetData>
      <sheetData sheetId="3532">
        <row r="1">
          <cell r="C1" t="str">
            <v>F_CODE</v>
          </cell>
        </row>
      </sheetData>
      <sheetData sheetId="3533">
        <row r="1">
          <cell r="C1" t="str">
            <v>F_CODE</v>
          </cell>
        </row>
      </sheetData>
      <sheetData sheetId="3534">
        <row r="1">
          <cell r="C1" t="str">
            <v>F_CODE</v>
          </cell>
        </row>
      </sheetData>
      <sheetData sheetId="3535">
        <row r="1">
          <cell r="C1" t="str">
            <v>F_CODE</v>
          </cell>
        </row>
      </sheetData>
      <sheetData sheetId="3536">
        <row r="1">
          <cell r="C1" t="str">
            <v>F_CODE</v>
          </cell>
        </row>
      </sheetData>
      <sheetData sheetId="3537">
        <row r="1">
          <cell r="C1" t="str">
            <v>F_CODE</v>
          </cell>
        </row>
      </sheetData>
      <sheetData sheetId="3538">
        <row r="1">
          <cell r="C1" t="str">
            <v>F_CODE</v>
          </cell>
        </row>
      </sheetData>
      <sheetData sheetId="3539">
        <row r="1">
          <cell r="C1" t="str">
            <v>F_CODE</v>
          </cell>
        </row>
      </sheetData>
      <sheetData sheetId="3540">
        <row r="1">
          <cell r="C1" t="str">
            <v>F_CODE</v>
          </cell>
        </row>
      </sheetData>
      <sheetData sheetId="3541">
        <row r="1">
          <cell r="C1" t="str">
            <v>F_CODE</v>
          </cell>
        </row>
      </sheetData>
      <sheetData sheetId="3542">
        <row r="1">
          <cell r="C1" t="str">
            <v>F_CODE</v>
          </cell>
        </row>
      </sheetData>
      <sheetData sheetId="3543">
        <row r="1">
          <cell r="C1" t="str">
            <v>F_CODE</v>
          </cell>
        </row>
      </sheetData>
      <sheetData sheetId="3544">
        <row r="1">
          <cell r="C1" t="str">
            <v>F_CODE</v>
          </cell>
        </row>
      </sheetData>
      <sheetData sheetId="3545">
        <row r="1">
          <cell r="C1" t="str">
            <v>F_CODE</v>
          </cell>
        </row>
      </sheetData>
      <sheetData sheetId="3546">
        <row r="1">
          <cell r="C1" t="str">
            <v>F_CODE</v>
          </cell>
        </row>
      </sheetData>
      <sheetData sheetId="3547">
        <row r="1">
          <cell r="C1" t="str">
            <v>F_CODE</v>
          </cell>
        </row>
      </sheetData>
      <sheetData sheetId="3548">
        <row r="1">
          <cell r="C1" t="str">
            <v>F_CODE</v>
          </cell>
        </row>
      </sheetData>
      <sheetData sheetId="3549">
        <row r="1">
          <cell r="C1" t="str">
            <v>F_CODE</v>
          </cell>
        </row>
      </sheetData>
      <sheetData sheetId="3550">
        <row r="1">
          <cell r="C1" t="str">
            <v>F_CODE</v>
          </cell>
        </row>
      </sheetData>
      <sheetData sheetId="3551">
        <row r="1">
          <cell r="C1" t="str">
            <v>F_CODE</v>
          </cell>
        </row>
      </sheetData>
      <sheetData sheetId="3552">
        <row r="1">
          <cell r="C1" t="str">
            <v>F_CODE</v>
          </cell>
        </row>
      </sheetData>
      <sheetData sheetId="3553">
        <row r="1">
          <cell r="C1" t="str">
            <v>F_CODE</v>
          </cell>
        </row>
      </sheetData>
      <sheetData sheetId="3554">
        <row r="1">
          <cell r="C1" t="str">
            <v>F_CODE</v>
          </cell>
        </row>
      </sheetData>
      <sheetData sheetId="3555">
        <row r="1">
          <cell r="C1" t="str">
            <v>F_CODE</v>
          </cell>
        </row>
      </sheetData>
      <sheetData sheetId="3556">
        <row r="1">
          <cell r="C1" t="str">
            <v>F_CODE</v>
          </cell>
        </row>
      </sheetData>
      <sheetData sheetId="3557">
        <row r="1">
          <cell r="C1" t="str">
            <v>F_CODE</v>
          </cell>
        </row>
      </sheetData>
      <sheetData sheetId="3558">
        <row r="1">
          <cell r="C1" t="str">
            <v>F_CODE</v>
          </cell>
        </row>
      </sheetData>
      <sheetData sheetId="3559">
        <row r="1">
          <cell r="C1" t="str">
            <v>F_CODE</v>
          </cell>
        </row>
      </sheetData>
      <sheetData sheetId="3560">
        <row r="1">
          <cell r="C1" t="str">
            <v>F_CODE</v>
          </cell>
        </row>
      </sheetData>
      <sheetData sheetId="3561">
        <row r="1">
          <cell r="C1" t="str">
            <v>F_CODE</v>
          </cell>
        </row>
      </sheetData>
      <sheetData sheetId="3562">
        <row r="1">
          <cell r="C1" t="str">
            <v>F_CODE</v>
          </cell>
        </row>
      </sheetData>
      <sheetData sheetId="3563">
        <row r="1">
          <cell r="C1" t="str">
            <v>F_CODE</v>
          </cell>
        </row>
      </sheetData>
      <sheetData sheetId="3564">
        <row r="1">
          <cell r="C1" t="str">
            <v>F_CODE</v>
          </cell>
        </row>
      </sheetData>
      <sheetData sheetId="3565">
        <row r="1">
          <cell r="C1" t="str">
            <v>F_CODE</v>
          </cell>
        </row>
      </sheetData>
      <sheetData sheetId="3566">
        <row r="1">
          <cell r="C1" t="str">
            <v>F_CODE</v>
          </cell>
        </row>
      </sheetData>
      <sheetData sheetId="3567">
        <row r="1">
          <cell r="C1" t="str">
            <v>F_CODE</v>
          </cell>
        </row>
      </sheetData>
      <sheetData sheetId="3568">
        <row r="1">
          <cell r="C1" t="str">
            <v>F_CODE</v>
          </cell>
        </row>
      </sheetData>
      <sheetData sheetId="3569">
        <row r="1">
          <cell r="C1" t="str">
            <v>F_CODE</v>
          </cell>
        </row>
      </sheetData>
      <sheetData sheetId="3570">
        <row r="1">
          <cell r="C1" t="str">
            <v>F_CODE</v>
          </cell>
        </row>
      </sheetData>
      <sheetData sheetId="3571">
        <row r="1">
          <cell r="C1" t="str">
            <v>F_CODE</v>
          </cell>
        </row>
      </sheetData>
      <sheetData sheetId="3572">
        <row r="1">
          <cell r="C1" t="str">
            <v>F_CODE</v>
          </cell>
        </row>
      </sheetData>
      <sheetData sheetId="3573">
        <row r="1">
          <cell r="C1" t="str">
            <v>F_CODE</v>
          </cell>
        </row>
      </sheetData>
      <sheetData sheetId="3574">
        <row r="1">
          <cell r="C1" t="str">
            <v>F_CODE</v>
          </cell>
        </row>
      </sheetData>
      <sheetData sheetId="3575">
        <row r="1">
          <cell r="C1" t="str">
            <v>F_CODE</v>
          </cell>
        </row>
      </sheetData>
      <sheetData sheetId="3576">
        <row r="1">
          <cell r="C1" t="str">
            <v>F_CODE</v>
          </cell>
        </row>
      </sheetData>
      <sheetData sheetId="3577" refreshError="1"/>
      <sheetData sheetId="3578">
        <row r="1">
          <cell r="C1" t="str">
            <v>F_CODE</v>
          </cell>
        </row>
      </sheetData>
      <sheetData sheetId="3579">
        <row r="1">
          <cell r="C1" t="str">
            <v>F_CODE</v>
          </cell>
        </row>
      </sheetData>
      <sheetData sheetId="3580">
        <row r="1">
          <cell r="C1" t="str">
            <v>F_CODE</v>
          </cell>
        </row>
      </sheetData>
      <sheetData sheetId="3581">
        <row r="1">
          <cell r="C1" t="str">
            <v>F_CODE</v>
          </cell>
        </row>
      </sheetData>
      <sheetData sheetId="3582">
        <row r="1">
          <cell r="C1" t="str">
            <v>F_CODE</v>
          </cell>
        </row>
      </sheetData>
      <sheetData sheetId="3583">
        <row r="1">
          <cell r="C1" t="str">
            <v>F_CODE</v>
          </cell>
        </row>
      </sheetData>
      <sheetData sheetId="3584">
        <row r="1">
          <cell r="C1" t="str">
            <v>F_CODE</v>
          </cell>
        </row>
      </sheetData>
      <sheetData sheetId="3585">
        <row r="1">
          <cell r="C1" t="str">
            <v>F_CODE</v>
          </cell>
        </row>
      </sheetData>
      <sheetData sheetId="3586">
        <row r="1">
          <cell r="C1" t="str">
            <v>F_CODE</v>
          </cell>
        </row>
      </sheetData>
      <sheetData sheetId="3587">
        <row r="1">
          <cell r="C1" t="str">
            <v>F_CODE</v>
          </cell>
        </row>
      </sheetData>
      <sheetData sheetId="3588">
        <row r="1">
          <cell r="C1" t="str">
            <v>F_CODE</v>
          </cell>
        </row>
      </sheetData>
      <sheetData sheetId="3589">
        <row r="1">
          <cell r="C1" t="str">
            <v>F_CODE</v>
          </cell>
        </row>
      </sheetData>
      <sheetData sheetId="3590">
        <row r="1">
          <cell r="C1" t="str">
            <v>F_CODE</v>
          </cell>
        </row>
      </sheetData>
      <sheetData sheetId="3591">
        <row r="1">
          <cell r="C1" t="str">
            <v>F_CODE</v>
          </cell>
        </row>
      </sheetData>
      <sheetData sheetId="3592">
        <row r="1">
          <cell r="C1" t="str">
            <v>F_CODE</v>
          </cell>
        </row>
      </sheetData>
      <sheetData sheetId="3593">
        <row r="1">
          <cell r="C1" t="str">
            <v>F_CODE</v>
          </cell>
        </row>
      </sheetData>
      <sheetData sheetId="3594">
        <row r="1">
          <cell r="C1" t="str">
            <v>F_CODE</v>
          </cell>
        </row>
      </sheetData>
      <sheetData sheetId="3595">
        <row r="1">
          <cell r="C1" t="str">
            <v>F_CODE</v>
          </cell>
        </row>
      </sheetData>
      <sheetData sheetId="3596">
        <row r="1">
          <cell r="C1" t="str">
            <v>F_CODE</v>
          </cell>
        </row>
      </sheetData>
      <sheetData sheetId="3597">
        <row r="1">
          <cell r="C1" t="str">
            <v>F_CODE</v>
          </cell>
        </row>
      </sheetData>
      <sheetData sheetId="3598">
        <row r="1">
          <cell r="C1" t="str">
            <v>F_CODE</v>
          </cell>
        </row>
      </sheetData>
      <sheetData sheetId="3599">
        <row r="1">
          <cell r="C1" t="str">
            <v>F_CODE</v>
          </cell>
        </row>
      </sheetData>
      <sheetData sheetId="3600">
        <row r="1">
          <cell r="C1" t="str">
            <v>F_CODE</v>
          </cell>
        </row>
      </sheetData>
      <sheetData sheetId="3601">
        <row r="1">
          <cell r="C1" t="str">
            <v>F_CODE</v>
          </cell>
        </row>
      </sheetData>
      <sheetData sheetId="3602">
        <row r="1">
          <cell r="C1" t="str">
            <v>F_CODE</v>
          </cell>
        </row>
      </sheetData>
      <sheetData sheetId="3603">
        <row r="1">
          <cell r="C1" t="str">
            <v>F_CODE</v>
          </cell>
        </row>
      </sheetData>
      <sheetData sheetId="3604">
        <row r="1">
          <cell r="C1" t="str">
            <v>F_CODE</v>
          </cell>
        </row>
      </sheetData>
      <sheetData sheetId="3605">
        <row r="1">
          <cell r="C1" t="str">
            <v>F_CODE</v>
          </cell>
        </row>
      </sheetData>
      <sheetData sheetId="3606">
        <row r="1">
          <cell r="C1" t="str">
            <v>F_CODE</v>
          </cell>
        </row>
      </sheetData>
      <sheetData sheetId="3607">
        <row r="1">
          <cell r="C1" t="str">
            <v>F_CODE</v>
          </cell>
        </row>
      </sheetData>
      <sheetData sheetId="3608">
        <row r="1">
          <cell r="C1" t="str">
            <v>F_CODE</v>
          </cell>
        </row>
      </sheetData>
      <sheetData sheetId="3609">
        <row r="1">
          <cell r="C1" t="str">
            <v>F_CODE</v>
          </cell>
        </row>
      </sheetData>
      <sheetData sheetId="3610">
        <row r="1">
          <cell r="C1" t="str">
            <v>F_CODE</v>
          </cell>
        </row>
      </sheetData>
      <sheetData sheetId="3611">
        <row r="1">
          <cell r="C1" t="str">
            <v>F_CODE</v>
          </cell>
        </row>
      </sheetData>
      <sheetData sheetId="3612">
        <row r="1">
          <cell r="C1" t="str">
            <v>F_CODE</v>
          </cell>
        </row>
      </sheetData>
      <sheetData sheetId="3613">
        <row r="1">
          <cell r="C1" t="str">
            <v>F_CODE</v>
          </cell>
        </row>
      </sheetData>
      <sheetData sheetId="3614">
        <row r="1">
          <cell r="C1" t="str">
            <v>F_CODE</v>
          </cell>
        </row>
      </sheetData>
      <sheetData sheetId="3615">
        <row r="1">
          <cell r="C1" t="str">
            <v>F_CODE</v>
          </cell>
        </row>
      </sheetData>
      <sheetData sheetId="3616">
        <row r="1">
          <cell r="C1" t="str">
            <v>F_CODE</v>
          </cell>
        </row>
      </sheetData>
      <sheetData sheetId="3617">
        <row r="1">
          <cell r="C1" t="str">
            <v>F_CODE</v>
          </cell>
        </row>
      </sheetData>
      <sheetData sheetId="3618">
        <row r="1">
          <cell r="C1" t="str">
            <v>F_CODE</v>
          </cell>
        </row>
      </sheetData>
      <sheetData sheetId="3619">
        <row r="1">
          <cell r="C1" t="str">
            <v>F_CODE</v>
          </cell>
        </row>
      </sheetData>
      <sheetData sheetId="3620">
        <row r="1">
          <cell r="C1" t="str">
            <v>F_CODE</v>
          </cell>
        </row>
      </sheetData>
      <sheetData sheetId="3621">
        <row r="1">
          <cell r="C1" t="str">
            <v>F_CODE</v>
          </cell>
        </row>
      </sheetData>
      <sheetData sheetId="3622">
        <row r="1">
          <cell r="C1" t="str">
            <v>F_CODE</v>
          </cell>
        </row>
      </sheetData>
      <sheetData sheetId="3623">
        <row r="1">
          <cell r="C1" t="str">
            <v>F_CODE</v>
          </cell>
        </row>
      </sheetData>
      <sheetData sheetId="3624">
        <row r="1">
          <cell r="C1" t="str">
            <v>F_CODE</v>
          </cell>
        </row>
      </sheetData>
      <sheetData sheetId="3625">
        <row r="1">
          <cell r="C1" t="str">
            <v>F_CODE</v>
          </cell>
        </row>
      </sheetData>
      <sheetData sheetId="3626">
        <row r="1">
          <cell r="C1" t="str">
            <v>F_CODE</v>
          </cell>
        </row>
      </sheetData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>
        <row r="1">
          <cell r="C1" t="str">
            <v>F_CODE</v>
          </cell>
        </row>
      </sheetData>
      <sheetData sheetId="3667">
        <row r="1">
          <cell r="C1" t="str">
            <v>F_CODE</v>
          </cell>
        </row>
      </sheetData>
      <sheetData sheetId="3668">
        <row r="1">
          <cell r="C1" t="str">
            <v>F_CODE</v>
          </cell>
        </row>
      </sheetData>
      <sheetData sheetId="3669">
        <row r="1">
          <cell r="C1" t="str">
            <v>F_CODE</v>
          </cell>
        </row>
      </sheetData>
      <sheetData sheetId="3670">
        <row r="1">
          <cell r="C1" t="str">
            <v>F_CODE</v>
          </cell>
        </row>
      </sheetData>
      <sheetData sheetId="3671">
        <row r="1">
          <cell r="C1" t="str">
            <v>F_CODE</v>
          </cell>
        </row>
      </sheetData>
      <sheetData sheetId="3672">
        <row r="1">
          <cell r="C1" t="str">
            <v>F_CODE</v>
          </cell>
        </row>
      </sheetData>
      <sheetData sheetId="3673">
        <row r="1">
          <cell r="C1" t="str">
            <v>F_CODE</v>
          </cell>
        </row>
      </sheetData>
      <sheetData sheetId="3674">
        <row r="1">
          <cell r="C1" t="str">
            <v>F_CODE</v>
          </cell>
        </row>
      </sheetData>
      <sheetData sheetId="3675">
        <row r="1">
          <cell r="C1" t="str">
            <v>F_CODE</v>
          </cell>
        </row>
      </sheetData>
      <sheetData sheetId="3676">
        <row r="1">
          <cell r="C1" t="str">
            <v>F_CODE</v>
          </cell>
        </row>
      </sheetData>
      <sheetData sheetId="3677">
        <row r="1">
          <cell r="C1" t="str">
            <v>F_CODE</v>
          </cell>
        </row>
      </sheetData>
      <sheetData sheetId="3678">
        <row r="1">
          <cell r="C1" t="str">
            <v>F_CODE</v>
          </cell>
        </row>
      </sheetData>
      <sheetData sheetId="3679">
        <row r="1">
          <cell r="C1" t="str">
            <v>F_CODE</v>
          </cell>
        </row>
      </sheetData>
      <sheetData sheetId="3680">
        <row r="1">
          <cell r="C1" t="str">
            <v>F_CODE</v>
          </cell>
        </row>
      </sheetData>
      <sheetData sheetId="3681">
        <row r="1">
          <cell r="C1" t="str">
            <v>F_CODE</v>
          </cell>
        </row>
      </sheetData>
      <sheetData sheetId="3682">
        <row r="1">
          <cell r="C1" t="str">
            <v>F_CODE</v>
          </cell>
        </row>
      </sheetData>
      <sheetData sheetId="3683">
        <row r="1">
          <cell r="C1" t="str">
            <v>F_CODE</v>
          </cell>
        </row>
      </sheetData>
      <sheetData sheetId="3684">
        <row r="1">
          <cell r="C1" t="str">
            <v>F_CODE</v>
          </cell>
        </row>
      </sheetData>
      <sheetData sheetId="3685">
        <row r="1">
          <cell r="C1" t="str">
            <v>F_CODE</v>
          </cell>
        </row>
      </sheetData>
      <sheetData sheetId="3686">
        <row r="1">
          <cell r="C1" t="str">
            <v>F_CODE</v>
          </cell>
        </row>
      </sheetData>
      <sheetData sheetId="3687">
        <row r="1">
          <cell r="C1" t="str">
            <v>F_CODE</v>
          </cell>
        </row>
      </sheetData>
      <sheetData sheetId="3688">
        <row r="1">
          <cell r="C1" t="str">
            <v>F_CODE</v>
          </cell>
        </row>
      </sheetData>
      <sheetData sheetId="3689">
        <row r="1">
          <cell r="C1" t="str">
            <v>F_CODE</v>
          </cell>
        </row>
      </sheetData>
      <sheetData sheetId="3690">
        <row r="1">
          <cell r="C1" t="str">
            <v>F_CODE</v>
          </cell>
        </row>
      </sheetData>
      <sheetData sheetId="3691">
        <row r="1">
          <cell r="C1" t="str">
            <v>F_CODE</v>
          </cell>
        </row>
      </sheetData>
      <sheetData sheetId="3692">
        <row r="1">
          <cell r="C1" t="str">
            <v>F_CODE</v>
          </cell>
        </row>
      </sheetData>
      <sheetData sheetId="3693">
        <row r="1">
          <cell r="C1" t="str">
            <v>F_CODE</v>
          </cell>
        </row>
      </sheetData>
      <sheetData sheetId="3694">
        <row r="1">
          <cell r="C1" t="str">
            <v>F_CODE</v>
          </cell>
        </row>
      </sheetData>
      <sheetData sheetId="3695">
        <row r="1">
          <cell r="C1" t="str">
            <v>F_CODE</v>
          </cell>
        </row>
      </sheetData>
      <sheetData sheetId="3696">
        <row r="1">
          <cell r="C1" t="str">
            <v>F_CODE</v>
          </cell>
        </row>
      </sheetData>
      <sheetData sheetId="3697">
        <row r="1">
          <cell r="C1" t="str">
            <v>F_CODE</v>
          </cell>
        </row>
      </sheetData>
      <sheetData sheetId="3698">
        <row r="1">
          <cell r="C1" t="str">
            <v>F_CODE</v>
          </cell>
        </row>
      </sheetData>
      <sheetData sheetId="3699">
        <row r="1">
          <cell r="C1" t="str">
            <v>F_CODE</v>
          </cell>
        </row>
      </sheetData>
      <sheetData sheetId="3700">
        <row r="1">
          <cell r="C1" t="str">
            <v>F_CODE</v>
          </cell>
        </row>
      </sheetData>
      <sheetData sheetId="3701">
        <row r="1">
          <cell r="C1" t="str">
            <v>F_CODE</v>
          </cell>
        </row>
      </sheetData>
      <sheetData sheetId="3702">
        <row r="1">
          <cell r="C1" t="str">
            <v>F_CODE</v>
          </cell>
        </row>
      </sheetData>
      <sheetData sheetId="3703">
        <row r="1">
          <cell r="C1" t="str">
            <v>F_CODE</v>
          </cell>
        </row>
      </sheetData>
      <sheetData sheetId="3704">
        <row r="1">
          <cell r="C1" t="str">
            <v>F_CODE</v>
          </cell>
        </row>
      </sheetData>
      <sheetData sheetId="3705">
        <row r="1">
          <cell r="C1" t="str">
            <v>F_CODE</v>
          </cell>
        </row>
      </sheetData>
      <sheetData sheetId="3706">
        <row r="1">
          <cell r="C1" t="str">
            <v>F_CODE</v>
          </cell>
        </row>
      </sheetData>
      <sheetData sheetId="3707">
        <row r="1">
          <cell r="C1" t="str">
            <v>F_CODE</v>
          </cell>
        </row>
      </sheetData>
      <sheetData sheetId="3708">
        <row r="1">
          <cell r="C1" t="str">
            <v>F_CODE</v>
          </cell>
        </row>
      </sheetData>
      <sheetData sheetId="3709">
        <row r="1">
          <cell r="C1" t="str">
            <v>F_CODE</v>
          </cell>
        </row>
      </sheetData>
      <sheetData sheetId="3710">
        <row r="1">
          <cell r="C1" t="str">
            <v>F_CODE</v>
          </cell>
        </row>
      </sheetData>
      <sheetData sheetId="3711">
        <row r="1">
          <cell r="C1" t="str">
            <v>F_CODE</v>
          </cell>
        </row>
      </sheetData>
      <sheetData sheetId="3712">
        <row r="1">
          <cell r="C1" t="str">
            <v>F_CODE</v>
          </cell>
        </row>
      </sheetData>
      <sheetData sheetId="3713">
        <row r="1">
          <cell r="C1" t="str">
            <v>F_CODE</v>
          </cell>
        </row>
      </sheetData>
      <sheetData sheetId="3714">
        <row r="1">
          <cell r="C1" t="str">
            <v>F_CODE</v>
          </cell>
        </row>
      </sheetData>
      <sheetData sheetId="3715">
        <row r="1">
          <cell r="C1" t="str">
            <v>F_CODE</v>
          </cell>
        </row>
      </sheetData>
      <sheetData sheetId="3716">
        <row r="1">
          <cell r="C1" t="str">
            <v>F_CODE</v>
          </cell>
        </row>
      </sheetData>
      <sheetData sheetId="3717">
        <row r="1">
          <cell r="C1" t="str">
            <v>F_CODE</v>
          </cell>
        </row>
      </sheetData>
      <sheetData sheetId="3718">
        <row r="1">
          <cell r="C1" t="str">
            <v>F_CODE</v>
          </cell>
        </row>
      </sheetData>
      <sheetData sheetId="3719">
        <row r="1">
          <cell r="C1" t="str">
            <v>F_CODE</v>
          </cell>
        </row>
      </sheetData>
      <sheetData sheetId="3720">
        <row r="1">
          <cell r="C1" t="str">
            <v>F_CODE</v>
          </cell>
        </row>
      </sheetData>
      <sheetData sheetId="3721">
        <row r="1">
          <cell r="C1" t="str">
            <v>F_CODE</v>
          </cell>
        </row>
      </sheetData>
      <sheetData sheetId="3722">
        <row r="1">
          <cell r="C1" t="str">
            <v>F_CODE</v>
          </cell>
        </row>
      </sheetData>
      <sheetData sheetId="3723">
        <row r="1">
          <cell r="C1" t="str">
            <v>F_CODE</v>
          </cell>
        </row>
      </sheetData>
      <sheetData sheetId="3724">
        <row r="1">
          <cell r="C1" t="str">
            <v>F_CODE</v>
          </cell>
        </row>
      </sheetData>
      <sheetData sheetId="3725">
        <row r="1">
          <cell r="C1" t="str">
            <v>F_CODE</v>
          </cell>
        </row>
      </sheetData>
      <sheetData sheetId="3726">
        <row r="1">
          <cell r="C1" t="str">
            <v>F_CODE</v>
          </cell>
        </row>
      </sheetData>
      <sheetData sheetId="3727">
        <row r="1">
          <cell r="C1" t="str">
            <v>F_CODE</v>
          </cell>
        </row>
      </sheetData>
      <sheetData sheetId="3728">
        <row r="1">
          <cell r="C1" t="str">
            <v>F_CODE</v>
          </cell>
        </row>
      </sheetData>
      <sheetData sheetId="3729">
        <row r="1">
          <cell r="C1" t="str">
            <v>F_CODE</v>
          </cell>
        </row>
      </sheetData>
      <sheetData sheetId="3730">
        <row r="1">
          <cell r="C1" t="str">
            <v>F_CODE</v>
          </cell>
        </row>
      </sheetData>
      <sheetData sheetId="3731">
        <row r="1">
          <cell r="C1" t="str">
            <v>F_CODE</v>
          </cell>
        </row>
      </sheetData>
      <sheetData sheetId="3732">
        <row r="1">
          <cell r="C1" t="str">
            <v>F_CODE</v>
          </cell>
        </row>
      </sheetData>
      <sheetData sheetId="3733">
        <row r="1">
          <cell r="C1" t="str">
            <v>F_CODE</v>
          </cell>
        </row>
      </sheetData>
      <sheetData sheetId="3734">
        <row r="1">
          <cell r="C1" t="str">
            <v>F_CODE</v>
          </cell>
        </row>
      </sheetData>
      <sheetData sheetId="3735">
        <row r="1">
          <cell r="C1" t="str">
            <v>F_CODE</v>
          </cell>
        </row>
      </sheetData>
      <sheetData sheetId="3736">
        <row r="1">
          <cell r="C1" t="str">
            <v>F_CODE</v>
          </cell>
        </row>
      </sheetData>
      <sheetData sheetId="3737">
        <row r="1">
          <cell r="C1" t="str">
            <v>F_CODE</v>
          </cell>
        </row>
      </sheetData>
      <sheetData sheetId="3738">
        <row r="1">
          <cell r="C1" t="str">
            <v>F_CODE</v>
          </cell>
        </row>
      </sheetData>
      <sheetData sheetId="3739">
        <row r="1">
          <cell r="C1" t="str">
            <v>F_CODE</v>
          </cell>
        </row>
      </sheetData>
      <sheetData sheetId="3740">
        <row r="1">
          <cell r="C1" t="str">
            <v>F_CODE</v>
          </cell>
        </row>
      </sheetData>
      <sheetData sheetId="3741">
        <row r="1">
          <cell r="C1" t="str">
            <v>F_CODE</v>
          </cell>
        </row>
      </sheetData>
      <sheetData sheetId="3742">
        <row r="1">
          <cell r="C1" t="str">
            <v>F_CODE</v>
          </cell>
        </row>
      </sheetData>
      <sheetData sheetId="3743">
        <row r="1">
          <cell r="C1" t="str">
            <v>F_CODE</v>
          </cell>
        </row>
      </sheetData>
      <sheetData sheetId="3744">
        <row r="1">
          <cell r="C1" t="str">
            <v>F_CODE</v>
          </cell>
        </row>
      </sheetData>
      <sheetData sheetId="3745">
        <row r="1">
          <cell r="C1" t="str">
            <v>F_CODE</v>
          </cell>
        </row>
      </sheetData>
      <sheetData sheetId="3746">
        <row r="1">
          <cell r="C1" t="str">
            <v>F_CODE</v>
          </cell>
        </row>
      </sheetData>
      <sheetData sheetId="3747">
        <row r="1">
          <cell r="C1" t="str">
            <v>F_CODE</v>
          </cell>
        </row>
      </sheetData>
      <sheetData sheetId="3748">
        <row r="1">
          <cell r="C1" t="str">
            <v>F_CODE</v>
          </cell>
        </row>
      </sheetData>
      <sheetData sheetId="3749">
        <row r="1">
          <cell r="C1" t="str">
            <v>F_CODE</v>
          </cell>
        </row>
      </sheetData>
      <sheetData sheetId="3750">
        <row r="1">
          <cell r="C1" t="str">
            <v>F_CODE</v>
          </cell>
        </row>
      </sheetData>
      <sheetData sheetId="3751">
        <row r="1">
          <cell r="C1" t="str">
            <v>F_CODE</v>
          </cell>
        </row>
      </sheetData>
      <sheetData sheetId="3752">
        <row r="1">
          <cell r="C1" t="str">
            <v>F_CODE</v>
          </cell>
        </row>
      </sheetData>
      <sheetData sheetId="3753">
        <row r="1">
          <cell r="C1" t="str">
            <v>F_CODE</v>
          </cell>
        </row>
      </sheetData>
      <sheetData sheetId="3754">
        <row r="1">
          <cell r="C1" t="str">
            <v>F_CODE</v>
          </cell>
        </row>
      </sheetData>
      <sheetData sheetId="3755">
        <row r="1">
          <cell r="C1" t="str">
            <v>F_CODE</v>
          </cell>
        </row>
      </sheetData>
      <sheetData sheetId="3756">
        <row r="1">
          <cell r="C1" t="str">
            <v>F_CODE</v>
          </cell>
        </row>
      </sheetData>
      <sheetData sheetId="3757">
        <row r="1">
          <cell r="C1" t="str">
            <v>F_CODE</v>
          </cell>
        </row>
      </sheetData>
      <sheetData sheetId="3758">
        <row r="1">
          <cell r="C1" t="str">
            <v>F_CODE</v>
          </cell>
        </row>
      </sheetData>
      <sheetData sheetId="3759">
        <row r="1">
          <cell r="C1" t="str">
            <v>F_CODE</v>
          </cell>
        </row>
      </sheetData>
      <sheetData sheetId="3760">
        <row r="1">
          <cell r="C1" t="str">
            <v>F_CODE</v>
          </cell>
        </row>
      </sheetData>
      <sheetData sheetId="3761">
        <row r="1">
          <cell r="C1" t="str">
            <v>F_CODE</v>
          </cell>
        </row>
      </sheetData>
      <sheetData sheetId="3762">
        <row r="1">
          <cell r="C1" t="str">
            <v>F_CODE</v>
          </cell>
        </row>
      </sheetData>
      <sheetData sheetId="3763">
        <row r="1">
          <cell r="C1" t="str">
            <v>F_CODE</v>
          </cell>
        </row>
      </sheetData>
      <sheetData sheetId="3764">
        <row r="1">
          <cell r="C1" t="str">
            <v>F_CODE</v>
          </cell>
        </row>
      </sheetData>
      <sheetData sheetId="3765">
        <row r="1">
          <cell r="C1" t="str">
            <v>F_CODE</v>
          </cell>
        </row>
      </sheetData>
      <sheetData sheetId="3766">
        <row r="1">
          <cell r="C1" t="str">
            <v>F_CODE</v>
          </cell>
        </row>
      </sheetData>
      <sheetData sheetId="3767">
        <row r="1">
          <cell r="C1" t="str">
            <v>F_CODE</v>
          </cell>
        </row>
      </sheetData>
      <sheetData sheetId="3768">
        <row r="1">
          <cell r="C1" t="str">
            <v>F_CODE</v>
          </cell>
        </row>
      </sheetData>
      <sheetData sheetId="3769">
        <row r="1">
          <cell r="C1" t="str">
            <v>F_CODE</v>
          </cell>
        </row>
      </sheetData>
      <sheetData sheetId="3770">
        <row r="1">
          <cell r="C1" t="str">
            <v>F_CODE</v>
          </cell>
        </row>
      </sheetData>
      <sheetData sheetId="3771">
        <row r="1">
          <cell r="C1" t="str">
            <v>F_CODE</v>
          </cell>
        </row>
      </sheetData>
      <sheetData sheetId="3772">
        <row r="1">
          <cell r="C1" t="str">
            <v>F_CODE</v>
          </cell>
        </row>
      </sheetData>
      <sheetData sheetId="3773">
        <row r="1">
          <cell r="C1" t="str">
            <v>F_CODE</v>
          </cell>
        </row>
      </sheetData>
      <sheetData sheetId="3774">
        <row r="1">
          <cell r="C1" t="str">
            <v>F_CODE</v>
          </cell>
        </row>
      </sheetData>
      <sheetData sheetId="3775">
        <row r="1">
          <cell r="C1" t="str">
            <v>F_CODE</v>
          </cell>
        </row>
      </sheetData>
      <sheetData sheetId="3776">
        <row r="1">
          <cell r="C1" t="str">
            <v>F_CODE</v>
          </cell>
        </row>
      </sheetData>
      <sheetData sheetId="3777">
        <row r="1">
          <cell r="C1" t="str">
            <v>F_CODE</v>
          </cell>
        </row>
      </sheetData>
      <sheetData sheetId="3778">
        <row r="1">
          <cell r="C1" t="str">
            <v>F_CODE</v>
          </cell>
        </row>
      </sheetData>
      <sheetData sheetId="3779">
        <row r="1">
          <cell r="C1" t="str">
            <v>F_CODE</v>
          </cell>
        </row>
      </sheetData>
      <sheetData sheetId="3780">
        <row r="1">
          <cell r="C1" t="str">
            <v>F_CODE</v>
          </cell>
        </row>
      </sheetData>
      <sheetData sheetId="3781">
        <row r="1">
          <cell r="C1" t="str">
            <v>F_CODE</v>
          </cell>
        </row>
      </sheetData>
      <sheetData sheetId="3782">
        <row r="1">
          <cell r="C1" t="str">
            <v>F_CODE</v>
          </cell>
        </row>
      </sheetData>
      <sheetData sheetId="3783">
        <row r="1">
          <cell r="C1" t="str">
            <v>F_CODE</v>
          </cell>
        </row>
      </sheetData>
      <sheetData sheetId="3784">
        <row r="1">
          <cell r="C1" t="str">
            <v>F_CODE</v>
          </cell>
        </row>
      </sheetData>
      <sheetData sheetId="3785">
        <row r="1">
          <cell r="C1" t="str">
            <v>F_CODE</v>
          </cell>
        </row>
      </sheetData>
      <sheetData sheetId="3786">
        <row r="1">
          <cell r="C1" t="str">
            <v>F_CODE</v>
          </cell>
        </row>
      </sheetData>
      <sheetData sheetId="3787"/>
      <sheetData sheetId="3788"/>
      <sheetData sheetId="3789"/>
      <sheetData sheetId="3790">
        <row r="1">
          <cell r="C1" t="str">
            <v>F_CODE</v>
          </cell>
        </row>
      </sheetData>
      <sheetData sheetId="3791">
        <row r="1">
          <cell r="C1" t="str">
            <v>F_CODE</v>
          </cell>
        </row>
      </sheetData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>
        <row r="1">
          <cell r="C1" t="str">
            <v>F_CODE</v>
          </cell>
        </row>
      </sheetData>
      <sheetData sheetId="3858">
        <row r="1">
          <cell r="C1" t="str">
            <v>F_CODE</v>
          </cell>
        </row>
      </sheetData>
      <sheetData sheetId="3859">
        <row r="1">
          <cell r="C1" t="str">
            <v>F_CODE</v>
          </cell>
        </row>
      </sheetData>
      <sheetData sheetId="3860">
        <row r="1">
          <cell r="C1" t="str">
            <v>F_CODE</v>
          </cell>
        </row>
      </sheetData>
      <sheetData sheetId="3861">
        <row r="1">
          <cell r="C1" t="str">
            <v>F_CODE</v>
          </cell>
        </row>
      </sheetData>
      <sheetData sheetId="3862">
        <row r="1">
          <cell r="C1" t="str">
            <v>F_CODE</v>
          </cell>
        </row>
      </sheetData>
      <sheetData sheetId="3863">
        <row r="1">
          <cell r="C1" t="str">
            <v>F_CODE</v>
          </cell>
        </row>
      </sheetData>
      <sheetData sheetId="3864">
        <row r="1">
          <cell r="C1" t="str">
            <v>F_CODE</v>
          </cell>
        </row>
      </sheetData>
      <sheetData sheetId="3865">
        <row r="1">
          <cell r="C1" t="str">
            <v>F_CODE</v>
          </cell>
        </row>
      </sheetData>
      <sheetData sheetId="3866">
        <row r="1">
          <cell r="C1" t="str">
            <v>F_CODE</v>
          </cell>
        </row>
      </sheetData>
      <sheetData sheetId="3867">
        <row r="1">
          <cell r="C1" t="str">
            <v>F_CODE</v>
          </cell>
        </row>
      </sheetData>
      <sheetData sheetId="3868">
        <row r="1">
          <cell r="C1" t="str">
            <v>F_CODE</v>
          </cell>
        </row>
      </sheetData>
      <sheetData sheetId="3869">
        <row r="1">
          <cell r="C1" t="str">
            <v>F_CODE</v>
          </cell>
        </row>
      </sheetData>
      <sheetData sheetId="3870">
        <row r="1">
          <cell r="C1" t="str">
            <v>F_CODE</v>
          </cell>
        </row>
      </sheetData>
      <sheetData sheetId="3871">
        <row r="1">
          <cell r="C1" t="str">
            <v>F_CODE</v>
          </cell>
        </row>
      </sheetData>
      <sheetData sheetId="3872">
        <row r="1">
          <cell r="C1" t="str">
            <v>F_CODE</v>
          </cell>
        </row>
      </sheetData>
      <sheetData sheetId="3873">
        <row r="1">
          <cell r="C1" t="str">
            <v>F_CODE</v>
          </cell>
        </row>
      </sheetData>
      <sheetData sheetId="3874">
        <row r="1">
          <cell r="C1" t="str">
            <v>F_CODE</v>
          </cell>
        </row>
      </sheetData>
      <sheetData sheetId="3875">
        <row r="1">
          <cell r="C1" t="str">
            <v>F_CODE</v>
          </cell>
        </row>
      </sheetData>
      <sheetData sheetId="3876">
        <row r="1">
          <cell r="C1" t="str">
            <v>F_CODE</v>
          </cell>
        </row>
      </sheetData>
      <sheetData sheetId="3877">
        <row r="1">
          <cell r="C1" t="str">
            <v>F_CODE</v>
          </cell>
        </row>
      </sheetData>
      <sheetData sheetId="3878">
        <row r="1">
          <cell r="C1" t="str">
            <v>F_CODE</v>
          </cell>
        </row>
      </sheetData>
      <sheetData sheetId="3879">
        <row r="1">
          <cell r="C1" t="str">
            <v>F_CODE</v>
          </cell>
        </row>
      </sheetData>
      <sheetData sheetId="3880">
        <row r="1">
          <cell r="C1" t="str">
            <v>F_CODE</v>
          </cell>
        </row>
      </sheetData>
      <sheetData sheetId="3881">
        <row r="1">
          <cell r="C1" t="str">
            <v>F_CODE</v>
          </cell>
        </row>
      </sheetData>
      <sheetData sheetId="3882">
        <row r="1">
          <cell r="C1" t="str">
            <v>F_CODE</v>
          </cell>
        </row>
      </sheetData>
      <sheetData sheetId="3883">
        <row r="1">
          <cell r="C1" t="str">
            <v>F_CODE</v>
          </cell>
        </row>
      </sheetData>
      <sheetData sheetId="3884">
        <row r="1">
          <cell r="C1" t="str">
            <v>F_CODE</v>
          </cell>
        </row>
      </sheetData>
      <sheetData sheetId="3885">
        <row r="1">
          <cell r="C1" t="str">
            <v>F_CODE</v>
          </cell>
        </row>
      </sheetData>
      <sheetData sheetId="3886">
        <row r="1">
          <cell r="C1" t="str">
            <v>F_CODE</v>
          </cell>
        </row>
      </sheetData>
      <sheetData sheetId="3887">
        <row r="1">
          <cell r="C1" t="str">
            <v>F_CODE</v>
          </cell>
        </row>
      </sheetData>
      <sheetData sheetId="3888">
        <row r="1">
          <cell r="C1" t="str">
            <v>F_CODE</v>
          </cell>
        </row>
      </sheetData>
      <sheetData sheetId="3889">
        <row r="1">
          <cell r="C1" t="str">
            <v>F_CODE</v>
          </cell>
        </row>
      </sheetData>
      <sheetData sheetId="3890">
        <row r="1">
          <cell r="C1" t="str">
            <v>F_CODE</v>
          </cell>
        </row>
      </sheetData>
      <sheetData sheetId="3891">
        <row r="1">
          <cell r="C1" t="str">
            <v>F_CODE</v>
          </cell>
        </row>
      </sheetData>
      <sheetData sheetId="3892">
        <row r="1">
          <cell r="C1" t="str">
            <v>F_CODE</v>
          </cell>
        </row>
      </sheetData>
      <sheetData sheetId="3893">
        <row r="1">
          <cell r="C1" t="str">
            <v>F_CODE</v>
          </cell>
        </row>
      </sheetData>
      <sheetData sheetId="3894">
        <row r="1">
          <cell r="C1" t="str">
            <v>F_CODE</v>
          </cell>
        </row>
      </sheetData>
      <sheetData sheetId="3895">
        <row r="1">
          <cell r="C1" t="str">
            <v>F_CODE</v>
          </cell>
        </row>
      </sheetData>
      <sheetData sheetId="3896">
        <row r="1">
          <cell r="C1" t="str">
            <v>F_CODE</v>
          </cell>
        </row>
      </sheetData>
      <sheetData sheetId="3897">
        <row r="1">
          <cell r="C1" t="str">
            <v>F_CODE</v>
          </cell>
        </row>
      </sheetData>
      <sheetData sheetId="3898">
        <row r="1">
          <cell r="C1" t="str">
            <v>F_CODE</v>
          </cell>
        </row>
      </sheetData>
      <sheetData sheetId="3899">
        <row r="1">
          <cell r="C1" t="str">
            <v>F_CODE</v>
          </cell>
        </row>
      </sheetData>
      <sheetData sheetId="3900">
        <row r="1">
          <cell r="C1" t="str">
            <v>F_CODE</v>
          </cell>
        </row>
      </sheetData>
      <sheetData sheetId="3901">
        <row r="1">
          <cell r="C1" t="str">
            <v>F_CODE</v>
          </cell>
        </row>
      </sheetData>
      <sheetData sheetId="3902">
        <row r="1">
          <cell r="C1" t="str">
            <v>F_CODE</v>
          </cell>
        </row>
      </sheetData>
      <sheetData sheetId="3903">
        <row r="1">
          <cell r="C1" t="str">
            <v>F_CODE</v>
          </cell>
        </row>
      </sheetData>
      <sheetData sheetId="3904">
        <row r="1">
          <cell r="C1" t="str">
            <v>F_CODE</v>
          </cell>
        </row>
      </sheetData>
      <sheetData sheetId="3905">
        <row r="1">
          <cell r="C1" t="str">
            <v>F_CODE</v>
          </cell>
        </row>
      </sheetData>
      <sheetData sheetId="3906">
        <row r="1">
          <cell r="C1" t="str">
            <v>F_CODE</v>
          </cell>
        </row>
      </sheetData>
      <sheetData sheetId="3907">
        <row r="1">
          <cell r="C1" t="str">
            <v>F_CODE</v>
          </cell>
        </row>
      </sheetData>
      <sheetData sheetId="3908">
        <row r="1">
          <cell r="C1" t="str">
            <v>F_CODE</v>
          </cell>
        </row>
      </sheetData>
      <sheetData sheetId="3909">
        <row r="1">
          <cell r="C1" t="str">
            <v>F_CODE</v>
          </cell>
        </row>
      </sheetData>
      <sheetData sheetId="3910">
        <row r="1">
          <cell r="C1" t="str">
            <v>F_CODE</v>
          </cell>
        </row>
      </sheetData>
      <sheetData sheetId="3911">
        <row r="1">
          <cell r="C1" t="str">
            <v>F_CODE</v>
          </cell>
        </row>
      </sheetData>
      <sheetData sheetId="3912">
        <row r="1">
          <cell r="C1" t="str">
            <v>F_CODE</v>
          </cell>
        </row>
      </sheetData>
      <sheetData sheetId="3913">
        <row r="1">
          <cell r="C1" t="str">
            <v>F_CODE</v>
          </cell>
        </row>
      </sheetData>
      <sheetData sheetId="3914">
        <row r="1">
          <cell r="C1" t="str">
            <v>F_CODE</v>
          </cell>
        </row>
      </sheetData>
      <sheetData sheetId="3915">
        <row r="1">
          <cell r="C1" t="str">
            <v>F_CODE</v>
          </cell>
        </row>
      </sheetData>
      <sheetData sheetId="3916">
        <row r="1">
          <cell r="C1" t="str">
            <v>F_CODE</v>
          </cell>
        </row>
      </sheetData>
      <sheetData sheetId="3917">
        <row r="1">
          <cell r="C1" t="str">
            <v>F_CODE</v>
          </cell>
        </row>
      </sheetData>
      <sheetData sheetId="3918">
        <row r="1">
          <cell r="C1" t="str">
            <v>F_CODE</v>
          </cell>
        </row>
      </sheetData>
      <sheetData sheetId="3919">
        <row r="1">
          <cell r="C1" t="str">
            <v>F_CODE</v>
          </cell>
        </row>
      </sheetData>
      <sheetData sheetId="3920">
        <row r="1">
          <cell r="C1" t="str">
            <v>F_CODE</v>
          </cell>
        </row>
      </sheetData>
      <sheetData sheetId="3921">
        <row r="1">
          <cell r="C1" t="str">
            <v>F_CODE</v>
          </cell>
        </row>
      </sheetData>
      <sheetData sheetId="3922">
        <row r="1">
          <cell r="C1" t="str">
            <v>F_CODE</v>
          </cell>
        </row>
      </sheetData>
      <sheetData sheetId="3923">
        <row r="1">
          <cell r="C1" t="str">
            <v>F_CODE</v>
          </cell>
        </row>
      </sheetData>
      <sheetData sheetId="3924">
        <row r="1">
          <cell r="C1" t="str">
            <v>F_CODE</v>
          </cell>
        </row>
      </sheetData>
      <sheetData sheetId="3925">
        <row r="1">
          <cell r="C1" t="str">
            <v>F_CODE</v>
          </cell>
        </row>
      </sheetData>
      <sheetData sheetId="3926">
        <row r="1">
          <cell r="C1" t="str">
            <v>F_CODE</v>
          </cell>
        </row>
      </sheetData>
      <sheetData sheetId="3927">
        <row r="1">
          <cell r="C1" t="str">
            <v>F_CODE</v>
          </cell>
        </row>
      </sheetData>
      <sheetData sheetId="3928">
        <row r="1">
          <cell r="C1" t="str">
            <v>F_CODE</v>
          </cell>
        </row>
      </sheetData>
      <sheetData sheetId="3929">
        <row r="1">
          <cell r="C1" t="str">
            <v>F_CODE</v>
          </cell>
        </row>
      </sheetData>
      <sheetData sheetId="3930">
        <row r="1">
          <cell r="C1" t="str">
            <v>F_CODE</v>
          </cell>
        </row>
      </sheetData>
      <sheetData sheetId="3931">
        <row r="1">
          <cell r="C1" t="str">
            <v>F_CODE</v>
          </cell>
        </row>
      </sheetData>
      <sheetData sheetId="3932">
        <row r="1">
          <cell r="C1" t="str">
            <v>F_CODE</v>
          </cell>
        </row>
      </sheetData>
      <sheetData sheetId="3933">
        <row r="1">
          <cell r="C1" t="str">
            <v>F_CODE</v>
          </cell>
        </row>
      </sheetData>
      <sheetData sheetId="3934">
        <row r="1">
          <cell r="C1" t="str">
            <v>F_CODE</v>
          </cell>
        </row>
      </sheetData>
      <sheetData sheetId="3935">
        <row r="1">
          <cell r="C1" t="str">
            <v>F_CODE</v>
          </cell>
        </row>
      </sheetData>
      <sheetData sheetId="3936">
        <row r="1">
          <cell r="C1" t="str">
            <v>F_CODE</v>
          </cell>
        </row>
      </sheetData>
      <sheetData sheetId="3937">
        <row r="1">
          <cell r="C1" t="str">
            <v>F_CODE</v>
          </cell>
        </row>
      </sheetData>
      <sheetData sheetId="3938">
        <row r="1">
          <cell r="C1" t="str">
            <v>F_CODE</v>
          </cell>
        </row>
      </sheetData>
      <sheetData sheetId="3939">
        <row r="1">
          <cell r="C1" t="str">
            <v>F_CODE</v>
          </cell>
        </row>
      </sheetData>
      <sheetData sheetId="3940">
        <row r="1">
          <cell r="C1" t="str">
            <v>F_CODE</v>
          </cell>
        </row>
      </sheetData>
      <sheetData sheetId="3941">
        <row r="1">
          <cell r="C1" t="str">
            <v>F_CODE</v>
          </cell>
        </row>
      </sheetData>
      <sheetData sheetId="3942">
        <row r="1">
          <cell r="C1" t="str">
            <v>F_CODE</v>
          </cell>
        </row>
      </sheetData>
      <sheetData sheetId="3943">
        <row r="1">
          <cell r="C1" t="str">
            <v>F_CODE</v>
          </cell>
        </row>
      </sheetData>
      <sheetData sheetId="3944">
        <row r="1">
          <cell r="C1" t="str">
            <v>F_CODE</v>
          </cell>
        </row>
      </sheetData>
      <sheetData sheetId="3945">
        <row r="1">
          <cell r="C1" t="str">
            <v>F_CODE</v>
          </cell>
        </row>
      </sheetData>
      <sheetData sheetId="3946">
        <row r="1">
          <cell r="C1" t="str">
            <v>F_CODE</v>
          </cell>
        </row>
      </sheetData>
      <sheetData sheetId="3947">
        <row r="1">
          <cell r="C1" t="str">
            <v>F_CODE</v>
          </cell>
        </row>
      </sheetData>
      <sheetData sheetId="3948">
        <row r="1">
          <cell r="C1" t="str">
            <v>F_CODE</v>
          </cell>
        </row>
      </sheetData>
      <sheetData sheetId="3949">
        <row r="1">
          <cell r="C1" t="str">
            <v>F_CODE</v>
          </cell>
        </row>
      </sheetData>
      <sheetData sheetId="3950">
        <row r="1">
          <cell r="C1" t="str">
            <v>F_CODE</v>
          </cell>
        </row>
      </sheetData>
      <sheetData sheetId="3951">
        <row r="1">
          <cell r="C1" t="str">
            <v>F_CODE</v>
          </cell>
        </row>
      </sheetData>
      <sheetData sheetId="3952">
        <row r="1">
          <cell r="C1" t="str">
            <v>F_CODE</v>
          </cell>
        </row>
      </sheetData>
      <sheetData sheetId="3953">
        <row r="1">
          <cell r="C1" t="str">
            <v>F_CODE</v>
          </cell>
        </row>
      </sheetData>
      <sheetData sheetId="3954">
        <row r="1">
          <cell r="C1" t="str">
            <v>F_CODE</v>
          </cell>
        </row>
      </sheetData>
      <sheetData sheetId="3955">
        <row r="1">
          <cell r="C1" t="str">
            <v>F_CODE</v>
          </cell>
        </row>
      </sheetData>
      <sheetData sheetId="3956">
        <row r="1">
          <cell r="C1" t="str">
            <v>F_CODE</v>
          </cell>
        </row>
      </sheetData>
      <sheetData sheetId="3957">
        <row r="1">
          <cell r="C1" t="str">
            <v>F_CODE</v>
          </cell>
        </row>
      </sheetData>
      <sheetData sheetId="3958">
        <row r="1">
          <cell r="C1" t="str">
            <v>F_CODE</v>
          </cell>
        </row>
      </sheetData>
      <sheetData sheetId="3959">
        <row r="1">
          <cell r="C1" t="str">
            <v>F_CODE</v>
          </cell>
        </row>
      </sheetData>
      <sheetData sheetId="3960">
        <row r="1">
          <cell r="C1" t="str">
            <v>F_CODE</v>
          </cell>
        </row>
      </sheetData>
      <sheetData sheetId="3961">
        <row r="1">
          <cell r="C1" t="str">
            <v>F_CODE</v>
          </cell>
        </row>
      </sheetData>
      <sheetData sheetId="3962">
        <row r="1">
          <cell r="C1" t="str">
            <v>F_CODE</v>
          </cell>
        </row>
      </sheetData>
      <sheetData sheetId="3963">
        <row r="1">
          <cell r="C1" t="str">
            <v>F_CODE</v>
          </cell>
        </row>
      </sheetData>
      <sheetData sheetId="3964">
        <row r="1">
          <cell r="C1" t="str">
            <v>F_CODE</v>
          </cell>
        </row>
      </sheetData>
      <sheetData sheetId="3965">
        <row r="1">
          <cell r="C1" t="str">
            <v>F_CODE</v>
          </cell>
        </row>
      </sheetData>
      <sheetData sheetId="3966">
        <row r="1">
          <cell r="C1" t="str">
            <v>F_CODE</v>
          </cell>
        </row>
      </sheetData>
      <sheetData sheetId="3967">
        <row r="1">
          <cell r="C1" t="str">
            <v>F_CODE</v>
          </cell>
        </row>
      </sheetData>
      <sheetData sheetId="3968">
        <row r="1">
          <cell r="C1" t="str">
            <v>F_CODE</v>
          </cell>
        </row>
      </sheetData>
      <sheetData sheetId="3969">
        <row r="1">
          <cell r="C1" t="str">
            <v>F_CODE</v>
          </cell>
        </row>
      </sheetData>
      <sheetData sheetId="3970">
        <row r="1">
          <cell r="C1" t="str">
            <v>F_CODE</v>
          </cell>
        </row>
      </sheetData>
      <sheetData sheetId="3971">
        <row r="1">
          <cell r="C1" t="str">
            <v>F_CODE</v>
          </cell>
        </row>
      </sheetData>
      <sheetData sheetId="3972">
        <row r="1">
          <cell r="C1" t="str">
            <v>F_CODE</v>
          </cell>
        </row>
      </sheetData>
      <sheetData sheetId="3973">
        <row r="1">
          <cell r="C1" t="str">
            <v>F_CODE</v>
          </cell>
        </row>
      </sheetData>
      <sheetData sheetId="3974">
        <row r="1">
          <cell r="C1" t="str">
            <v>F_CODE</v>
          </cell>
        </row>
      </sheetData>
      <sheetData sheetId="3975">
        <row r="1">
          <cell r="C1" t="str">
            <v>F_CODE</v>
          </cell>
        </row>
      </sheetData>
      <sheetData sheetId="3976">
        <row r="1">
          <cell r="C1" t="str">
            <v>F_CODE</v>
          </cell>
        </row>
      </sheetData>
      <sheetData sheetId="3977">
        <row r="1">
          <cell r="C1" t="str">
            <v>F_CODE</v>
          </cell>
        </row>
      </sheetData>
      <sheetData sheetId="3978">
        <row r="1">
          <cell r="C1" t="str">
            <v>F_CODE</v>
          </cell>
        </row>
      </sheetData>
      <sheetData sheetId="3979">
        <row r="1">
          <cell r="C1" t="str">
            <v>F_CODE</v>
          </cell>
        </row>
      </sheetData>
      <sheetData sheetId="3980">
        <row r="1">
          <cell r="C1" t="str">
            <v>F_CODE</v>
          </cell>
        </row>
      </sheetData>
      <sheetData sheetId="3981">
        <row r="1">
          <cell r="C1" t="str">
            <v>F_CODE</v>
          </cell>
        </row>
      </sheetData>
      <sheetData sheetId="3982">
        <row r="1">
          <cell r="C1" t="str">
            <v>F_CODE</v>
          </cell>
        </row>
      </sheetData>
      <sheetData sheetId="3983">
        <row r="1">
          <cell r="C1" t="str">
            <v>F_CODE</v>
          </cell>
        </row>
      </sheetData>
      <sheetData sheetId="3984">
        <row r="1">
          <cell r="C1" t="str">
            <v>F_CODE</v>
          </cell>
        </row>
      </sheetData>
      <sheetData sheetId="3985">
        <row r="1">
          <cell r="C1" t="str">
            <v>F_CODE</v>
          </cell>
        </row>
      </sheetData>
      <sheetData sheetId="3986">
        <row r="1">
          <cell r="C1" t="str">
            <v>F_CODE</v>
          </cell>
        </row>
      </sheetData>
      <sheetData sheetId="3987">
        <row r="1">
          <cell r="C1" t="str">
            <v>F_CODE</v>
          </cell>
        </row>
      </sheetData>
      <sheetData sheetId="3988">
        <row r="1">
          <cell r="C1" t="str">
            <v>F_CODE</v>
          </cell>
        </row>
      </sheetData>
      <sheetData sheetId="3989">
        <row r="1">
          <cell r="C1" t="str">
            <v>F_CODE</v>
          </cell>
        </row>
      </sheetData>
      <sheetData sheetId="3990">
        <row r="1">
          <cell r="C1" t="str">
            <v>F_CODE</v>
          </cell>
        </row>
      </sheetData>
      <sheetData sheetId="3991">
        <row r="1">
          <cell r="C1" t="str">
            <v>F_CODE</v>
          </cell>
        </row>
      </sheetData>
      <sheetData sheetId="3992">
        <row r="1">
          <cell r="C1" t="str">
            <v>F_CODE</v>
          </cell>
        </row>
      </sheetData>
      <sheetData sheetId="3993">
        <row r="1">
          <cell r="C1" t="str">
            <v>F_CODE</v>
          </cell>
        </row>
      </sheetData>
      <sheetData sheetId="3994">
        <row r="1">
          <cell r="C1" t="str">
            <v>F_CODE</v>
          </cell>
        </row>
      </sheetData>
      <sheetData sheetId="3995">
        <row r="1">
          <cell r="C1" t="str">
            <v>F_CODE</v>
          </cell>
        </row>
      </sheetData>
      <sheetData sheetId="3996">
        <row r="1">
          <cell r="C1" t="str">
            <v>F_CODE</v>
          </cell>
        </row>
      </sheetData>
      <sheetData sheetId="3997">
        <row r="1">
          <cell r="C1" t="str">
            <v>F_CODE</v>
          </cell>
        </row>
      </sheetData>
      <sheetData sheetId="3998">
        <row r="1">
          <cell r="C1" t="str">
            <v>F_CODE</v>
          </cell>
        </row>
      </sheetData>
      <sheetData sheetId="3999">
        <row r="1">
          <cell r="C1" t="str">
            <v>F_CODE</v>
          </cell>
        </row>
      </sheetData>
      <sheetData sheetId="4000">
        <row r="1">
          <cell r="C1" t="str">
            <v>F_CODE</v>
          </cell>
        </row>
      </sheetData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>
        <row r="1">
          <cell r="C1" t="str">
            <v>F_CODE</v>
          </cell>
        </row>
      </sheetData>
      <sheetData sheetId="4046">
        <row r="1">
          <cell r="C1" t="str">
            <v>F_CODE</v>
          </cell>
        </row>
      </sheetData>
      <sheetData sheetId="4047">
        <row r="1">
          <cell r="C1" t="str">
            <v>F_CODE</v>
          </cell>
        </row>
      </sheetData>
      <sheetData sheetId="4048">
        <row r="1">
          <cell r="C1" t="str">
            <v>F_CODE</v>
          </cell>
        </row>
      </sheetData>
      <sheetData sheetId="4049">
        <row r="1">
          <cell r="C1" t="str">
            <v>F_CODE</v>
          </cell>
        </row>
      </sheetData>
      <sheetData sheetId="4050">
        <row r="1">
          <cell r="C1" t="str">
            <v>F_CODE</v>
          </cell>
        </row>
      </sheetData>
      <sheetData sheetId="4051">
        <row r="1">
          <cell r="C1" t="str">
            <v>F_CODE</v>
          </cell>
        </row>
      </sheetData>
      <sheetData sheetId="4052">
        <row r="1">
          <cell r="C1" t="str">
            <v>F_CODE</v>
          </cell>
        </row>
      </sheetData>
      <sheetData sheetId="4053">
        <row r="1">
          <cell r="C1" t="str">
            <v>F_CODE</v>
          </cell>
        </row>
      </sheetData>
      <sheetData sheetId="4054">
        <row r="1">
          <cell r="C1" t="str">
            <v>F_CODE</v>
          </cell>
        </row>
      </sheetData>
      <sheetData sheetId="4055">
        <row r="1">
          <cell r="C1" t="str">
            <v>F_CODE</v>
          </cell>
        </row>
      </sheetData>
      <sheetData sheetId="4056">
        <row r="1">
          <cell r="C1" t="str">
            <v>F_CODE</v>
          </cell>
        </row>
      </sheetData>
      <sheetData sheetId="4057">
        <row r="1">
          <cell r="C1" t="str">
            <v>F_CODE</v>
          </cell>
        </row>
      </sheetData>
      <sheetData sheetId="4058">
        <row r="1">
          <cell r="C1" t="str">
            <v>F_CODE</v>
          </cell>
        </row>
      </sheetData>
      <sheetData sheetId="4059">
        <row r="1">
          <cell r="C1" t="str">
            <v>F_CODE</v>
          </cell>
        </row>
      </sheetData>
      <sheetData sheetId="4060">
        <row r="1">
          <cell r="C1" t="str">
            <v>F_CODE</v>
          </cell>
        </row>
      </sheetData>
      <sheetData sheetId="4061">
        <row r="1">
          <cell r="C1" t="str">
            <v>F_CODE</v>
          </cell>
        </row>
      </sheetData>
      <sheetData sheetId="4062">
        <row r="1">
          <cell r="C1" t="str">
            <v>F_CODE</v>
          </cell>
        </row>
      </sheetData>
      <sheetData sheetId="4063">
        <row r="1">
          <cell r="C1" t="str">
            <v>F_CODE</v>
          </cell>
        </row>
      </sheetData>
      <sheetData sheetId="4064">
        <row r="1">
          <cell r="C1" t="str">
            <v>F_CODE</v>
          </cell>
        </row>
      </sheetData>
      <sheetData sheetId="4065">
        <row r="1">
          <cell r="C1" t="str">
            <v>F_CODE</v>
          </cell>
        </row>
      </sheetData>
      <sheetData sheetId="4066">
        <row r="1">
          <cell r="C1" t="str">
            <v>F_CODE</v>
          </cell>
        </row>
      </sheetData>
      <sheetData sheetId="4067">
        <row r="1">
          <cell r="C1" t="str">
            <v>F_CODE</v>
          </cell>
        </row>
      </sheetData>
      <sheetData sheetId="4068">
        <row r="1">
          <cell r="C1" t="str">
            <v>F_CODE</v>
          </cell>
        </row>
      </sheetData>
      <sheetData sheetId="4069">
        <row r="1">
          <cell r="C1" t="str">
            <v>F_CODE</v>
          </cell>
        </row>
      </sheetData>
      <sheetData sheetId="4070">
        <row r="1">
          <cell r="C1" t="str">
            <v>F_CODE</v>
          </cell>
        </row>
      </sheetData>
      <sheetData sheetId="4071">
        <row r="1">
          <cell r="C1" t="str">
            <v>F_CODE</v>
          </cell>
        </row>
      </sheetData>
      <sheetData sheetId="4072">
        <row r="1">
          <cell r="C1" t="str">
            <v>F_CODE</v>
          </cell>
        </row>
      </sheetData>
      <sheetData sheetId="4073">
        <row r="1">
          <cell r="C1" t="str">
            <v>F_CODE</v>
          </cell>
        </row>
      </sheetData>
      <sheetData sheetId="4074">
        <row r="1">
          <cell r="C1" t="str">
            <v>F_CODE</v>
          </cell>
        </row>
      </sheetData>
      <sheetData sheetId="4075">
        <row r="1">
          <cell r="C1" t="str">
            <v>F_CODE</v>
          </cell>
        </row>
      </sheetData>
      <sheetData sheetId="4076">
        <row r="1">
          <cell r="C1" t="str">
            <v>F_CODE</v>
          </cell>
        </row>
      </sheetData>
      <sheetData sheetId="4077">
        <row r="1">
          <cell r="C1" t="str">
            <v>F_CODE</v>
          </cell>
        </row>
      </sheetData>
      <sheetData sheetId="4078">
        <row r="1">
          <cell r="C1" t="str">
            <v>F_CODE</v>
          </cell>
        </row>
      </sheetData>
      <sheetData sheetId="4079">
        <row r="1">
          <cell r="C1" t="str">
            <v>F_CODE</v>
          </cell>
        </row>
      </sheetData>
      <sheetData sheetId="4080">
        <row r="1">
          <cell r="C1" t="str">
            <v>F_CODE</v>
          </cell>
        </row>
      </sheetData>
      <sheetData sheetId="4081">
        <row r="1">
          <cell r="C1" t="str">
            <v>F_CODE</v>
          </cell>
        </row>
      </sheetData>
      <sheetData sheetId="4082">
        <row r="1">
          <cell r="C1" t="str">
            <v>F_CODE</v>
          </cell>
        </row>
      </sheetData>
      <sheetData sheetId="4083">
        <row r="1">
          <cell r="C1" t="str">
            <v>F_CODE</v>
          </cell>
        </row>
      </sheetData>
      <sheetData sheetId="4084">
        <row r="1">
          <cell r="C1" t="str">
            <v>F_CODE</v>
          </cell>
        </row>
      </sheetData>
      <sheetData sheetId="4085">
        <row r="1">
          <cell r="C1" t="str">
            <v>F_CODE</v>
          </cell>
        </row>
      </sheetData>
      <sheetData sheetId="4086">
        <row r="1">
          <cell r="C1" t="str">
            <v>F_CODE</v>
          </cell>
        </row>
      </sheetData>
      <sheetData sheetId="4087">
        <row r="1">
          <cell r="C1" t="str">
            <v>F_CODE</v>
          </cell>
        </row>
      </sheetData>
      <sheetData sheetId="4088">
        <row r="1">
          <cell r="C1" t="str">
            <v>F_CODE</v>
          </cell>
        </row>
      </sheetData>
      <sheetData sheetId="4089">
        <row r="1">
          <cell r="C1" t="str">
            <v>F_CODE</v>
          </cell>
        </row>
      </sheetData>
      <sheetData sheetId="4090">
        <row r="1">
          <cell r="C1" t="str">
            <v>F_CODE</v>
          </cell>
        </row>
      </sheetData>
      <sheetData sheetId="4091">
        <row r="1">
          <cell r="C1" t="str">
            <v>F_CODE</v>
          </cell>
        </row>
      </sheetData>
      <sheetData sheetId="4092">
        <row r="1">
          <cell r="C1" t="str">
            <v>F_CODE</v>
          </cell>
        </row>
      </sheetData>
      <sheetData sheetId="4093">
        <row r="1">
          <cell r="C1" t="str">
            <v>F_CODE</v>
          </cell>
        </row>
      </sheetData>
      <sheetData sheetId="4094">
        <row r="1">
          <cell r="C1" t="str">
            <v>F_CODE</v>
          </cell>
        </row>
      </sheetData>
      <sheetData sheetId="4095">
        <row r="1">
          <cell r="C1" t="str">
            <v>F_CODE</v>
          </cell>
        </row>
      </sheetData>
      <sheetData sheetId="4096">
        <row r="1">
          <cell r="C1" t="str">
            <v>F_CODE</v>
          </cell>
        </row>
      </sheetData>
      <sheetData sheetId="4097">
        <row r="1">
          <cell r="C1" t="str">
            <v>F_CODE</v>
          </cell>
        </row>
      </sheetData>
      <sheetData sheetId="4098">
        <row r="1">
          <cell r="C1" t="str">
            <v>F_CODE</v>
          </cell>
        </row>
      </sheetData>
      <sheetData sheetId="4099">
        <row r="1">
          <cell r="C1" t="str">
            <v>F_CODE</v>
          </cell>
        </row>
      </sheetData>
      <sheetData sheetId="4100">
        <row r="1">
          <cell r="C1" t="str">
            <v>F_CODE</v>
          </cell>
        </row>
      </sheetData>
      <sheetData sheetId="4101">
        <row r="1">
          <cell r="C1" t="str">
            <v>F_CODE</v>
          </cell>
        </row>
      </sheetData>
      <sheetData sheetId="4102">
        <row r="1">
          <cell r="C1" t="str">
            <v>F_CODE</v>
          </cell>
        </row>
      </sheetData>
      <sheetData sheetId="4103">
        <row r="1">
          <cell r="C1" t="str">
            <v>F_CODE</v>
          </cell>
        </row>
      </sheetData>
      <sheetData sheetId="4104">
        <row r="1">
          <cell r="C1" t="str">
            <v>F_CODE</v>
          </cell>
        </row>
      </sheetData>
      <sheetData sheetId="4105">
        <row r="1">
          <cell r="C1" t="str">
            <v>F_CODE</v>
          </cell>
        </row>
      </sheetData>
      <sheetData sheetId="4106">
        <row r="1">
          <cell r="C1" t="str">
            <v>F_CODE</v>
          </cell>
        </row>
      </sheetData>
      <sheetData sheetId="4107">
        <row r="1">
          <cell r="C1" t="str">
            <v>F_CODE</v>
          </cell>
        </row>
      </sheetData>
      <sheetData sheetId="4108">
        <row r="1">
          <cell r="C1" t="str">
            <v>F_CODE</v>
          </cell>
        </row>
      </sheetData>
      <sheetData sheetId="4109">
        <row r="1">
          <cell r="C1" t="str">
            <v>F_CODE</v>
          </cell>
        </row>
      </sheetData>
      <sheetData sheetId="4110">
        <row r="1">
          <cell r="C1" t="str">
            <v>F_CODE</v>
          </cell>
        </row>
      </sheetData>
      <sheetData sheetId="4111">
        <row r="1">
          <cell r="C1" t="str">
            <v>F_CODE</v>
          </cell>
        </row>
      </sheetData>
      <sheetData sheetId="4112">
        <row r="1">
          <cell r="C1" t="str">
            <v>F_CODE</v>
          </cell>
        </row>
      </sheetData>
      <sheetData sheetId="4113">
        <row r="1">
          <cell r="C1" t="str">
            <v>F_CODE</v>
          </cell>
        </row>
      </sheetData>
      <sheetData sheetId="4114">
        <row r="1">
          <cell r="C1" t="str">
            <v>F_CODE</v>
          </cell>
        </row>
      </sheetData>
      <sheetData sheetId="4115">
        <row r="1">
          <cell r="C1" t="str">
            <v>F_CODE</v>
          </cell>
        </row>
      </sheetData>
      <sheetData sheetId="4116">
        <row r="1">
          <cell r="C1" t="str">
            <v>F_CODE</v>
          </cell>
        </row>
      </sheetData>
      <sheetData sheetId="4117">
        <row r="1">
          <cell r="C1" t="str">
            <v>F_CODE</v>
          </cell>
        </row>
      </sheetData>
      <sheetData sheetId="4118">
        <row r="1">
          <cell r="C1" t="str">
            <v>F_CODE</v>
          </cell>
        </row>
      </sheetData>
      <sheetData sheetId="4119">
        <row r="1">
          <cell r="C1" t="str">
            <v>F_CODE</v>
          </cell>
        </row>
      </sheetData>
      <sheetData sheetId="4120">
        <row r="1">
          <cell r="C1" t="str">
            <v>F_CODE</v>
          </cell>
        </row>
      </sheetData>
      <sheetData sheetId="4121">
        <row r="1">
          <cell r="C1" t="str">
            <v>F_CODE</v>
          </cell>
        </row>
      </sheetData>
      <sheetData sheetId="4122">
        <row r="1">
          <cell r="C1" t="str">
            <v>F_CODE</v>
          </cell>
        </row>
      </sheetData>
      <sheetData sheetId="4123">
        <row r="1">
          <cell r="C1" t="str">
            <v>F_CODE</v>
          </cell>
        </row>
      </sheetData>
      <sheetData sheetId="4124"/>
      <sheetData sheetId="4125"/>
      <sheetData sheetId="4126">
        <row r="1">
          <cell r="C1" t="str">
            <v>F_CODE</v>
          </cell>
        </row>
      </sheetData>
      <sheetData sheetId="4127">
        <row r="1">
          <cell r="C1" t="str">
            <v>F_CODE</v>
          </cell>
        </row>
      </sheetData>
      <sheetData sheetId="4128">
        <row r="1">
          <cell r="C1" t="str">
            <v>F_CODE</v>
          </cell>
        </row>
      </sheetData>
      <sheetData sheetId="4129"/>
      <sheetData sheetId="4130"/>
      <sheetData sheetId="4131"/>
      <sheetData sheetId="4132"/>
      <sheetData sheetId="4133"/>
      <sheetData sheetId="4134"/>
      <sheetData sheetId="4135">
        <row r="1">
          <cell r="C1" t="str">
            <v>F_CODE</v>
          </cell>
        </row>
      </sheetData>
      <sheetData sheetId="4136">
        <row r="1">
          <cell r="C1" t="str">
            <v>F_CODE</v>
          </cell>
        </row>
      </sheetData>
      <sheetData sheetId="4137">
        <row r="1">
          <cell r="C1" t="str">
            <v>F_CODE</v>
          </cell>
        </row>
      </sheetData>
      <sheetData sheetId="4138">
        <row r="1">
          <cell r="C1" t="str">
            <v>F_CODE</v>
          </cell>
        </row>
      </sheetData>
      <sheetData sheetId="4139">
        <row r="1">
          <cell r="C1" t="str">
            <v>F_CODE</v>
          </cell>
        </row>
      </sheetData>
      <sheetData sheetId="4140">
        <row r="1">
          <cell r="C1" t="str">
            <v>F_CODE</v>
          </cell>
        </row>
      </sheetData>
      <sheetData sheetId="4141">
        <row r="1">
          <cell r="C1" t="str">
            <v>F_CODE</v>
          </cell>
        </row>
      </sheetData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C1" t="str">
            <v>F_CODE</v>
          </cell>
        </row>
      </sheetData>
      <sheetData sheetId="4222">
        <row r="1">
          <cell r="C1" t="str">
            <v>F_CODE</v>
          </cell>
        </row>
      </sheetData>
      <sheetData sheetId="4223">
        <row r="1">
          <cell r="C1" t="str">
            <v>F_CODE</v>
          </cell>
        </row>
      </sheetData>
      <sheetData sheetId="4224">
        <row r="1">
          <cell r="C1" t="str">
            <v>F_CODE</v>
          </cell>
        </row>
      </sheetData>
      <sheetData sheetId="4225">
        <row r="1">
          <cell r="C1" t="str">
            <v>F_CODE</v>
          </cell>
        </row>
      </sheetData>
      <sheetData sheetId="4226">
        <row r="1">
          <cell r="C1" t="str">
            <v>F_CODE</v>
          </cell>
        </row>
      </sheetData>
      <sheetData sheetId="4227">
        <row r="1">
          <cell r="C1" t="str">
            <v>F_CODE</v>
          </cell>
        </row>
      </sheetData>
      <sheetData sheetId="4228">
        <row r="1">
          <cell r="C1" t="str">
            <v>F_CODE</v>
          </cell>
        </row>
      </sheetData>
      <sheetData sheetId="4229">
        <row r="1">
          <cell r="C1" t="str">
            <v>F_CODE</v>
          </cell>
        </row>
      </sheetData>
      <sheetData sheetId="4230">
        <row r="1">
          <cell r="C1" t="str">
            <v>F_CODE</v>
          </cell>
        </row>
      </sheetData>
      <sheetData sheetId="4231">
        <row r="1">
          <cell r="C1" t="str">
            <v>F_CODE</v>
          </cell>
        </row>
      </sheetData>
      <sheetData sheetId="4232">
        <row r="1">
          <cell r="C1" t="str">
            <v>F_CODE</v>
          </cell>
        </row>
      </sheetData>
      <sheetData sheetId="4233">
        <row r="1">
          <cell r="C1" t="str">
            <v>F_CODE</v>
          </cell>
        </row>
      </sheetData>
      <sheetData sheetId="4234">
        <row r="1">
          <cell r="C1" t="str">
            <v>F_CODE</v>
          </cell>
        </row>
      </sheetData>
      <sheetData sheetId="4235">
        <row r="1">
          <cell r="C1" t="str">
            <v>F_CODE</v>
          </cell>
        </row>
      </sheetData>
      <sheetData sheetId="4236">
        <row r="1">
          <cell r="C1" t="str">
            <v>F_CODE</v>
          </cell>
        </row>
      </sheetData>
      <sheetData sheetId="4237">
        <row r="1">
          <cell r="C1" t="str">
            <v>F_CODE</v>
          </cell>
        </row>
      </sheetData>
      <sheetData sheetId="4238">
        <row r="1">
          <cell r="C1" t="str">
            <v>F_CODE</v>
          </cell>
        </row>
      </sheetData>
      <sheetData sheetId="4239">
        <row r="1">
          <cell r="C1" t="str">
            <v>F_CODE</v>
          </cell>
        </row>
      </sheetData>
      <sheetData sheetId="4240">
        <row r="1">
          <cell r="C1" t="str">
            <v>F_CODE</v>
          </cell>
        </row>
      </sheetData>
      <sheetData sheetId="4241">
        <row r="1">
          <cell r="C1" t="str">
            <v>F_CODE</v>
          </cell>
        </row>
      </sheetData>
      <sheetData sheetId="4242">
        <row r="1">
          <cell r="C1" t="str">
            <v>F_CODE</v>
          </cell>
        </row>
      </sheetData>
      <sheetData sheetId="4243">
        <row r="1">
          <cell r="C1" t="str">
            <v>F_CODE</v>
          </cell>
        </row>
      </sheetData>
      <sheetData sheetId="4244">
        <row r="1">
          <cell r="C1" t="str">
            <v>F_CODE</v>
          </cell>
        </row>
      </sheetData>
      <sheetData sheetId="4245">
        <row r="1">
          <cell r="C1" t="str">
            <v>F_CODE</v>
          </cell>
        </row>
      </sheetData>
      <sheetData sheetId="4246">
        <row r="1">
          <cell r="C1" t="str">
            <v>F_CODE</v>
          </cell>
        </row>
      </sheetData>
      <sheetData sheetId="4247">
        <row r="1">
          <cell r="C1" t="str">
            <v>F_CODE</v>
          </cell>
        </row>
      </sheetData>
      <sheetData sheetId="4248">
        <row r="1">
          <cell r="C1" t="str">
            <v>F_CODE</v>
          </cell>
        </row>
      </sheetData>
      <sheetData sheetId="4249">
        <row r="1">
          <cell r="C1" t="str">
            <v>F_CODE</v>
          </cell>
        </row>
      </sheetData>
      <sheetData sheetId="4250">
        <row r="1">
          <cell r="C1" t="str">
            <v>F_CODE</v>
          </cell>
        </row>
      </sheetData>
      <sheetData sheetId="4251">
        <row r="1">
          <cell r="C1" t="str">
            <v>F_CODE</v>
          </cell>
        </row>
      </sheetData>
      <sheetData sheetId="4252">
        <row r="1">
          <cell r="C1" t="str">
            <v>F_CODE</v>
          </cell>
        </row>
      </sheetData>
      <sheetData sheetId="4253">
        <row r="1">
          <cell r="C1" t="str">
            <v>F_CODE</v>
          </cell>
        </row>
      </sheetData>
      <sheetData sheetId="4254">
        <row r="1">
          <cell r="C1" t="str">
            <v>F_CODE</v>
          </cell>
        </row>
      </sheetData>
      <sheetData sheetId="4255">
        <row r="1">
          <cell r="C1" t="str">
            <v>F_CODE</v>
          </cell>
        </row>
      </sheetData>
      <sheetData sheetId="4256">
        <row r="1">
          <cell r="C1" t="str">
            <v>F_CODE</v>
          </cell>
        </row>
      </sheetData>
      <sheetData sheetId="4257">
        <row r="1">
          <cell r="C1" t="str">
            <v>F_CODE</v>
          </cell>
        </row>
      </sheetData>
      <sheetData sheetId="4258">
        <row r="1">
          <cell r="C1" t="str">
            <v>F_CODE</v>
          </cell>
        </row>
      </sheetData>
      <sheetData sheetId="4259">
        <row r="1">
          <cell r="C1" t="str">
            <v>F_CODE</v>
          </cell>
        </row>
      </sheetData>
      <sheetData sheetId="4260">
        <row r="1">
          <cell r="C1" t="str">
            <v>F_CODE</v>
          </cell>
        </row>
      </sheetData>
      <sheetData sheetId="4261">
        <row r="1">
          <cell r="C1" t="str">
            <v>F_CODE</v>
          </cell>
        </row>
      </sheetData>
      <sheetData sheetId="4262">
        <row r="1">
          <cell r="C1" t="str">
            <v>F_CODE</v>
          </cell>
        </row>
      </sheetData>
      <sheetData sheetId="4263">
        <row r="1">
          <cell r="C1" t="str">
            <v>F_CODE</v>
          </cell>
        </row>
      </sheetData>
      <sheetData sheetId="4264">
        <row r="1">
          <cell r="C1" t="str">
            <v>F_CODE</v>
          </cell>
        </row>
      </sheetData>
      <sheetData sheetId="4265">
        <row r="1">
          <cell r="C1" t="str">
            <v>F_CODE</v>
          </cell>
        </row>
      </sheetData>
      <sheetData sheetId="4266">
        <row r="1">
          <cell r="C1" t="str">
            <v>F_CODE</v>
          </cell>
        </row>
      </sheetData>
      <sheetData sheetId="4267">
        <row r="1">
          <cell r="C1" t="str">
            <v>F_CODE</v>
          </cell>
        </row>
      </sheetData>
      <sheetData sheetId="4268">
        <row r="1">
          <cell r="C1" t="str">
            <v>F_CODE</v>
          </cell>
        </row>
      </sheetData>
      <sheetData sheetId="4269">
        <row r="1">
          <cell r="C1" t="str">
            <v>F_CODE</v>
          </cell>
        </row>
      </sheetData>
      <sheetData sheetId="4270">
        <row r="1">
          <cell r="C1" t="str">
            <v>F_CODE</v>
          </cell>
        </row>
      </sheetData>
      <sheetData sheetId="4271">
        <row r="1">
          <cell r="C1" t="str">
            <v>F_CODE</v>
          </cell>
        </row>
      </sheetData>
      <sheetData sheetId="4272">
        <row r="1">
          <cell r="C1" t="str">
            <v>F_CODE</v>
          </cell>
        </row>
      </sheetData>
      <sheetData sheetId="4273">
        <row r="1">
          <cell r="C1" t="str">
            <v>F_CODE</v>
          </cell>
        </row>
      </sheetData>
      <sheetData sheetId="4274">
        <row r="1">
          <cell r="C1" t="str">
            <v>F_CODE</v>
          </cell>
        </row>
      </sheetData>
      <sheetData sheetId="4275">
        <row r="1">
          <cell r="C1" t="str">
            <v>F_CODE</v>
          </cell>
        </row>
      </sheetData>
      <sheetData sheetId="4276">
        <row r="1">
          <cell r="C1" t="str">
            <v>F_CODE</v>
          </cell>
        </row>
      </sheetData>
      <sheetData sheetId="4277">
        <row r="1">
          <cell r="C1" t="str">
            <v>F_CODE</v>
          </cell>
        </row>
      </sheetData>
      <sheetData sheetId="4278">
        <row r="1">
          <cell r="C1" t="str">
            <v>F_CODE</v>
          </cell>
        </row>
      </sheetData>
      <sheetData sheetId="4279">
        <row r="1">
          <cell r="C1" t="str">
            <v>F_CODE</v>
          </cell>
        </row>
      </sheetData>
      <sheetData sheetId="4280">
        <row r="1">
          <cell r="C1" t="str">
            <v>F_CODE</v>
          </cell>
        </row>
      </sheetData>
      <sheetData sheetId="4281">
        <row r="1">
          <cell r="C1" t="str">
            <v>F_CODE</v>
          </cell>
        </row>
      </sheetData>
      <sheetData sheetId="4282">
        <row r="1">
          <cell r="C1" t="str">
            <v>F_CODE</v>
          </cell>
        </row>
      </sheetData>
      <sheetData sheetId="4283">
        <row r="1">
          <cell r="C1" t="str">
            <v>F_CODE</v>
          </cell>
        </row>
      </sheetData>
      <sheetData sheetId="4284">
        <row r="1">
          <cell r="C1" t="str">
            <v>F_CODE</v>
          </cell>
        </row>
      </sheetData>
      <sheetData sheetId="4285">
        <row r="1">
          <cell r="C1" t="str">
            <v>F_CODE</v>
          </cell>
        </row>
      </sheetData>
      <sheetData sheetId="4286">
        <row r="1">
          <cell r="C1" t="str">
            <v>F_CODE</v>
          </cell>
        </row>
      </sheetData>
      <sheetData sheetId="4287">
        <row r="1">
          <cell r="C1" t="str">
            <v>F_CODE</v>
          </cell>
        </row>
      </sheetData>
      <sheetData sheetId="4288">
        <row r="1">
          <cell r="C1" t="str">
            <v>F_CODE</v>
          </cell>
        </row>
      </sheetData>
      <sheetData sheetId="4289">
        <row r="1">
          <cell r="C1" t="str">
            <v>F_CODE</v>
          </cell>
        </row>
      </sheetData>
      <sheetData sheetId="4290">
        <row r="1">
          <cell r="C1" t="str">
            <v>F_CODE</v>
          </cell>
        </row>
      </sheetData>
      <sheetData sheetId="4291">
        <row r="1">
          <cell r="C1" t="str">
            <v>F_CODE</v>
          </cell>
        </row>
      </sheetData>
      <sheetData sheetId="4292">
        <row r="1">
          <cell r="C1" t="str">
            <v>F_CODE</v>
          </cell>
        </row>
      </sheetData>
      <sheetData sheetId="4293">
        <row r="1">
          <cell r="C1" t="str">
            <v>F_CODE</v>
          </cell>
        </row>
      </sheetData>
      <sheetData sheetId="4294">
        <row r="1">
          <cell r="C1" t="str">
            <v>F_CODE</v>
          </cell>
        </row>
      </sheetData>
      <sheetData sheetId="4295">
        <row r="1">
          <cell r="C1" t="str">
            <v>F_CODE</v>
          </cell>
        </row>
      </sheetData>
      <sheetData sheetId="4296">
        <row r="1">
          <cell r="C1" t="str">
            <v>F_CODE</v>
          </cell>
        </row>
      </sheetData>
      <sheetData sheetId="4297">
        <row r="1">
          <cell r="C1" t="str">
            <v>F_CODE</v>
          </cell>
        </row>
      </sheetData>
      <sheetData sheetId="4298">
        <row r="1">
          <cell r="C1" t="str">
            <v>F_CODE</v>
          </cell>
        </row>
      </sheetData>
      <sheetData sheetId="4299">
        <row r="1">
          <cell r="C1" t="str">
            <v>F_CODE</v>
          </cell>
        </row>
      </sheetData>
      <sheetData sheetId="4300">
        <row r="1">
          <cell r="C1" t="str">
            <v>F_CODE</v>
          </cell>
        </row>
      </sheetData>
      <sheetData sheetId="4301">
        <row r="1">
          <cell r="C1" t="str">
            <v>F_CODE</v>
          </cell>
        </row>
      </sheetData>
      <sheetData sheetId="4302">
        <row r="1">
          <cell r="C1" t="str">
            <v>F_CODE</v>
          </cell>
        </row>
      </sheetData>
      <sheetData sheetId="4303">
        <row r="1">
          <cell r="C1" t="str">
            <v>F_CODE</v>
          </cell>
        </row>
      </sheetData>
      <sheetData sheetId="4304">
        <row r="1">
          <cell r="C1" t="str">
            <v>F_CODE</v>
          </cell>
        </row>
      </sheetData>
      <sheetData sheetId="4305">
        <row r="1">
          <cell r="C1" t="str">
            <v>F_CODE</v>
          </cell>
        </row>
      </sheetData>
      <sheetData sheetId="4306">
        <row r="1">
          <cell r="C1" t="str">
            <v>F_CODE</v>
          </cell>
        </row>
      </sheetData>
      <sheetData sheetId="4307">
        <row r="1">
          <cell r="C1" t="str">
            <v>F_CODE</v>
          </cell>
        </row>
      </sheetData>
      <sheetData sheetId="4308">
        <row r="1">
          <cell r="C1" t="str">
            <v>F_CODE</v>
          </cell>
        </row>
      </sheetData>
      <sheetData sheetId="4309">
        <row r="1">
          <cell r="C1" t="str">
            <v>F_CODE</v>
          </cell>
        </row>
      </sheetData>
      <sheetData sheetId="4310">
        <row r="1">
          <cell r="C1" t="str">
            <v>F_CODE</v>
          </cell>
        </row>
      </sheetData>
      <sheetData sheetId="4311">
        <row r="1">
          <cell r="C1" t="str">
            <v>F_CODE</v>
          </cell>
        </row>
      </sheetData>
      <sheetData sheetId="4312">
        <row r="1">
          <cell r="C1" t="str">
            <v>F_CODE</v>
          </cell>
        </row>
      </sheetData>
      <sheetData sheetId="4313">
        <row r="1">
          <cell r="C1" t="str">
            <v>F_CODE</v>
          </cell>
        </row>
      </sheetData>
      <sheetData sheetId="4314">
        <row r="1">
          <cell r="C1" t="str">
            <v>F_CODE</v>
          </cell>
        </row>
      </sheetData>
      <sheetData sheetId="4315">
        <row r="1">
          <cell r="C1" t="str">
            <v>F_CODE</v>
          </cell>
        </row>
      </sheetData>
      <sheetData sheetId="4316">
        <row r="1">
          <cell r="C1" t="str">
            <v>F_CODE</v>
          </cell>
        </row>
      </sheetData>
      <sheetData sheetId="4317">
        <row r="1">
          <cell r="C1" t="str">
            <v>F_CODE</v>
          </cell>
        </row>
      </sheetData>
      <sheetData sheetId="4318">
        <row r="1">
          <cell r="C1" t="str">
            <v>F_CODE</v>
          </cell>
        </row>
      </sheetData>
      <sheetData sheetId="4319">
        <row r="1">
          <cell r="C1" t="str">
            <v>F_CODE</v>
          </cell>
        </row>
      </sheetData>
      <sheetData sheetId="4320">
        <row r="1">
          <cell r="C1" t="str">
            <v>F_CODE</v>
          </cell>
        </row>
      </sheetData>
      <sheetData sheetId="4321">
        <row r="1">
          <cell r="C1" t="str">
            <v>F_CODE</v>
          </cell>
        </row>
      </sheetData>
      <sheetData sheetId="4322">
        <row r="1">
          <cell r="C1" t="str">
            <v>F_CODE</v>
          </cell>
        </row>
      </sheetData>
      <sheetData sheetId="4323">
        <row r="1">
          <cell r="C1" t="str">
            <v>F_CODE</v>
          </cell>
        </row>
      </sheetData>
      <sheetData sheetId="4324">
        <row r="1">
          <cell r="C1" t="str">
            <v>F_CODE</v>
          </cell>
        </row>
      </sheetData>
      <sheetData sheetId="4325">
        <row r="1">
          <cell r="C1" t="str">
            <v>F_CODE</v>
          </cell>
        </row>
      </sheetData>
      <sheetData sheetId="4326">
        <row r="1">
          <cell r="C1" t="str">
            <v>F_CODE</v>
          </cell>
        </row>
      </sheetData>
      <sheetData sheetId="4327">
        <row r="1">
          <cell r="C1" t="str">
            <v>F_CODE</v>
          </cell>
        </row>
      </sheetData>
      <sheetData sheetId="4328">
        <row r="1">
          <cell r="C1" t="str">
            <v>F_CODE</v>
          </cell>
        </row>
      </sheetData>
      <sheetData sheetId="4329">
        <row r="1">
          <cell r="C1" t="str">
            <v>F_CODE</v>
          </cell>
        </row>
      </sheetData>
      <sheetData sheetId="4330">
        <row r="1">
          <cell r="C1" t="str">
            <v>F_CODE</v>
          </cell>
        </row>
      </sheetData>
      <sheetData sheetId="4331">
        <row r="1">
          <cell r="C1" t="str">
            <v>F_CODE</v>
          </cell>
        </row>
      </sheetData>
      <sheetData sheetId="4332">
        <row r="1">
          <cell r="C1" t="str">
            <v>F_CODE</v>
          </cell>
        </row>
      </sheetData>
      <sheetData sheetId="4333">
        <row r="1">
          <cell r="C1" t="str">
            <v>F_CODE</v>
          </cell>
        </row>
      </sheetData>
      <sheetData sheetId="4334">
        <row r="1">
          <cell r="C1" t="str">
            <v>F_CODE</v>
          </cell>
        </row>
      </sheetData>
      <sheetData sheetId="4335">
        <row r="1">
          <cell r="C1" t="str">
            <v>F_CODE</v>
          </cell>
        </row>
      </sheetData>
      <sheetData sheetId="4336">
        <row r="1">
          <cell r="C1" t="str">
            <v>F_CODE</v>
          </cell>
        </row>
      </sheetData>
      <sheetData sheetId="4337">
        <row r="1">
          <cell r="C1" t="str">
            <v>F_CODE</v>
          </cell>
        </row>
      </sheetData>
      <sheetData sheetId="4338">
        <row r="1">
          <cell r="C1" t="str">
            <v>F_CODE</v>
          </cell>
        </row>
      </sheetData>
      <sheetData sheetId="4339">
        <row r="1">
          <cell r="C1" t="str">
            <v>F_CODE</v>
          </cell>
        </row>
      </sheetData>
      <sheetData sheetId="4340">
        <row r="1">
          <cell r="C1" t="str">
            <v>F_CODE</v>
          </cell>
        </row>
      </sheetData>
      <sheetData sheetId="4341">
        <row r="1">
          <cell r="C1" t="str">
            <v>F_CODE</v>
          </cell>
        </row>
      </sheetData>
      <sheetData sheetId="4342">
        <row r="1">
          <cell r="C1" t="str">
            <v>F_CODE</v>
          </cell>
        </row>
      </sheetData>
      <sheetData sheetId="4343">
        <row r="1">
          <cell r="C1" t="str">
            <v>F_CODE</v>
          </cell>
        </row>
      </sheetData>
      <sheetData sheetId="4344">
        <row r="1">
          <cell r="C1" t="str">
            <v>F_CODE</v>
          </cell>
        </row>
      </sheetData>
      <sheetData sheetId="4345">
        <row r="1">
          <cell r="C1" t="str">
            <v>F_CODE</v>
          </cell>
        </row>
      </sheetData>
      <sheetData sheetId="4346">
        <row r="1">
          <cell r="C1" t="str">
            <v>F_CODE</v>
          </cell>
        </row>
      </sheetData>
      <sheetData sheetId="4347">
        <row r="1">
          <cell r="C1" t="str">
            <v>F_CODE</v>
          </cell>
        </row>
      </sheetData>
      <sheetData sheetId="4348">
        <row r="1">
          <cell r="C1" t="str">
            <v>F_CODE</v>
          </cell>
        </row>
      </sheetData>
      <sheetData sheetId="4349">
        <row r="1">
          <cell r="C1" t="str">
            <v>F_CODE</v>
          </cell>
        </row>
      </sheetData>
      <sheetData sheetId="4350">
        <row r="1">
          <cell r="C1" t="str">
            <v>F_CODE</v>
          </cell>
        </row>
      </sheetData>
      <sheetData sheetId="4351">
        <row r="1">
          <cell r="C1" t="str">
            <v>F_CODE</v>
          </cell>
        </row>
      </sheetData>
      <sheetData sheetId="4352">
        <row r="1">
          <cell r="C1" t="str">
            <v>F_CODE</v>
          </cell>
        </row>
      </sheetData>
      <sheetData sheetId="4353">
        <row r="1">
          <cell r="C1" t="str">
            <v>F_CODE</v>
          </cell>
        </row>
      </sheetData>
      <sheetData sheetId="4354"/>
      <sheetData sheetId="4355">
        <row r="1">
          <cell r="C1" t="str">
            <v>F_CODE</v>
          </cell>
        </row>
      </sheetData>
      <sheetData sheetId="4356">
        <row r="1">
          <cell r="C1" t="str">
            <v>F_CODE</v>
          </cell>
        </row>
      </sheetData>
      <sheetData sheetId="4357">
        <row r="1">
          <cell r="C1" t="str">
            <v>F_CODE</v>
          </cell>
        </row>
      </sheetData>
      <sheetData sheetId="4358">
        <row r="1">
          <cell r="C1" t="str">
            <v>F_CODE</v>
          </cell>
        </row>
      </sheetData>
      <sheetData sheetId="4359">
        <row r="1">
          <cell r="C1" t="str">
            <v>F_CODE</v>
          </cell>
        </row>
      </sheetData>
      <sheetData sheetId="4360"/>
      <sheetData sheetId="4361"/>
      <sheetData sheetId="4362"/>
      <sheetData sheetId="4363">
        <row r="1">
          <cell r="C1" t="str">
            <v>F_CODE</v>
          </cell>
        </row>
      </sheetData>
      <sheetData sheetId="4364">
        <row r="1">
          <cell r="C1" t="str">
            <v>F_CODE</v>
          </cell>
        </row>
      </sheetData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>
        <row r="1">
          <cell r="C1" t="str">
            <v>F_CODE</v>
          </cell>
        </row>
      </sheetData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/>
      <sheetData sheetId="5122" refreshError="1"/>
      <sheetData sheetId="5123" refreshError="1"/>
      <sheetData sheetId="5124"/>
      <sheetData sheetId="5125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"/>
      <sheetName val="정리"/>
      <sheetName val="표지"/>
      <sheetName val="계화총괄"/>
      <sheetName val="계화배수(3대)"/>
      <sheetName val="당초수문"/>
      <sheetName val="계화양산"/>
      <sheetName val="일위대캧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산출근거 "/>
      <sheetName val="수량집계"/>
      <sheetName val="단가조사"/>
      <sheetName val="단가"/>
      <sheetName val="제1용수간선"/>
      <sheetName val="노임단가"/>
      <sheetName val="#REF"/>
      <sheetName val="2000계화시행(변경)"/>
      <sheetName val="교각1"/>
      <sheetName val="98수문일위"/>
      <sheetName val="91,92황산"/>
      <sheetName val="설계개요"/>
      <sheetName val="기계공사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(( BOX공))"/>
      <sheetName val="BOX총괄집계"/>
      <sheetName val="BOX총괄토공집계"/>
      <sheetName val="BOX집계"/>
      <sheetName val="BOX연장산출"/>
      <sheetName val="BOX공제연장산출"/>
      <sheetName val="BOX-1510"/>
      <sheetName val="BOX-1515"/>
      <sheetName val="BOX-2015"/>
      <sheetName val="BOX-2515"/>
      <sheetName val="BOX-3015"/>
      <sheetName val="BOX-2@2020"/>
      <sheetName val="BOX-2@3025"/>
      <sheetName val="BOX-2@3030"/>
      <sheetName val="BOX-3@3015"/>
      <sheetName val="BOX-3@3530"/>
      <sheetName val="((토공))"/>
      <sheetName val="BOX토공집계"/>
      <sheetName val="BOX-1510(토)"/>
      <sheetName val="BOX-1515(토)"/>
      <sheetName val="BOX-2015(토)"/>
      <sheetName val="BOX-2515(토)"/>
      <sheetName val="BOX-3015(토)"/>
      <sheetName val="BOX-2@2020(토)"/>
      <sheetName val="BOX-2@3025(토)"/>
      <sheetName val="BOX-2@3030(토)"/>
      <sheetName val="BOX-3@3015(토)"/>
      <sheetName val="BOX-3@3530(토)"/>
      <sheetName val="관로토피고(BOX)"/>
      <sheetName val="((공제))"/>
      <sheetName val="BOX공제량"/>
      <sheetName val="멘홀,우수받이공제(단위)"/>
      <sheetName val="BOX잡석공제연장산출"/>
      <sheetName val="BOX접속공제수량"/>
      <sheetName val="BOX접속공제(단위)"/>
      <sheetName val="BOX접속공제개소"/>
      <sheetName val="수위조절공제집계"/>
      <sheetName val="수위조절공제단위"/>
      <sheetName val="((보강))"/>
      <sheetName val="BOX보강량"/>
      <sheetName val="BOX접속보강수량"/>
      <sheetName val="접속관보강"/>
      <sheetName val="수위조절보강집계"/>
      <sheetName val="수위조절보강단위"/>
      <sheetName val="((장비투입구및마감벽))"/>
      <sheetName val="장비투입및마감벽"/>
      <sheetName val="장비투입접합부"/>
      <sheetName val="마감벽1515"/>
      <sheetName val="마감벽2515"/>
      <sheetName val="((받침대))"/>
      <sheetName val="받침수량집계"/>
      <sheetName val="암거받침단위수량"/>
      <sheetName val="((신축이음))"/>
      <sheetName val="신축이음집계"/>
      <sheetName val="신축이음산출"/>
      <sheetName val="신축이음산출근거"/>
      <sheetName val="최적단면"/>
      <sheetName val="충돌 내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은행"/>
      <sheetName val="#REF"/>
      <sheetName val="RE9604"/>
      <sheetName val="손익분석"/>
      <sheetName val="절감계획실적(을)"/>
      <sheetName val="공문"/>
      <sheetName val="목표세부명세"/>
      <sheetName val="변경현황"/>
      <sheetName val="Sheet1"/>
      <sheetName val="집계표(육상)"/>
      <sheetName val="지급자재"/>
      <sheetName val="전신환매도율"/>
      <sheetName val="결과조달"/>
      <sheetName val="문학간접"/>
      <sheetName val="간접비"/>
      <sheetName val="간접"/>
      <sheetName val="1+782"/>
      <sheetName val="1+782(변)"/>
      <sheetName val="2+410"/>
      <sheetName val="2+410(변)"/>
      <sheetName val="2+515"/>
      <sheetName val="2+515(변)"/>
      <sheetName val="2+515(BP)"/>
      <sheetName val="2+515(BP)(변)"/>
      <sheetName val="0+849.5"/>
      <sheetName val="0+849.5(변)"/>
      <sheetName val="1+669"/>
      <sheetName val="1+669(변)"/>
      <sheetName val="1+178.5"/>
      <sheetName val="1+178.5(변)"/>
      <sheetName val="고창방향"/>
      <sheetName val="하수급견적대비"/>
      <sheetName val="BID"/>
      <sheetName val="단면 (2)"/>
      <sheetName val="예가표"/>
      <sheetName val="공사비집계"/>
      <sheetName val="우수"/>
      <sheetName val="토공총괄집계"/>
      <sheetName val="Sheet6"/>
      <sheetName val="한강운반비"/>
      <sheetName val="차량별점검"/>
      <sheetName val="단가"/>
      <sheetName val="표지"/>
      <sheetName val="공종별집계표"/>
      <sheetName val="표지(내역서)"/>
      <sheetName val="내역서"/>
      <sheetName val="단가산출집계표"/>
      <sheetName val="일위대가목록"/>
      <sheetName val="단가산출목록표"/>
      <sheetName val="단가산출서"/>
      <sheetName val="단가산출서 "/>
      <sheetName val="자재단가"/>
      <sheetName val="노임단가"/>
      <sheetName val="기계경비총괄표"/>
      <sheetName val="기계경비"/>
      <sheetName val="기계경비적용기준"/>
      <sheetName val="수량집계표"/>
      <sheetName val="수산(대저분기점)"/>
      <sheetName val="염수장치 설치도 1"/>
      <sheetName val="차단내역"/>
      <sheetName val="차단산출근거"/>
      <sheetName val="기계실 수량산출"/>
      <sheetName val="수산(대동분기점)"/>
      <sheetName val="수량산출서 "/>
      <sheetName val="JUCKEYK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2"/>
      <sheetName val="방내역 (연습)"/>
      <sheetName val="방내역 (가적)"/>
      <sheetName val="가적"/>
      <sheetName val="방내역"/>
      <sheetName val="방조선착"/>
      <sheetName val="선착장"/>
      <sheetName val="취입수문"/>
      <sheetName val="배수내역"/>
      <sheetName val="배수총괄"/>
      <sheetName val="부대내역"/>
      <sheetName val="부대총괄"/>
      <sheetName val="1-2호방조총괄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신당동집계표"/>
      <sheetName val="내역표지"/>
      <sheetName val="2.단면가정 "/>
      <sheetName val="소업1교"/>
      <sheetName val="총괄내역서"/>
      <sheetName val="내역서"/>
      <sheetName val="공사비집계"/>
      <sheetName val="진주방향"/>
      <sheetName val="본선 토공 분배표"/>
      <sheetName val="DATE"/>
      <sheetName val="약품설비"/>
      <sheetName val="부안일위"/>
      <sheetName val="반응조"/>
      <sheetName val="6PILE  _돌출_"/>
      <sheetName val="3BL공동구 수량"/>
      <sheetName val="갑지"/>
      <sheetName val="노임단가"/>
      <sheetName val="샘플표지"/>
      <sheetName val="토공 갑지"/>
      <sheetName val="입찰안"/>
      <sheetName val="Sheet1"/>
      <sheetName val="수지표"/>
      <sheetName val="셀명"/>
      <sheetName val="터파기및재료"/>
      <sheetName val="총괄"/>
      <sheetName val="업무처리전"/>
      <sheetName val="오동"/>
      <sheetName val="대조"/>
      <sheetName val="나한"/>
      <sheetName val="참조"/>
      <sheetName val="사통"/>
      <sheetName val="물가시세"/>
      <sheetName val="가설건물"/>
      <sheetName val="하도내역 (철콘)"/>
      <sheetName val="SLAB&quot;1&quot;"/>
      <sheetName val="#REF"/>
      <sheetName val="옹벽조금수정"/>
      <sheetName val="총 괄 표"/>
      <sheetName val="내역"/>
      <sheetName val="U-TYPE(1)"/>
      <sheetName val="1. 설계조건 2.단면가정 3. 하중계산"/>
      <sheetName val="DATA 입력란"/>
      <sheetName val="빗물받이(910-510-410)"/>
      <sheetName val="날개벽(시점좌측)"/>
      <sheetName val="인사자료총집계"/>
      <sheetName val="공사비증감"/>
      <sheetName val="가격조사서"/>
      <sheetName val="배수관산출"/>
      <sheetName val="수안보-MBR1"/>
      <sheetName val="3.공통공사대비"/>
      <sheetName val="목표세부명세"/>
      <sheetName val="배수통관(좌)"/>
      <sheetName val="단가일람"/>
      <sheetName val="조경일람"/>
      <sheetName val="원형1호맨홀토공수량"/>
      <sheetName val="견적서(토공)"/>
      <sheetName val="2호맨홀공제수량"/>
      <sheetName val="BID"/>
      <sheetName val="6PILE__(돌출)"/>
      <sheetName val="단면 (2)"/>
      <sheetName val="간지(1)"/>
      <sheetName val="1,2,3,4,5단위수량"/>
      <sheetName val="ELECTRIC"/>
      <sheetName val="SCHEDULE"/>
      <sheetName val="일위대가(계측기설치)"/>
      <sheetName val="말뚝지지력산정"/>
      <sheetName val="기성내역"/>
      <sheetName val="산출내역서"/>
      <sheetName val="실행철강하도"/>
      <sheetName val="경상비"/>
      <sheetName val="공사내역"/>
      <sheetName val="단가"/>
      <sheetName val="금액내역서"/>
      <sheetName val="원가"/>
      <sheetName val="실정보고"/>
      <sheetName val="갑지1"/>
      <sheetName val="실행"/>
      <sheetName val="Sheet2"/>
      <sheetName val="연돌일위집계"/>
      <sheetName val="예가표"/>
      <sheetName val="산출근거"/>
      <sheetName val="000000"/>
      <sheetName val="포장공자재집계표"/>
      <sheetName val="1062-X방향 "/>
      <sheetName val="발주설계서(당초)"/>
      <sheetName val="포장물량집계"/>
      <sheetName val="Sheet1 (2)"/>
      <sheetName val="DATA98"/>
      <sheetName val="고창방향"/>
      <sheetName val="SIL98"/>
      <sheetName val="간선계산"/>
      <sheetName val="공사비증감(P4) "/>
      <sheetName val="ABUT수량-A1"/>
      <sheetName val="2공구산출내역"/>
      <sheetName val="해전배수"/>
      <sheetName val="수문일1"/>
      <sheetName val="결과조달"/>
      <sheetName val="자료"/>
      <sheetName val="일위대가"/>
      <sheetName val="6PILE  _돌_x001c__"/>
      <sheetName val="수로집계"/>
      <sheetName val="DATA입력"/>
      <sheetName val="D200"/>
      <sheetName val="8.PILE  (돌출)"/>
      <sheetName val="식재"/>
      <sheetName val="시설물"/>
      <sheetName val="식재출력용"/>
      <sheetName val="유지관리"/>
      <sheetName val="수량집계표"/>
      <sheetName val="밸브설치"/>
      <sheetName val="안산기계장치"/>
      <sheetName val="수량3"/>
      <sheetName val="교각계산"/>
      <sheetName val="DATA2000"/>
      <sheetName val="TOWER 10TON"/>
      <sheetName val="TOWER 12TON"/>
      <sheetName val="공문"/>
      <sheetName val="COVER"/>
      <sheetName val="견적의뢰서"/>
      <sheetName val="2000년1차"/>
      <sheetName val="2000전체분"/>
      <sheetName val="200"/>
      <sheetName val="세대구분"/>
      <sheetName val="Sheet4"/>
      <sheetName val="수량산출내역1115"/>
      <sheetName val="배수내역"/>
      <sheetName val="제출내역 (2)"/>
      <sheetName val="1TL종점(1)"/>
      <sheetName val="교각정보"/>
      <sheetName val="기기리스트"/>
      <sheetName val="실행예산"/>
      <sheetName val="주식"/>
      <sheetName val="집계표"/>
      <sheetName val="우수받이재료집계표"/>
      <sheetName val="가도공"/>
      <sheetName val="6PILE+옹벽집계!$G$6+옹벽집계!$H$10  (돌출"/>
      <sheetName val="집계표(육상)"/>
      <sheetName val="지급자재"/>
      <sheetName val="설계조건"/>
      <sheetName val="6PILE 과속방지턱집계표!$K$12 (돌출)"/>
      <sheetName val="DAILY"/>
      <sheetName val="단면A-A(TR)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슬래브"/>
      <sheetName val="일위대가목록"/>
      <sheetName val="중기사용료"/>
      <sheetName val="일위"/>
      <sheetName val="설계산출표지"/>
      <sheetName val="장비"/>
      <sheetName val="산근1"/>
      <sheetName val="노무"/>
      <sheetName val="자재"/>
      <sheetName val="1.토공"/>
      <sheetName val="교량전기"/>
      <sheetName val="갑지(집행)"/>
      <sheetName val="1호맨홀토공"/>
      <sheetName val="관로토공집계표"/>
      <sheetName val="01.견적내역서"/>
      <sheetName val="본부소개"/>
      <sheetName val="수량집계"/>
      <sheetName val="배수내역(98년도분)"/>
      <sheetName val="type-F"/>
      <sheetName val="기계경비적용기준"/>
      <sheetName val="BOX(1.5X1.5)"/>
      <sheetName val="3.하중산정4.지지력"/>
      <sheetName val="TOTAL_BOQ"/>
      <sheetName val="대비"/>
      <sheetName val="기자재비"/>
      <sheetName val="공통비총괄표"/>
      <sheetName val="토목품셈"/>
      <sheetName val="PAD TR보호대기초"/>
      <sheetName val="가로등기초"/>
      <sheetName val="HANDHOLE(2)"/>
      <sheetName val="전차선로 물량표"/>
      <sheetName val="COPING"/>
      <sheetName val="기본"/>
      <sheetName val="도배공사언고"/>
      <sheetName val="일위대가목차"/>
      <sheetName val="프랜트면허"/>
      <sheetName val="토목주소"/>
      <sheetName val="archi(본사)"/>
      <sheetName val="가설사무소수량집계"/>
      <sheetName val="바닥판"/>
      <sheetName val="간 지1"/>
      <sheetName val="산마루측구단위수량"/>
      <sheetName val="교각1"/>
      <sheetName val="S.중기사용료"/>
      <sheetName val="97노임단가"/>
      <sheetName val="입력란"/>
      <sheetName val="단면B-B(EA)"/>
      <sheetName val="역T형"/>
      <sheetName val="뚝토공"/>
      <sheetName val="약품공급2"/>
      <sheetName val="산근터빈"/>
      <sheetName val="지장물C"/>
      <sheetName val="BOX 본체"/>
      <sheetName val="내역(전체)"/>
      <sheetName val="Quantity"/>
      <sheetName val="SG"/>
      <sheetName val="Sheet15"/>
      <sheetName val="정보"/>
      <sheetName val="합의경상"/>
      <sheetName val="2002상반기노임기준"/>
      <sheetName val="공종단가"/>
      <sheetName val="을 2"/>
      <sheetName val="을 1"/>
      <sheetName val="손익분석"/>
      <sheetName val="2.단면가정"/>
      <sheetName val="토공"/>
      <sheetName val="공량산출서"/>
      <sheetName val="1NYS(당)"/>
      <sheetName val="본체"/>
      <sheetName val="정부노임단가"/>
      <sheetName val="식생블럭단위수량"/>
      <sheetName val="메서,변+증"/>
      <sheetName val="갑지(추정)"/>
      <sheetName val="노무비"/>
      <sheetName val="EQUIP"/>
      <sheetName val="2000시행예상"/>
      <sheetName val="차액보증"/>
      <sheetName val="견적대비표"/>
      <sheetName val="코드표"/>
      <sheetName val="수량산출"/>
      <sheetName val="설계내역서"/>
      <sheetName val="비탈면보호공수량산출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민자토목설변1차"/>
      <sheetName val="골재및자재집계표"/>
      <sheetName val="수문보고"/>
      <sheetName val="할증 "/>
      <sheetName val="견적서"/>
      <sheetName val="도봉2지구"/>
      <sheetName val="비목군분류일위"/>
      <sheetName val="부하(성남)"/>
      <sheetName val="공사비예산서(토목분)"/>
      <sheetName val="침하계"/>
      <sheetName val="9509"/>
      <sheetName val="무근깨기"/>
      <sheetName val="간접비"/>
      <sheetName val="대로근거"/>
      <sheetName val="중로근거"/>
      <sheetName val="관급총괄"/>
      <sheetName val="유림골조"/>
      <sheetName val="Sheet3"/>
      <sheetName val="토공-내역"/>
      <sheetName val="교통표지판수량집계표"/>
      <sheetName val="단가산출서"/>
      <sheetName val="4)유동표"/>
      <sheetName val="3련 BOX"/>
      <sheetName val="우수받이"/>
      <sheetName val="시행후면적"/>
      <sheetName val="일위(PN)"/>
      <sheetName val="화전내"/>
      <sheetName val="입상내역"/>
      <sheetName val="보차도경계석"/>
      <sheetName val="DRUM"/>
      <sheetName val="사유서제출현황-2"/>
      <sheetName val="대림경상68억"/>
      <sheetName val="01.인원현황 (계획)"/>
      <sheetName val="산출근거(S4)"/>
      <sheetName val="음봉방향"/>
      <sheetName val="자재집계표"/>
      <sheetName val="J형측구단위수량"/>
      <sheetName val="소산진입"/>
      <sheetName val="설비"/>
      <sheetName val="교대(A1-A2)"/>
      <sheetName val="날개벽"/>
      <sheetName val="경영상태"/>
      <sheetName val="우각부보강"/>
      <sheetName val="토사(PE)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대,유,램"/>
      <sheetName val="허용지지력"/>
      <sheetName val="Output"/>
      <sheetName val="입출재고현황 (2)"/>
      <sheetName val="96노임기준"/>
      <sheetName val="YES-T"/>
      <sheetName val="단가조사"/>
      <sheetName val="40총괄"/>
      <sheetName val="수로단위수량"/>
      <sheetName val="토목"/>
      <sheetName val="기계(집계표)"/>
      <sheetName val="1.설계조건"/>
      <sheetName val="옹벽"/>
      <sheetName val="품"/>
      <sheetName val="토공계산서(부체도로)"/>
      <sheetName val="당초"/>
      <sheetName val="단위수량"/>
      <sheetName val="2.교량(신설)"/>
      <sheetName val="일반수량"/>
      <sheetName val="건설기계_목록"/>
      <sheetName val="신표지1"/>
      <sheetName val="I.설계조건"/>
      <sheetName val="기계경비일람"/>
      <sheetName val="4-1.노무비(직영)"/>
      <sheetName val="TYPE-1"/>
      <sheetName val="포장공"/>
      <sheetName val="조건표"/>
      <sheetName val="예정(3)"/>
      <sheetName val="동원(3)"/>
      <sheetName val="9GNG운반"/>
      <sheetName val="DATA"/>
      <sheetName val="변경집계표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수입"/>
      <sheetName val="대부예산서"/>
      <sheetName val="기초공"/>
      <sheetName val="기둥(원형)"/>
      <sheetName val="부대공"/>
      <sheetName val="CIVIL4"/>
      <sheetName val="지하"/>
      <sheetName val="최적단면"/>
      <sheetName val="INPUT"/>
      <sheetName val="돌담교 상부수량"/>
      <sheetName val="마감사양"/>
      <sheetName val="철근량"/>
      <sheetName val="수량명세서"/>
      <sheetName val="배수공"/>
      <sheetName val="간지"/>
      <sheetName val="연습"/>
      <sheetName val="격점수량"/>
      <sheetName val="1을"/>
      <sheetName val="1.수인터널"/>
      <sheetName val="단위단가"/>
      <sheetName val="A1(토공)"/>
      <sheetName val="A1(구조물)"/>
      <sheetName val="수량집계(1)"/>
      <sheetName val="철근집계표"/>
      <sheetName val="포장직선구간"/>
      <sheetName val="Sheet17"/>
      <sheetName val="가옥철거"/>
      <sheetName val="건축내역서"/>
      <sheetName val="설비내역서"/>
      <sheetName val="전기내역서"/>
      <sheetName val="의뢰서"/>
      <sheetName val="건축"/>
      <sheetName val="일위대가1"/>
      <sheetName val="국공유지및사유지"/>
      <sheetName val="loading"/>
      <sheetName val="칠산대교 중앙부"/>
      <sheetName val="칠산대교 시종점부"/>
      <sheetName val="BOX"/>
      <sheetName val="★도급내역"/>
      <sheetName val="IW-LIST"/>
      <sheetName val="현황"/>
      <sheetName val="인건비"/>
      <sheetName val="20-6(L)"/>
      <sheetName val="관로조사공"/>
      <sheetName val="본선차로수량집계표"/>
      <sheetName val="매립"/>
      <sheetName val="여과지동"/>
      <sheetName val="기초자료"/>
      <sheetName val="방음벽기초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계화총괄"/>
      <sheetName val="계화배수(3대)"/>
      <sheetName val="1.설계기준"/>
      <sheetName val="철집"/>
      <sheetName val="제수변수량H2.15"/>
      <sheetName val="_공기변수량"/>
      <sheetName val="기계경비"/>
      <sheetName val="전기"/>
      <sheetName val="직재"/>
      <sheetName val="배수관설치현황"/>
      <sheetName val="데리네이타현황"/>
      <sheetName val="가공비"/>
      <sheetName val="DHEQSUPT"/>
      <sheetName val="총수량 (기성)"/>
      <sheetName val="J01"/>
      <sheetName val="설계내역(2001)"/>
      <sheetName val="자재(설치)"/>
      <sheetName val="96보완계획7.12"/>
      <sheetName val="금융비용"/>
      <sheetName val="부대토목"/>
      <sheetName val="guard(mac)"/>
      <sheetName val="이토변실(A3-LINE)"/>
      <sheetName val="70%"/>
      <sheetName val="소비자가"/>
      <sheetName val="공통가설공사"/>
      <sheetName val="수지예산"/>
      <sheetName val="L형집계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I一般比"/>
      <sheetName val="2.하중산정"/>
      <sheetName val="TYPE-A"/>
      <sheetName val="에너지동"/>
      <sheetName val="중기목록표"/>
      <sheetName val="내역서(교량)전체"/>
      <sheetName val="토적표(우안)"/>
      <sheetName val="토적표(좌안)"/>
      <sheetName val="2.대외공문"/>
      <sheetName val="참고사항"/>
      <sheetName val="근로자자료입력"/>
      <sheetName val="구조물공"/>
      <sheetName val="건축물터파기"/>
      <sheetName val="부표총괄"/>
      <sheetName val="T.T.P 단위수량"/>
      <sheetName val="설직재-1"/>
      <sheetName val="낙찰표"/>
      <sheetName val="AN-01"/>
      <sheetName val="PRICES"/>
      <sheetName val="골조시행"/>
      <sheetName val="예상"/>
      <sheetName val="ASP 일반구간_250A"/>
      <sheetName val="집수정"/>
      <sheetName val="기존-내역"/>
      <sheetName val="우수"/>
      <sheetName val="당초내역서"/>
      <sheetName val="제직재"/>
      <sheetName val="제-노임"/>
      <sheetName val="좌측"/>
      <sheetName val="실행내역서"/>
      <sheetName val="토공 total"/>
      <sheetName val="단위수량산출"/>
      <sheetName val="부하계산서"/>
      <sheetName val="외주현황.wq1"/>
      <sheetName val="이름"/>
      <sheetName val="중기비"/>
      <sheetName val="1단계"/>
      <sheetName val="LOB"/>
      <sheetName val="C-직노1"/>
      <sheetName val="김여중"/>
      <sheetName val="배수장토목공사비"/>
      <sheetName val="A-4"/>
      <sheetName val="표준단면수량(출력안함)"/>
      <sheetName val="설계"/>
      <sheetName val="전기일위대가"/>
      <sheetName val="연결관암거"/>
      <sheetName val="품셈TABLE"/>
      <sheetName val="횡배날개"/>
      <sheetName val="수량산출서"/>
      <sheetName val="인부노임"/>
      <sheetName val="설계예시"/>
      <sheetName val="자금신청서"/>
      <sheetName val="P.M 별"/>
      <sheetName val="토적계산"/>
      <sheetName val="현장관리비"/>
      <sheetName val="계산근거"/>
      <sheetName val="woo(mac)"/>
      <sheetName val="전체변경예정공정표_2012.07.30"/>
      <sheetName val="Sheet13"/>
      <sheetName val="Sheet14"/>
      <sheetName val="GEN"/>
      <sheetName val="기초INPUT"/>
      <sheetName val="운반"/>
      <sheetName val="단면가정"/>
      <sheetName val="일위대가표"/>
      <sheetName val="화재 탐지 설비"/>
      <sheetName val="집계표(OPTION)"/>
      <sheetName val="하천하류 철근수량 집계표"/>
      <sheetName val="맨홀수량산출"/>
      <sheetName val="계약용량(서포)"/>
      <sheetName val="구체"/>
      <sheetName val="좌측날개벽"/>
      <sheetName val="우측날개벽"/>
      <sheetName val="tggwan(mac)"/>
      <sheetName val="관급자재대"/>
      <sheetName val="내역-가"/>
      <sheetName val="전선 및 전선관"/>
      <sheetName val="을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실행대비"/>
      <sheetName val="깨기"/>
      <sheetName val="BOX-1510"/>
      <sheetName val="주요자재집계"/>
      <sheetName val="직노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6공구(당초)"/>
      <sheetName val="INPUTDATA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중기목록"/>
      <sheetName val="운반단가"/>
      <sheetName val="우수맨홀공제단위수량"/>
      <sheetName val="일반공사"/>
      <sheetName val="저"/>
      <sheetName val="단가산출"/>
      <sheetName val="공틀공사"/>
      <sheetName val="노임"/>
      <sheetName val="총괄표"/>
      <sheetName val="토목검측서"/>
      <sheetName val="용산1(해보)"/>
      <sheetName val="N賃率-職"/>
      <sheetName val="건축내역"/>
      <sheetName val="계수시트"/>
      <sheetName val="지장물조서"/>
      <sheetName val="이형관격점별수량산출(2)"/>
      <sheetName val="찍기"/>
      <sheetName val="REINF."/>
      <sheetName val="우수공"/>
      <sheetName val="Supplement2"/>
      <sheetName val="포장총괄집계표"/>
      <sheetName val="품의"/>
      <sheetName val="교차구"/>
      <sheetName val="트랜치 집수정 연결관-연장산출서"/>
      <sheetName val="설계내역"/>
      <sheetName val="자재 집계표"/>
      <sheetName val=""/>
      <sheetName val="상반기손익차2총괄"/>
      <sheetName val="표지"/>
      <sheetName val="입찰내역 발주처 양식"/>
      <sheetName val="단가비교"/>
      <sheetName val="직원인원"/>
      <sheetName val="공종별내역서"/>
      <sheetName val="6월인원"/>
      <sheetName val="도급견적가"/>
      <sheetName val="총집계"/>
      <sheetName val="옹벽집계표"/>
      <sheetName val="마산방향"/>
      <sheetName val="원형맨홀수량"/>
      <sheetName val="업체선정"/>
      <sheetName val="산출근거-S1"/>
      <sheetName val="1련박스"/>
      <sheetName val="견적서세부내용"/>
      <sheetName val="견적내용입력"/>
      <sheetName val="_x0018__x0000_℀"/>
      <sheetName val="주형"/>
      <sheetName val="날개벽수량표"/>
      <sheetName val="광주전남"/>
      <sheetName val="평가데이터"/>
      <sheetName val="배명(단가)"/>
      <sheetName val="경산"/>
      <sheetName val="공사명입력"/>
      <sheetName val="참고자료"/>
      <sheetName val="데이타"/>
      <sheetName val="단면검토"/>
      <sheetName val="토공산출(시)"/>
      <sheetName val="토공산출(포)"/>
      <sheetName val="모델링"/>
      <sheetName val="하중계산"/>
      <sheetName val="GAEYO"/>
      <sheetName val="6PILE__(돌출)1"/>
      <sheetName val="토공_갑지1"/>
      <sheetName val="총_괄_표1"/>
      <sheetName val="6PILE___돌출_1"/>
      <sheetName val="2_단면가정_1"/>
      <sheetName val="3BL공동구_수량1"/>
      <sheetName val="Sheet1_(2)1"/>
      <sheetName val="하도내역_(철콘)1"/>
      <sheetName val="3_공통공사대비"/>
      <sheetName val="1062-X방향_"/>
      <sheetName val="본선_토공_분배표1"/>
      <sheetName val="TOWER_10TON"/>
      <sheetName val="TOWER_12TON"/>
      <sheetName val="단면_(2)1"/>
      <sheetName val="공사비증감(P4)_1"/>
      <sheetName val="1__설계조건_2_단면가정_3__하중계산"/>
      <sheetName val="DATA_입력란"/>
      <sheetName val="8_PILE__(돌출)"/>
      <sheetName val="6PILE_과속방지턱집계표!$K$12_(돌출)"/>
      <sheetName val="제출내역_(2)"/>
      <sheetName val="간_지1"/>
      <sheetName val="BOX_본체"/>
      <sheetName val="Part_AB"/>
      <sheetName val="Part_I"/>
      <sheetName val="Part_M"/>
      <sheetName val="할증_"/>
      <sheetName val="4_2유효폭의_계산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선적schedule_(2)"/>
      <sheetName val="PAD_TR보호대기초"/>
      <sheetName val="전차선로_물량표"/>
      <sheetName val="1_설계조건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3_하중산정4_지지력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전기혼잡제경비(45)"/>
      <sheetName val="CODE"/>
      <sheetName val="MOTOR"/>
      <sheetName val="상부공"/>
      <sheetName val="하수급견적대비"/>
      <sheetName val="6PILE  _돌_x005f_x001c__"/>
      <sheetName val="추진공"/>
      <sheetName val="Summary "/>
      <sheetName val="Thiet bi"/>
      <sheetName val="DM.ChiPhi"/>
      <sheetName val="MAIN GATE HOUSE"/>
      <sheetName val="escon"/>
      <sheetName val="영동(D)"/>
      <sheetName val="공사개요"/>
      <sheetName val="A1-DATA"/>
      <sheetName val="단면"/>
      <sheetName val="대목"/>
      <sheetName val="보험료산출"/>
      <sheetName val="산출내역(4월)"/>
      <sheetName val="산출내역(5월) (2)"/>
      <sheetName val=" FURNACE현설"/>
      <sheetName val="EP0618"/>
      <sheetName val="우수관로단위수량(300)"/>
      <sheetName val="부대토공"/>
      <sheetName val="차선위치조서"/>
      <sheetName val="토공사"/>
      <sheetName val="Pier 3"/>
      <sheetName val="증감내역"/>
      <sheetName val="단가조사표"/>
      <sheetName val="흄관기초"/>
      <sheetName val="일위대가(가설)"/>
      <sheetName val="부대내역"/>
      <sheetName val="1회기성을"/>
      <sheetName val="과속방지턱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Eq. Mobilization"/>
      <sheetName val="3절_CheckList_구분"/>
      <sheetName val="개요"/>
      <sheetName val="입력시트"/>
      <sheetName val="구조물철거개소별명세"/>
      <sheetName val="임목폐기물집계"/>
      <sheetName val="Finansal tamamlanma Eğrisi"/>
      <sheetName val="TESİSAT"/>
      <sheetName val="Finansal_tamamlanma_Eğrisi"/>
      <sheetName val="A LINE"/>
      <sheetName val="C.배수관공"/>
      <sheetName val="옹벽식측구단위"/>
      <sheetName val="시중노임"/>
      <sheetName val="MATERIAL"/>
      <sheetName val="토공정보"/>
      <sheetName val="사리부설"/>
      <sheetName val="집수정(600-700)"/>
      <sheetName val="264"/>
      <sheetName val="6MONTHS"/>
      <sheetName val="원가(조경)"/>
      <sheetName val="원가(토목)"/>
      <sheetName val="자재집계"/>
      <sheetName val="99노임단가"/>
      <sheetName val="자판실행"/>
      <sheetName val="중기"/>
      <sheetName val="0"/>
      <sheetName val="날개수량1.5"/>
      <sheetName val="연결원본-절대지우지말것"/>
      <sheetName val="횡배위치"/>
      <sheetName val="총괄내역"/>
      <sheetName val="철근단면적"/>
      <sheetName val="01. 지사동"/>
      <sheetName val="배수관토공산출"/>
      <sheetName val="단가산출2"/>
      <sheetName val="중기사용료산출근거"/>
      <sheetName val="일위대가-1"/>
      <sheetName val="횡배수관"/>
      <sheetName val="직공시공계획서"/>
      <sheetName val="변경내역대비표(2)"/>
      <sheetName val="가시설(TYPE-A)"/>
      <sheetName val="1호맨홀가감수량"/>
      <sheetName val="1-1평균터파기고(1)"/>
      <sheetName val="1호맨홀수량산출"/>
      <sheetName val="T13(P68~72,78)"/>
      <sheetName val="Y-WORK"/>
      <sheetName val="격점관로집계"/>
      <sheetName val="출입구총집계"/>
      <sheetName val="7.PILE  (돌출)"/>
      <sheetName val="전체철근집계"/>
      <sheetName val="각형맨홀"/>
      <sheetName val="요율"/>
      <sheetName val="지장물현황"/>
      <sheetName val="분묘 총 현황"/>
      <sheetName val="지하매설물조서"/>
      <sheetName val="지장물도면"/>
      <sheetName val="토공집계"/>
      <sheetName val="안정검토"/>
      <sheetName val="소방현물"/>
      <sheetName val="목창호"/>
      <sheetName val="준검 내역서"/>
      <sheetName val="교대(A1)"/>
      <sheetName val="負荷集計（断熱不燃）"/>
      <sheetName val="dongia (2)"/>
      <sheetName val="Div26 - Elect"/>
      <sheetName val="RAB AR&amp;STR"/>
      <sheetName val="electrical"/>
      <sheetName val="setup"/>
      <sheetName val="타견적(을)"/>
      <sheetName val="95MAKER"/>
      <sheetName val="재료율"/>
      <sheetName val="일위대가(여기까지)"/>
      <sheetName val="금융"/>
      <sheetName val="U형측구 표준단면도"/>
      <sheetName val="일위대가-2"/>
      <sheetName val="본실행경비"/>
      <sheetName val="_x0018_"/>
      <sheetName val="연결임시"/>
      <sheetName val="단위가격"/>
      <sheetName val="단위수량(출력X)"/>
      <sheetName val="선급금신청서"/>
      <sheetName val="특2맨홀(차도)(T-A)"/>
      <sheetName val="특2맨홀(보도)(T-A)"/>
      <sheetName val="맨홀이음부 몰탈수량 집계표"/>
      <sheetName val="맨홀되메우기"/>
      <sheetName val="작성"/>
      <sheetName val="danga"/>
      <sheetName val="ilch"/>
      <sheetName val="INPUT(덕도방향-시점)"/>
      <sheetName val="견적"/>
      <sheetName val="VS P-Q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Benchmark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기성집계"/>
      <sheetName val="포설list원본"/>
      <sheetName val="차선도색"/>
      <sheetName val="정공공사"/>
      <sheetName val="깨؀"/>
      <sheetName val="깨٫"/>
      <sheetName val="98지급계획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방송(체육관)"/>
      <sheetName val="MTP"/>
      <sheetName val="미생물배양기 기초"/>
      <sheetName val="방배2E"/>
      <sheetName val="관로연장산출"/>
      <sheetName val="Open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일용노임단가"/>
      <sheetName val="6PILE_______G_6_______H_10____2"/>
      <sheetName val="1공구산출내역서"/>
      <sheetName val="tifico"/>
      <sheetName val="EQT-ESTN"/>
      <sheetName val="PTdam"/>
      <sheetName val="Y_WORK"/>
      <sheetName val="wall"/>
      <sheetName val="SLAB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IMPEADENCE MAP 취수장"/>
      <sheetName val="기계경비(시간당)"/>
      <sheetName val="램머"/>
      <sheetName val="식재인부"/>
      <sheetName val="시설물기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내역"/>
      <sheetName val="선착장"/>
      <sheetName val="취입수문"/>
      <sheetName val="배수내역"/>
      <sheetName val="부대내역"/>
      <sheetName val="1공구"/>
      <sheetName val="1공구총괄"/>
      <sheetName val="부대총괄"/>
      <sheetName val="배수총괄"/>
      <sheetName val="방조선착"/>
      <sheetName val="3.공통공사대비"/>
      <sheetName val="96배수"/>
      <sheetName val="관내역"/>
      <sheetName val="금액내역서"/>
      <sheetName val="공사비증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최적단면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제출문"/>
      <sheetName val="1"/>
      <sheetName val="2"/>
      <sheetName val="선금"/>
      <sheetName val="3"/>
      <sheetName val="3당"/>
      <sheetName val="3신"/>
      <sheetName val="4당"/>
      <sheetName val="4신"/>
      <sheetName val="6-11"/>
      <sheetName val="총괄"/>
      <sheetName val="1차분"/>
      <sheetName val="2차"/>
      <sheetName val="5-1"/>
      <sheetName val="원가계산"/>
      <sheetName val="원가계산내용"/>
      <sheetName val="5"/>
      <sheetName val="6"/>
      <sheetName val="7"/>
      <sheetName val="7당"/>
      <sheetName val="7신"/>
      <sheetName val="8(총괄)"/>
      <sheetName val="8(당초)"/>
      <sheetName val="8(신규)"/>
      <sheetName val="9(조집)"/>
      <sheetName val="9(조)"/>
      <sheetName val="9(토집)"/>
      <sheetName val="9(토)"/>
      <sheetName val="9(건집)"/>
      <sheetName val="9(건)"/>
      <sheetName val="10(조집)"/>
      <sheetName val="10(조)"/>
      <sheetName val="10(토집)"/>
      <sheetName val="10(토)"/>
      <sheetName val="10(집설변)"/>
      <sheetName val="10(설변)"/>
      <sheetName val="12"/>
      <sheetName val="13"/>
      <sheetName val="공문"/>
      <sheetName val="목표세부명세"/>
      <sheetName val="#REF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GRAPH-TYP"/>
      <sheetName val="MOM-typ"/>
      <sheetName val="SHE-TYP"/>
      <sheetName val="TOR-TYP"/>
      <sheetName val="D"/>
      <sheetName val="DC"/>
      <sheetName val="L"/>
      <sheetName val="INS"/>
      <sheetName val="SET"/>
      <sheetName val="rea"/>
      <sheetName val="7.해석결과(1)"/>
      <sheetName val="GRAPH-TYP (2)"/>
      <sheetName val="MOM-typ (2)"/>
      <sheetName val="SHE-TYP (2)"/>
      <sheetName val="TOR-TYP (2)"/>
      <sheetName val="GRAPH-EXT-G1"/>
      <sheetName val="MOM-EXT-G1"/>
      <sheetName val="SHE-EXT-G1"/>
      <sheetName val="TOR-EXT-G1"/>
      <sheetName val="GRAPH-EXT-G2"/>
      <sheetName val="MOM-EXT-G2"/>
      <sheetName val="SHE-EXT-G2"/>
      <sheetName val="TOR-EXT-G2"/>
      <sheetName val="NDW1 (2)"/>
      <sheetName val="NDW1"/>
      <sheetName val="8. 해석결과-요약정리"/>
      <sheetName val="7.해석결과 (4)"/>
      <sheetName val="7.해석결과 (5)"/>
      <sheetName val="7.해석결과 (3)"/>
      <sheetName val="7.해석결과 (6)"/>
      <sheetName val="7.해석결과 (2)"/>
      <sheetName val="7.해석결과-단위모멘트"/>
      <sheetName val="SECM"/>
      <sheetName val="9.응력검토 (TYP)"/>
      <sheetName val="9.응력검토 (TYP1)"/>
      <sheetName val="9.응력검토 (TYP2)"/>
      <sheetName val="9.응력검토 (TYP3)"/>
      <sheetName val="적용유효폭"/>
      <sheetName val="노임단가"/>
      <sheetName val="국공유지및사유지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설계개요"/>
      <sheetName val="제진기"/>
      <sheetName val="내역서"/>
      <sheetName val="98NS-N"/>
      <sheetName val="금액내역서"/>
      <sheetName val="뚝토공"/>
      <sheetName val="내역"/>
      <sheetName val="취수탑"/>
      <sheetName val="소포지구 (DS검토)"/>
      <sheetName val="청천내"/>
      <sheetName val="구천"/>
      <sheetName val="국공유지및사유지"/>
      <sheetName val="계화총괄"/>
      <sheetName val="계화배수(3대)"/>
      <sheetName val="설계조건"/>
      <sheetName val="단가일람"/>
      <sheetName val="조경일람"/>
      <sheetName val="일위대가_호표"/>
      <sheetName val="단면 (2)"/>
      <sheetName val="공종별"/>
      <sheetName val="지급자재조서"/>
      <sheetName val="용지매수보상비조서"/>
      <sheetName val="측량,공감,관리"/>
      <sheetName val="잡지출"/>
      <sheetName val="ABUT수량-A1"/>
      <sheetName val="가설공사비"/>
      <sheetName val="도로구조공사비"/>
      <sheetName val="도로토공공사비"/>
      <sheetName val="여수토공사비"/>
      <sheetName val="방송(체육관)"/>
      <sheetName val="중기일위대가"/>
      <sheetName val="MOTOR"/>
      <sheetName val="비당1제수문전동화공사"/>
      <sheetName val="수문물량"/>
      <sheetName val="자재단가"/>
      <sheetName val="수문일위"/>
      <sheetName val="비당1방수문공사"/>
      <sheetName val="수문계산서"/>
      <sheetName val="CON포장수량"/>
      <sheetName val="CONUNIT"/>
      <sheetName val="포장공"/>
      <sheetName val="98수문일위"/>
      <sheetName val="중사"/>
      <sheetName val="0"/>
      <sheetName val="수량이동"/>
      <sheetName val="우,오수"/>
      <sheetName val="평가데이터"/>
      <sheetName val="공사비예산서(토목분)"/>
      <sheetName val="조명시설"/>
      <sheetName val="단가산출서"/>
      <sheetName val="단가대비표(기계설비)"/>
      <sheetName val="일위대가목록"/>
      <sheetName val="자재소요량집계표"/>
      <sheetName val="한전납입금"/>
      <sheetName val="참조"/>
      <sheetName val="공내역"/>
      <sheetName val="2000년1차"/>
      <sheetName val="철거산출근거"/>
      <sheetName val="가흥배수장"/>
      <sheetName val="단가(보완)"/>
      <sheetName val="대가 (보완)"/>
      <sheetName val="30신설일위대가"/>
      <sheetName val="30집계표"/>
      <sheetName val="경비"/>
      <sheetName val="경비산출"/>
      <sheetName val="spec1"/>
      <sheetName val="Sheet1 (2)"/>
      <sheetName val="6PILE  (돌출)"/>
      <sheetName val="출력X"/>
      <sheetName val="월명지여방"/>
      <sheetName val="접수"/>
      <sheetName val="설직재-1"/>
      <sheetName val="소요자재"/>
      <sheetName val="노무산출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  <sheetName val="관급"/>
      <sheetName val="내역서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종별"/>
      <sheetName val="Dae_Jiju"/>
      <sheetName val="Sikje_ingun"/>
      <sheetName val="TREE_D"/>
      <sheetName val="건축내역"/>
      <sheetName val="별표총괄"/>
      <sheetName val="일위대가"/>
      <sheetName val="실행내역"/>
      <sheetName val="교대(A1)"/>
      <sheetName val="견적의뢰서"/>
      <sheetName val="배수공"/>
      <sheetName val="집계표"/>
      <sheetName val="노임"/>
      <sheetName val="Sheet1 (2)"/>
      <sheetName val="가격조사서"/>
      <sheetName val="BID"/>
      <sheetName val="사용성검토"/>
      <sheetName val="청천내"/>
      <sheetName val="해평견적"/>
      <sheetName val="총괄내역서"/>
      <sheetName val="제수"/>
      <sheetName val="공기"/>
      <sheetName val="일H35Y4"/>
      <sheetName val="양수장(기계)"/>
      <sheetName val="EUL"/>
      <sheetName val="제잡비"/>
      <sheetName val="실행철강하도"/>
      <sheetName val="부하(성남)"/>
      <sheetName val="공통가설"/>
      <sheetName val="공사비총괄표"/>
      <sheetName val="인건비"/>
      <sheetName val="설계조건"/>
      <sheetName val="Sheet1"/>
      <sheetName val="장비집계"/>
      <sheetName val="재료비"/>
      <sheetName val="시공여유율"/>
      <sheetName val="허용전류-IEC"/>
      <sheetName val="허용전류-IEC DATA"/>
      <sheetName val="취수탑"/>
      <sheetName val="대림경상68억"/>
      <sheetName val="부속동"/>
      <sheetName val="방배동내역(리라)"/>
      <sheetName val="건축공사집계표"/>
      <sheetName val="방배동내역 (총괄)"/>
      <sheetName val="부대공사총괄"/>
      <sheetName val="낙찰표"/>
      <sheetName val="중기사용료"/>
      <sheetName val="MIJIBI"/>
      <sheetName val="현황산출서"/>
      <sheetName val="기초1"/>
      <sheetName val="물가변동 총괄서"/>
      <sheetName val="수량조서(신)"/>
      <sheetName val="금액내역서"/>
      <sheetName val="ASALTOTA"/>
      <sheetName val="노무비계"/>
      <sheetName val="인사자료총집계"/>
      <sheetName val="TEST1"/>
      <sheetName val="평가데이터"/>
      <sheetName val="조명시설"/>
      <sheetName val="Sheet3"/>
      <sheetName val="Sheet17"/>
      <sheetName val="노임단가"/>
      <sheetName val="7.1유효폭"/>
      <sheetName val="도시가스현황"/>
      <sheetName val="맨홀수량"/>
      <sheetName val="수량집계"/>
      <sheetName val="증감내역서"/>
      <sheetName val="저"/>
      <sheetName val="내역"/>
      <sheetName val="간접"/>
      <sheetName val="단위단가"/>
      <sheetName val="프랜트면허"/>
      <sheetName val="토목주소"/>
      <sheetName val="공사비예산서(토목분)"/>
      <sheetName val="DATE"/>
      <sheetName val="36+45-113-18+19+20I"/>
      <sheetName val="현장관리비"/>
      <sheetName val="정부노임단가"/>
      <sheetName val="새공통"/>
      <sheetName val="대전-교대(A1-A2)"/>
      <sheetName val="부하계산서"/>
      <sheetName val="노무비단가"/>
      <sheetName val="단면치수"/>
      <sheetName val="장비"/>
      <sheetName val="산근1"/>
      <sheetName val="노무"/>
      <sheetName val="자재"/>
      <sheetName val="동력부하계산"/>
      <sheetName val="지급자재"/>
      <sheetName val="총공사내역서"/>
      <sheetName val="건축공사실행"/>
      <sheetName val="장비내역서"/>
      <sheetName val="데이타"/>
      <sheetName val="물량"/>
      <sheetName val="현장관리비 산출내역"/>
      <sheetName val="본선 토공 분배표"/>
      <sheetName val="EQUIP LIST"/>
      <sheetName val="기본단가"/>
      <sheetName val="경비"/>
      <sheetName val="도급"/>
      <sheetName val="변경내역대비표(2)"/>
      <sheetName val="단면 (2)"/>
      <sheetName val="갑지1"/>
      <sheetName val="방배동내역(한영)"/>
      <sheetName val="토사(PE)"/>
      <sheetName val="구조물견적"/>
      <sheetName val="뚝토공"/>
      <sheetName val="특수선일위대가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3.공통공사대비"/>
      <sheetName val="수량3"/>
      <sheetName val="Y-WORK"/>
      <sheetName val="INPUT"/>
      <sheetName val="물가시세"/>
      <sheetName val="자료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CTEMCOST"/>
      <sheetName val="기계경비일람"/>
      <sheetName val="주식"/>
      <sheetName val="6호기"/>
      <sheetName val="경비2내역"/>
      <sheetName val="바닥판"/>
      <sheetName val="출자한도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일위대가(가설)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70%"/>
      <sheetName val="TB-내역서"/>
      <sheetName val="구성비"/>
      <sheetName val="외자배분"/>
      <sheetName val="외자내역"/>
      <sheetName val="정렬"/>
      <sheetName val="9GNG운반"/>
      <sheetName val="배명(단가)"/>
      <sheetName val="FORM-0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현장지지물물량"/>
      <sheetName val="전체"/>
      <sheetName val="제경비"/>
      <sheetName val="실적"/>
      <sheetName val="입력(K0)"/>
      <sheetName val="노무비"/>
      <sheetName val="공문(신)"/>
      <sheetName val="3련 BOX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견적대비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노임이"/>
      <sheetName val="을"/>
      <sheetName val="와동25-3(변경)"/>
      <sheetName val="매립"/>
      <sheetName val="기초"/>
      <sheetName val="수량집계표"/>
      <sheetName val="공종별수량집계"/>
      <sheetName val="조내역"/>
      <sheetName val="2"/>
      <sheetName val="날개벽(시점좌측)"/>
      <sheetName val="참조"/>
      <sheetName val="계수시트"/>
      <sheetName val="결과조달"/>
      <sheetName val="관로토공"/>
      <sheetName val="중기일위대가"/>
      <sheetName val="기성금내역서"/>
      <sheetName val="자바라1"/>
      <sheetName val="해외 연수비용 계산-삭제"/>
      <sheetName val="해외 기술훈련비 (합계)"/>
      <sheetName val="2000년1차"/>
      <sheetName val="단위중기"/>
      <sheetName val="골조시행"/>
      <sheetName val="신천교(음성)"/>
      <sheetName val="암거날개벽"/>
      <sheetName val="옹벽(수량)"/>
      <sheetName val="Sheet4"/>
      <sheetName val="2000년 공정표"/>
      <sheetName val="WEON"/>
      <sheetName val="수정2"/>
      <sheetName val="기성신청"/>
      <sheetName val="내역서(기성청구)"/>
      <sheetName val="12호기내역서(건축분)"/>
      <sheetName val="적용단가"/>
      <sheetName val="Sheet6"/>
      <sheetName val="날개벽수량표"/>
      <sheetName val="7-3단면_상시"/>
      <sheetName val="소요자재"/>
      <sheetName val="노무산출서"/>
      <sheetName val="U-TYPE(1)"/>
      <sheetName val="맨홀토공산출"/>
      <sheetName val="부도어음"/>
      <sheetName val="장비투입 (2)"/>
      <sheetName val="철거산출근거"/>
      <sheetName val="시설일위"/>
      <sheetName val="식재수량표"/>
      <sheetName val="식재일위"/>
      <sheetName val="기기리스트"/>
      <sheetName val="금융비용"/>
      <sheetName val="K55수출"/>
      <sheetName val="c_balju"/>
      <sheetName val="영업2"/>
      <sheetName val="품셈TABLE"/>
      <sheetName val="옹벽수량집계"/>
      <sheetName val="1SPAN"/>
      <sheetName val="T기성9605"/>
      <sheetName val="TYPE A"/>
      <sheetName val="기둥(원형)"/>
      <sheetName val="수문보고"/>
      <sheetName val="국공유지및사유지"/>
      <sheetName val="광산내역"/>
      <sheetName val="방송(체육관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Baby일위대가"/>
      <sheetName val="산출내역서집계표"/>
      <sheetName val="장문교(대전)"/>
      <sheetName val="산출근거"/>
      <sheetName val="L형옹벽단위수량(35)"/>
      <sheetName val="#10거푸집유로폼(0~7m)"/>
      <sheetName val="상부하중"/>
      <sheetName val="풍하중1"/>
      <sheetName val="CC16-내역서"/>
      <sheetName val="시설물일위"/>
      <sheetName val="1ST"/>
      <sheetName val="메서,변+증"/>
      <sheetName val="경영상태"/>
      <sheetName val="96까지"/>
      <sheetName val="97년"/>
      <sheetName val="98이후"/>
      <sheetName val="1.설계조건"/>
      <sheetName val="수량명세서"/>
      <sheetName val="공사내역"/>
      <sheetName val="포장물량집계"/>
      <sheetName val="L형옹벽단위수량(25)"/>
      <sheetName val="건축"/>
      <sheetName val="C &amp; G RHS"/>
      <sheetName val="수질정화시설"/>
      <sheetName val="물량표"/>
      <sheetName val="TYPE-A"/>
      <sheetName val="설계서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DANGA"/>
      <sheetName val="전기일위대가"/>
      <sheetName val="Total"/>
      <sheetName val="일위대가목차"/>
      <sheetName val="건축공사요약표"/>
      <sheetName val="집계내역서(가압장)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실시공"/>
      <sheetName val="9"/>
      <sheetName val="기지국"/>
      <sheetName val="원가1(기계)"/>
      <sheetName val="단가산출1"/>
      <sheetName val="단가산출2"/>
      <sheetName val="jobhist"/>
      <sheetName val="부대내역"/>
      <sheetName val="Man Hole"/>
      <sheetName val="1공구 건정토건 토공"/>
      <sheetName val="단기차입금"/>
      <sheetName val="5사남"/>
      <sheetName val="간접1"/>
      <sheetName val="1안98Billing"/>
      <sheetName val="예산총괄표"/>
      <sheetName val="5.3 단면가정"/>
      <sheetName val="기성내역"/>
      <sheetName val="흐름도"/>
      <sheetName val="설비원가"/>
      <sheetName val="유림골조"/>
      <sheetName val="투자효율분석"/>
      <sheetName val="설계명세서"/>
      <sheetName val="설계기준"/>
      <sheetName val="신림자금"/>
      <sheetName val="목표세부명세"/>
      <sheetName val="신우"/>
      <sheetName val="과천MAIN"/>
      <sheetName val="간지"/>
      <sheetName val="식재"/>
      <sheetName val="시설물"/>
      <sheetName val="식재출력용"/>
      <sheetName val="유지관리"/>
      <sheetName val="변경원가서갑"/>
      <sheetName val="COVER"/>
      <sheetName val="수리결과"/>
      <sheetName val="단위수량"/>
      <sheetName val="°©Áö"/>
      <sheetName val="선로정수계산"/>
      <sheetName val="1.토공"/>
      <sheetName val="FAB별"/>
      <sheetName val="개산공사비"/>
      <sheetName val="증가분"/>
      <sheetName val="증가수정"/>
      <sheetName val="문의사항"/>
      <sheetName val="수수료율표"/>
      <sheetName val="철근단면적"/>
      <sheetName val="깨기"/>
      <sheetName val="견적서세부내용"/>
      <sheetName val="견적내용입력"/>
      <sheetName val="총괄"/>
      <sheetName val="부대공사"/>
      <sheetName val="토공산출(주차장)"/>
      <sheetName val="L_type"/>
      <sheetName val="F4-F7"/>
      <sheetName val="입찰내역"/>
      <sheetName val="변경내역"/>
      <sheetName val="CON포장수량"/>
      <sheetName val="ACUNIT"/>
      <sheetName val="CONUNIT"/>
      <sheetName val="포장공"/>
      <sheetName val="화전내"/>
      <sheetName val="2000용수잠관-수량집계"/>
      <sheetName val="WEIGHT LIST"/>
      <sheetName val="POL6차-PIPING"/>
      <sheetName val="산#2-1 (2)"/>
      <sheetName val="산#3-1"/>
      <sheetName val="은행"/>
      <sheetName val="Process Piping"/>
      <sheetName val="BQ(실행)"/>
      <sheetName val="품셈기준"/>
      <sheetName val="교대시점"/>
      <sheetName val="비탈면보호공수량산출"/>
      <sheetName val="목록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수량산출서-2"/>
      <sheetName val="Koreasea"/>
      <sheetName val="자재 집계표"/>
      <sheetName val="TYPE-1"/>
      <sheetName val="집1"/>
      <sheetName val="철근총괄집계표"/>
      <sheetName val="개화1교"/>
      <sheetName val="업무처리전"/>
      <sheetName val="MOTOR"/>
      <sheetName val="증감대비"/>
      <sheetName val="관로토공집계표"/>
      <sheetName val="설산1.나"/>
      <sheetName val="본사S"/>
      <sheetName val="상행-교대(A1-A2)"/>
      <sheetName val="설비"/>
      <sheetName val="충주"/>
      <sheetName val="성곽내역서"/>
      <sheetName val="철골공사"/>
      <sheetName val="1TL종점(1)"/>
      <sheetName val="전라자금"/>
      <sheetName val="9509"/>
      <sheetName val="교각계산"/>
      <sheetName val="차도조도계산"/>
      <sheetName val="조명율표"/>
      <sheetName val="공통비(전체)"/>
      <sheetName val="토목-물가"/>
      <sheetName val="2연BOX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역T형"/>
      <sheetName val="PILE"/>
      <sheetName val="원가계산"/>
      <sheetName val="원가계산서(남측)"/>
      <sheetName val="960318-1"/>
      <sheetName val="40단가산출서"/>
      <sheetName val="40집계"/>
      <sheetName val="일반공사"/>
      <sheetName val="CAL"/>
      <sheetName val="0"/>
      <sheetName val="STRA2"/>
      <sheetName val="TYPE1"/>
      <sheetName val="철근량"/>
      <sheetName val="수량산출서 갑지"/>
      <sheetName val="A-100전제"/>
      <sheetName val="중동공구"/>
      <sheetName val="조도계산서 (도서)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재료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tggwan(mac)"/>
      <sheetName val="우각부보강"/>
      <sheetName val="주형"/>
      <sheetName val="SPEC"/>
      <sheetName val="DC-2303"/>
      <sheetName val="O＆P"/>
      <sheetName val="결재판(삭제하지말아주세요)"/>
      <sheetName val="예정(3)"/>
      <sheetName val="동원(3)"/>
      <sheetName val="예가대비"/>
      <sheetName val="FB25JN"/>
      <sheetName val="공종별집계표"/>
      <sheetName val="내역표지"/>
      <sheetName val="공사비증감"/>
      <sheetName val="FLA"/>
      <sheetName val="할증 "/>
      <sheetName val="시멘트"/>
      <sheetName val="음료실행"/>
      <sheetName val="Raw Data"/>
      <sheetName val="견적"/>
      <sheetName val="자"/>
      <sheetName val="노"/>
      <sheetName val="배관내역"/>
      <sheetName val="도장수량(하1)"/>
      <sheetName val="S12"/>
      <sheetName val="S9"/>
      <sheetName val="S14"/>
      <sheetName val="산출서양식01"/>
      <sheetName val="주공 갑지"/>
      <sheetName val="Calculation"/>
      <sheetName val="토공사"/>
      <sheetName val="품의서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PKG"/>
      <sheetName val="소비자가"/>
      <sheetName val="20관리비율"/>
      <sheetName val="49일위"/>
      <sheetName val="경비_원본"/>
      <sheetName val="PI"/>
      <sheetName val="금융구조검토"/>
      <sheetName val="삼성전기"/>
      <sheetName val="품의"/>
      <sheetName val="토목"/>
      <sheetName val="인천성심병원"/>
      <sheetName val="산1~6"/>
      <sheetName val="AC포장수량"/>
      <sheetName val="수량이동"/>
      <sheetName val="펌프장수량산출(토)"/>
      <sheetName val="SBT NO Proj. Controlling Report"/>
      <sheetName val="공종별집계표(건축)"/>
      <sheetName val="기초공"/>
      <sheetName val="PHC파일 천공 및 항타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APT"/>
      <sheetName val="예산서"/>
      <sheetName val="3BL공동구 수량"/>
      <sheetName val="충돌 내용"/>
      <sheetName val="작성방법"/>
      <sheetName val="FOOTING단면력"/>
      <sheetName val="허용전류_IEC"/>
      <sheetName val="허용전류_IEC DATA"/>
      <sheetName val="잡비계산"/>
      <sheetName val="사통"/>
      <sheetName val="기안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공문갑지"/>
      <sheetName val="COA-17"/>
      <sheetName val="C-18"/>
      <sheetName val="견적서"/>
      <sheetName val="산출내역서"/>
      <sheetName val="원가"/>
      <sheetName val="교통대책내역"/>
      <sheetName val="산근터빈"/>
      <sheetName val="을지"/>
      <sheetName val="순환펌프"/>
      <sheetName val="저수조"/>
      <sheetName val="급,배기팬"/>
      <sheetName val="급탕순환펌프"/>
      <sheetName val="AH-1 "/>
      <sheetName val="OHU"/>
      <sheetName val="G2설비도급"/>
      <sheetName val="xxxxxx"/>
      <sheetName val="9609Aß"/>
      <sheetName val="업무계획1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토적표"/>
      <sheetName val="부안일위"/>
      <sheetName val="방음벽연장집계-여기까지만 출력"/>
      <sheetName val="R.C RAHMEN 해석"/>
      <sheetName val="공사원가"/>
      <sheetName val="참고"/>
      <sheetName val="5.모델링"/>
      <sheetName val="구역화물"/>
      <sheetName val="배수내역"/>
      <sheetName val="퇴직공제"/>
      <sheetName val="건강보험료"/>
      <sheetName val="노인장기요양보험료"/>
      <sheetName val="h-013211-2"/>
      <sheetName val="맨홀수량집계"/>
      <sheetName val="건축원가계산서"/>
      <sheetName val="장비 (2)"/>
      <sheetName val="지수적용공사비내역서"/>
      <sheetName val="SANBAISU"/>
      <sheetName val="Quantity"/>
      <sheetName val="??"/>
      <sheetName val="Du toan"/>
      <sheetName val="Keothep"/>
      <sheetName val="Re-bar"/>
      <sheetName val="입적표"/>
      <sheetName val="냉매배관"/>
      <sheetName val="드레인"/>
      <sheetName val="기타"/>
      <sheetName val="TRE TABLE"/>
      <sheetName val="하도내역 (철콘)"/>
      <sheetName val="공사유형"/>
      <sheetName val="CONCRETE"/>
      <sheetName val="세부내역서"/>
      <sheetName val="_x0000__x0008__x0000__x0004__x0000_"/>
      <sheetName val="ࠀ฀ࠀ؀ԀЀԀ̀"/>
      <sheetName val="소일위대가코드표"/>
      <sheetName val="경제성분석"/>
      <sheetName val="기둥"/>
      <sheetName val="구체"/>
      <sheetName val="비교1"/>
      <sheetName val="WEIGHT_LIST"/>
      <sheetName val="산#2-1_(2)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우수"/>
      <sheetName val="10.단면설계"/>
      <sheetName val="2~5.단면가정&amp;안정검토"/>
      <sheetName val="10.1.단면검토"/>
      <sheetName val="가설건물"/>
      <sheetName val="0217상가미분양자산"/>
      <sheetName val="중기비"/>
      <sheetName val="포장절단"/>
      <sheetName val="G.R300경비"/>
      <sheetName val="관급"/>
      <sheetName val="공통부대비"/>
      <sheetName val="동원인원산출"/>
      <sheetName val="UB2"/>
      <sheetName val="B"/>
      <sheetName val="공사종류(참고)"/>
      <sheetName val="2차선환산길이"/>
      <sheetName val="전계가"/>
      <sheetName val="2월가격표-ESG-1월"/>
      <sheetName val="변수값"/>
      <sheetName val="중기상차"/>
      <sheetName val="AS복구"/>
      <sheetName val="중기터파기"/>
      <sheetName val="L형옹벽(key)"/>
      <sheetName val="부표총괄"/>
      <sheetName val="현장명령서"/>
      <sheetName val="DHEQSUPT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급여명세서"/>
      <sheetName val="급여등록"/>
      <sheetName val="SRC-B3U2"/>
      <sheetName val="UB Beam Box-up"/>
      <sheetName val="Rate"/>
      <sheetName val="DOOR&amp;WINDOW"/>
      <sheetName val="48전력선로일위"/>
      <sheetName val="일위목록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명세서"/>
      <sheetName val="1.1서버도입"/>
      <sheetName val="단가비교"/>
      <sheetName val="아산추가1220"/>
      <sheetName val="관급자재㧈_x0014_冈"/>
      <sheetName val="플랜트 설치"/>
      <sheetName val="계산결과(출력하지말것)"/>
      <sheetName val="동원(3-"/>
      <sheetName val="공사비산출내역"/>
      <sheetName val="태화42 "/>
      <sheetName val="토목공사"/>
      <sheetName val="유림총괄"/>
      <sheetName val="단가표"/>
      <sheetName val="list price"/>
      <sheetName val="유림콘도"/>
      <sheetName val="96보완계획7_12"/>
      <sheetName val="96보완계획7.12"/>
      <sheetName val="공사비"/>
      <sheetName val="우수공총괄수량집계"/>
      <sheetName val="터널길이별 m당 단가"/>
      <sheetName val="도장수량렉㜸᠀鹟"/>
      <sheetName val="전체수량丐彮"/>
      <sheetName val="동원(ࠆ㔳"/>
      <sheetName val="동원(씂鉫"/>
      <sheetName val="동원(씂恫"/>
      <sheetName val="동원(씍恫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확인서"/>
      <sheetName val="수원공공사비"/>
      <sheetName val="3.바닥판설계"/>
      <sheetName val="TOWER 12TON"/>
      <sheetName val="TOWER 10TON"/>
      <sheetName val="우수공사"/>
      <sheetName val="내역전기"/>
      <sheetName val="2공구수량"/>
      <sheetName val="신표지1"/>
      <sheetName val="95D"/>
      <sheetName val="94D"/>
      <sheetName val="N賃率-職"/>
      <sheetName val="A-TYPE 단위수량"/>
      <sheetName val="은_x0000_"/>
      <sheetName val="산근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대갑기성내역"/>
      <sheetName val="sort"/>
      <sheetName val="현장관리비_瓈¼甌¼헾"/>
      <sheetName val="상행-교대(_x0000__x0000__x0005__x0000_틀Ȝ"/>
      <sheetName val="철콘"/>
      <sheetName val="토목변경"/>
      <sheetName val="대운산출"/>
      <sheetName val="일위산출"/>
      <sheetName val="J형측구단위수량"/>
      <sheetName val="95삼성급(본사)"/>
      <sheetName val="연도별cash"/>
      <sheetName val="Basisdatei"/>
      <sheetName val="영업3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계약전체U_x0000_Ԁ"/>
      <sheetName val="광계통도 기입양식(기입후 Sheet숨기기)"/>
      <sheetName val="발주내역"/>
      <sheetName val="04.설변내역서"/>
      <sheetName val="8공구 강재 수량"/>
      <sheetName val="VXXXXX"/>
      <sheetName val="주공_갑지"/>
      <sheetName val="충돌_내용"/>
      <sheetName val="3BL공동구_수량"/>
      <sheetName val="PHC파일_천공_및_항타"/>
      <sheetName val="R_C_RAHMEN_해석"/>
      <sheetName val="허용전류_IEC_DATA"/>
      <sheetName val="하도내역_(철콘)"/>
      <sheetName val="5_모델링"/>
      <sheetName val="방음벽연장집계-여기까지만_출력"/>
      <sheetName val="투찰가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터파기"/>
      <sheetName val="1공구_건정토건__x0000__x0000_"/>
      <sheetName val="단가산출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EQUIP_LIST룕"/>
      <sheetName val="EQUIP_LISTⷕ"/>
      <sheetName val="EQUIP_LIST䣕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동원·_x0000__x0000_"/>
      <sheetName val="동원×"/>
      <sheetName val="노무비(전지2기)"/>
      <sheetName val="수목데이타 "/>
      <sheetName val="실행갑지"/>
      <sheetName val="중곡동"/>
      <sheetName val="결제방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시멘트 및 골재량산출"/>
      <sheetName val="허용전류_′近丂"/>
      <sheetName val="2연_x0000_́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백호우계수"/>
      <sheetName val="주거래인적사항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경비산출"/>
      <sheetName val="부재력정리"/>
      <sheetName val="수량산출Ü_x0000_䰀_xde75_"/>
      <sheetName val="수량산출ԯ_x0000_缀_x0000_"/>
      <sheetName val="수입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노무산출"/>
      <sheetName val="정산내역서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eq_data"/>
      <sheetName val="SEX"/>
      <sheetName val="TONGKE-HT"/>
      <sheetName val="H=4.0M"/>
      <sheetName val="1공구_x0005__x0000__x0000__x0000_"/>
      <sheetName val="허용전류_ê_x0000_Ԁ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POL6차-PIP怀꿟세"/>
      <sheetName val="0⒬ɾㇸ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2연괂警砀"/>
      <sheetName val="1공구산출내_x0000__x0000_"/>
      <sheetName val="총괄간_x0000_"/>
      <sheetName val="2차전체변경쌂瘅"/>
      <sheetName val="우각부보_x001f_"/>
      <sheetName val="구분표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음료赐㭯"/>
      <sheetName val="1_x0002__x0000__x000c__x0000__x0000_"/>
      <sheetName val="배수유공블䣾"/>
      <sheetName val="허용전류_裪选"/>
      <sheetName val="허용전류_䃪氼᠝"/>
      <sheetName val="UEC영화관본공사내역"/>
      <sheetName val="데이터유효성"/>
      <sheetName val="옥룡잡비"/>
      <sheetName val="식재수량집계"/>
      <sheetName val="자재집계"/>
      <sheetName val="산출근거(지주목)"/>
      <sheetName val="공종"/>
      <sheetName val="손익집계(공장별)"/>
      <sheetName val="SCOPE OF WORK"/>
      <sheetName val="Sàn T1"/>
      <sheetName val="Lỗ thông gió"/>
      <sheetName val="NOTE"/>
      <sheetName val="131COMP"/>
      <sheetName val="총Ć??"/>
      <sheetName val="총Ć_x0000__x0000_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현장관리비__x0000__x0000_Ā_x0000__x0005_"/>
      <sheetName val="개화1°"/>
      <sheetName val="해운대V-B"/>
      <sheetName val="주요가정"/>
      <sheetName val="철거현황"/>
      <sheetName val="106C03曐ɀ"/>
      <sheetName val="집계내역서(가압 ㍚"/>
      <sheetName val="[EUL.XLS]도장수猱ﱭ/"/>
      <sheetName val="2연"/>
      <sheetName val="허용전류_ê"/>
      <sheetName val="설曘"/>
      <sheetName val="tggwan(_x0000__x0000_Ԁ_x0000_"/>
      <sheetName val="입력값"/>
      <sheetName val="설계기준 및 하중계산"/>
      <sheetName val="정산서"/>
      <sheetName val="NET ALL (M)"/>
      <sheetName val="현장별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2F 회의실견적(5_1賨࠭׃⾭_x0000_"/>
      <sheetName val="2F 회의실견적(5_1_x0000__x0000__x0005__x0000_鍐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[EUL.XLS]도장수량쌀䄅/_x0000_"/>
      <sheetName val="[EUL.XLS]도장수량쌈㈅/_x0000_"/>
      <sheetName val="[EUL.XLS]도장수량쌀㈅/_x0000_"/>
      <sheetName val="[EUL.XLS]도장수량퀂_xde70_/_x0000_"/>
      <sheetName val="[EUL.XLS]동원(/_x0000_"/>
      <sheetName val="[EUL.XLS]도장수량츆鱪/_x0000_"/>
      <sheetName val="[EUL.XLS]도장수량츂鑪/_x0000_"/>
      <sheetName val="[EUL.XLS]도장수량_xdf68_/_x0000_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1공구산출내역_x0000_"/>
      <sheetName val="20o销_x0000_"/>
      <sheetName val="20Y_x0000__x0000__x0000_"/>
      <sheetName val="20剙_x0010__x0000__x0000_"/>
      <sheetName val="일반공ఀ"/>
      <sheetName val="교통신_x0000__x0000_"/>
      <sheetName val="도장수량က"/>
      <sheetName val="인원투입계획"/>
      <sheetName val="경상비내역"/>
      <sheetName val="부대비내역"/>
      <sheetName val="배수문"/>
      <sheetName val="대부예산서"/>
      <sheetName val="가공비"/>
      <sheetName val="단위가격"/>
      <sheetName val="PAINT (2)"/>
      <sheetName val="제출내_x0000__x0000_Ā_x0000__x0005_"/>
      <sheetName val="PROCURE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6공구(당초_x0000_"/>
      <sheetName val="도장수량怀㿞ힽ_x0000_"/>
      <sheetName val="방음벽기초"/>
      <sheetName val="가로등수량수량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SGC-Rate"/>
      <sheetName val="HS"/>
      <sheetName val="노상장99.3"/>
      <sheetName val="수량산출Ü"/>
      <sheetName val="1공구_x0005_"/>
      <sheetName val="1_x0002_"/>
      <sheetName val="중기사용료목록"/>
      <sheetName val="덕전리"/>
      <sheetName val="품ꢀ᠞_x0000_"/>
      <sheetName val="품_x0002__x0000_莨"/>
      <sheetName val="품밽 ဠ"/>
      <sheetName val="품밽V⇠"/>
      <sheetName val="9Ԁ_x0000_缀"/>
      <sheetName val="Tenants"/>
      <sheetName val="POL6차¤_x0000_Ԁ_x0000_耀顔ḯ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Personnel"/>
      <sheetName val="예산대비"/>
      <sheetName val="04변경-상하朌"/>
      <sheetName val="상행-교대(A1-A_x0010__x0000_"/>
      <sheetName val="상행-교대(A1-A׃⿫"/>
      <sheetName val="도장수량ꀍ葰0_x0000_"/>
      <sheetName val="동원(ꀂ葰"/>
      <sheetName val="도장수량⠲來倀⁏"/>
      <sheetName val="동원(ꀐ⹰"/>
      <sheetName val="도장수량ꀃ灰0_x0000_"/>
      <sheetName val="도장수량䠏霳䠀댊"/>
      <sheetName val="동원(젬漶"/>
      <sheetName val="도장수량　辌䒓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䠌輶栀＂"/>
      <sheetName val="도장수량⠐辈ך"/>
      <sheetName val="도장수량䠒輶瀀㬎"/>
      <sheetName val="도장수량켴瀀膧"/>
      <sheetName val="동원(᠘碌"/>
      <sheetName val="동원(ꀉ镰"/>
      <sheetName val="동원(ꀢ镰"/>
      <sheetName val="도장수량ꀊ豰/_x0000_"/>
      <sheetName val="동원(뎆"/>
      <sheetName val="1차분계약내역"/>
      <sheetName val="1차분계약내역ɡ"/>
      <sheetName val="1차분계약내역"/>
      <sheetName val="4배"/>
      <sheetName val="3배"/>
      <sheetName val="6배"/>
      <sheetName val="5배"/>
      <sheetName val="1배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상행-교대(A1-A횸ʉ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  <sheetName val="일ꗝ1푘"/>
      <sheetName val="일Ȍ_x0000_釈"/>
      <sheetName val="외천교"/>
      <sheetName val="방배동내역_ၒ_x0000__x0000__x0000__x0000_"/>
      <sheetName val="문의೶콃"/>
      <sheetName val="도장수량堑鬸ꠀ鷗"/>
      <sheetName val="도장수량ꀎ祰0_x0000_"/>
      <sheetName val="도장수량ꀂⅰ0_x0000_"/>
      <sheetName val="도장수량堐圹俐"/>
      <sheetName val="도장수량ꠖྋ적漭"/>
      <sheetName val="동원(ࠕྊ"/>
      <sheetName val="도장수량ꀇ띰/_x0000_"/>
      <sheetName val="도장수량頚霹耀֓"/>
      <sheetName val="동원(ꀁɰ"/>
      <sheetName val="도장수량ꀈ买0_x0000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_xd816_ྉ"/>
      <sheetName val="동원(༷"/>
      <sheetName val="동원(ࠛ_xdb89_"/>
      <sheetName val="동원(ᔂ㳪"/>
      <sheetName val="동원(㠙侉"/>
      <sheetName val="도장수량ꀁ齰/_x0000_"/>
      <sheetName val="동원(ꀁ齰"/>
      <sheetName val="동원(ꀑ獰"/>
      <sheetName val="시행후면적"/>
      <sheetName val="동원(_x0000_脀"/>
      <sheetName val="허용지지력"/>
      <sheetName val="산출2-기_x0000_ጚȿ"/>
      <sheetName val="수문일위1"/>
      <sheetName val="허용전류_IEC DM鐀"/>
      <sheetName val="L형옹벽"/>
      <sheetName val="산#3-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FANDBS"/>
      <sheetName val="GRDATA"/>
      <sheetName val="SHAFTDBSE"/>
      <sheetName val="대비표"/>
      <sheetName val="BM_LIST(2)"/>
      <sheetName val="공통토목건축"/>
      <sheetName val="G2건축도급"/>
      <sheetName val="검토갑"/>
      <sheetName val="내역집계 "/>
      <sheetName val="woo"/>
      <sheetName val="현장관리비_"/>
      <sheetName val="tggwan("/>
      <sheetName val="동원(堐娵"/>
      <sheetName val="동원(ꀈ牰"/>
      <sheetName val="도장수량ꀈ酰/_x0000_"/>
      <sheetName val="동원(ꀂ酰"/>
      <sheetName val="구ԯ_x0000_缀"/>
      <sheetName val="설비집계"/>
      <sheetName val="2F 회의실견적(5_1"/>
      <sheetName val="P.M 별"/>
      <sheetName val="1,2공구원가계산"/>
      <sheetName val="1,2공구원가계산"/>
      <sheetName val="허용전류-IEC_DA读ꀎ"/>
      <sheetName val="골재산출"/>
      <sheetName val="예정(l쐀"/>
      <sheetName val="예정(l᠀"/>
      <sheetName val="1공구산출내역낳"/>
      <sheetName val="기존단가 (2)"/>
      <sheetName val="제출내"/>
      <sheetName val="pier(각형)"/>
      <sheetName val="기초입력 DATA"/>
      <sheetName val="총사업비검토 총괄"/>
      <sheetName val="도장수량᠑ᔴခ"/>
      <sheetName val="도장수량䠕㌺蠁㨿"/>
      <sheetName val="동원(뤳"/>
      <sheetName val="EP0618"/>
      <sheetName val="1차분증̅"/>
      <sheetName val="당_x0000_"/>
      <sheetName val="전체내역서"/>
      <sheetName val="1.설계기준"/>
      <sheetName val="산출_xd80d_佋_xd800_斂"/>
      <sheetName val="SAKUB"/>
      <sheetName val="20䢬"/>
      <sheetName val="도급,하도급 예정금액"/>
      <sheetName val="원가계산서(1공구)"/>
      <sheetName val="부대"/>
      <sheetName val="동원ე玐刬"/>
      <sheetName val="충聈"/>
      <sheetName val="일위부표01"/>
      <sheetName val="결재판(삭제_x0000__x0000_Ԁ_x0000_䀀欭_x0002_"/>
      <sheetName val="문의_x0018__x0000_"/>
      <sheetName val="문의_x0018_簀"/>
      <sheetName val="TIE-IN"/>
      <sheetName val="DATA98"/>
      <sheetName val="1차분계약내역_x0000_"/>
      <sheetName val="6동"/>
      <sheetName val="40단領།׃⼲"/>
      <sheetName val="40단׃⽼_x0000__x0000_"/>
      <sheetName val="40단_x0010__x0000_㟠၎"/>
      <sheetName val="40단׃⾗_x0000__x0000_"/>
      <sheetName val="도장수량ꀉ끰/_x0000_"/>
      <sheetName val="도장수량ꀂ끰/_x0000_"/>
      <sheetName val="도장수량_xd814_輷倀ⴈ"/>
      <sheetName val="동원(렚辉"/>
      <sheetName val="도장수량ꀂ푰/_x0000_"/>
      <sheetName val="기본사항"/>
      <sheetName val="도장수량က_x0000_蠀슱"/>
      <sheetName val="동원(ꀈ데"/>
      <sheetName val="수목표준_x0000_͐"/>
      <sheetName val="재고AR"/>
      <sheetName val="동원(ꀑ剰"/>
      <sheetName val="Joinery works"/>
      <sheetName val="COST-EST LTI P5C"/>
      <sheetName val="GENERAL REQUIREMENTS"/>
      <sheetName val="Parem"/>
      <sheetName val="barchart"/>
      <sheetName val="RAB_AR&amp;STR5"/>
      <sheetName val="Bang_KL4"/>
      <sheetName val="TONG_HOP_VL-NC4"/>
      <sheetName val="M1-XL-1b_KLthep2"/>
      <sheetName val="KLDT_DIEN2"/>
      <sheetName val="Dinh_muc_CP_KTCB_khac2"/>
      <sheetName val="Bảng_KLHT1"/>
      <sheetName val="RC_WORK1"/>
      <sheetName val="M2__FIRE_FIGHTING_SYSTEM_V11"/>
      <sheetName val="M3__FIRE_ALARM_SYSTEM_V11"/>
      <sheetName val="SCOPE_OF_WORK1"/>
      <sheetName val="Sàn_T11"/>
      <sheetName val="Lỗ_thông_gió1"/>
      <sheetName val="Electrical_Works1"/>
      <sheetName val="H_T__INCOMING_SYSTEM1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ESTI_2"/>
      <sheetName val="Gia_vat_tu2"/>
      <sheetName val="CẤP_THOÁT_NƯỚC3"/>
      <sheetName val="TH_MTC2"/>
      <sheetName val="TH_N_Cong2"/>
      <sheetName val="THDT_goi_thau_TB3"/>
      <sheetName val="Tien_do_TV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Dầm_-4_7m1"/>
      <sheetName val="Scheme_B_Estimate_1"/>
      <sheetName val="Bang_TH1"/>
      <sheetName val="TINH_GIA_-_SAN_XUAT_Vertico1"/>
      <sheetName val="CONSOIDATE_41"/>
      <sheetName val="CONSOIDATE_21"/>
      <sheetName val="NET_ALL_(M)"/>
      <sheetName val="C_A02_-_Confirmations1"/>
      <sheetName val="3-PTDGT8_1"/>
      <sheetName val="4-PTDG_(T2)1"/>
      <sheetName val="4-PTDG_(T1)1"/>
      <sheetName val="HRG_BHN1"/>
      <sheetName val="Slim_2_cánh_&amp;_2_vách"/>
      <sheetName val="dtct_cong"/>
      <sheetName val="Breakdown_(B)"/>
      <sheetName val="CP_Du_phong1"/>
      <sheetName val="THCP_xay_dung1"/>
      <sheetName val="Tong_hop_kinh_phi1"/>
      <sheetName val="phân_tích_hiệu_quả"/>
      <sheetName val="Tổng_kê"/>
      <sheetName val="연결분개(거래_Ʉ1"/>
      <sheetName val="4_3_Scope_of_work_1"/>
      <sheetName val="B3A_-_TOWER_A"/>
      <sheetName val="MEP_Detail"/>
      <sheetName val="Thuc_thanh"/>
      <sheetName val="Main_Feeder"/>
      <sheetName val="PE_Wire"/>
      <sheetName val="CP_QLDA"/>
      <sheetName val="B_1_-_CT_PVQTTC"/>
      <sheetName val="Chi_phi_khac_4_3KH-CP"/>
      <sheetName val="items_left"/>
      <sheetName val="Joinery_works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COST-EST_LTI_P5C"/>
      <sheetName val="pp3p_"/>
      <sheetName val="도장수량ꀃ籰0_x0000_"/>
      <sheetName val="도장수량ࠒ伷_xd800_욒"/>
      <sheetName val="TYÞ᐀z_x0000_"/>
      <sheetName val="tggwan(mac_x0000_"/>
      <sheetName val="물가변동_총_x0000__x0000__x0005_"/>
      <sheetName val="9Ԁ"/>
      <sheetName val="품_x0002_"/>
      <sheetName val="POL6차¤"/>
      <sheetName val="도장수량砖伶"/>
      <sheetName val="tggwa반̹퉨è抨؍"/>
      <sheetName val="tggwa배͖팘ą昈ᕋ"/>
      <sheetName val="tggwaಈᖔ叨ᖡ_x0000__x0000_"/>
      <sheetName val="tggwa배͖팘ą䔠᭽"/>
      <sheetName val="tggwa배͖팘ą懨ᗽ"/>
      <sheetName val="tggwaಈᖔꩠἻ_x0000__x0000_"/>
      <sheetName val="tggwaಈᖔୠᱍ_x0000__x0000_"/>
      <sheetName val="tggwaಈᖔ醰ᯃ_x0000__x0000_"/>
      <sheetName val="tggwa狈ἡ砐ᰲ_x0000__x0000_"/>
      <sheetName val="tggwa狈ἡ䓰ᰠ_x0000__x0000_"/>
      <sheetName val="tggwaᠸᖠᖩ_x0000__x0000_"/>
      <sheetName val="tggwa駘ችꠐᘬ_x0000__x0000_"/>
      <sheetName val="여과椂忶"/>
      <sheetName val="중동︀㣕"/>
      <sheetName val="1차분계약내역ﱻ"/>
      <sheetName val="배수유공블_x0000_"/>
      <sheetName val="부재치수입력"/>
      <sheetName val="허용전류_IEC Dɍ_x0000_"/>
      <sheetName val="허용전류_IEC Dɍ_x0000_"/>
      <sheetName val="T__PROPOSAL_ELEC_345KV_EULJOO_2"/>
      <sheetName val="산출2-기_x0000__x0000__x0005_"/>
      <sheetName val="산출2-기_x0000__x0000__x0000_"/>
      <sheetName val="[EUL.XLS][EUL.XLS][EUL.XLS]__16"/>
      <sheetName val="[EUL.XLS][EUL.XLS][EUL.XLS]__17"/>
      <sheetName val="[EUL.XLS][EUL.XLS][EUL.XLS]__18"/>
      <sheetName val="[EUL.XLS][EUL.XLS][EUL.XLS]__19"/>
      <sheetName val="[EUL.XLS][EUL.XLS][EUL.XLS]__20"/>
      <sheetName val="[EUL.XLS][EUL.XLS][EUL.XLS]__21"/>
      <sheetName val="[EUL.XLS][EUL.XLS][EUL.XLS]__22"/>
      <sheetName val="[EUL.XLS][EUL.XLS][EUL.XLS]__23"/>
      <sheetName val="[EUL.XLS]도장수량섈_xd96c_/_x0000_"/>
      <sheetName val="[EUL.XLS]도장수량섈陬/_x0000_"/>
      <sheetName val="[EUL.XLS]도장수량섁ꥬ/_x0000_"/>
      <sheetName val="[EUL.XLS]도장수량썬/_x0000_"/>
      <sheetName val="[EUL.XLS]도장수량ꌂ멭/_x0000_"/>
      <sheetName val="[EUL.XLS]도장수량ꌂ/_x0000_"/>
      <sheetName val="[EUL.XLS]도장수량ꌌ국/_x0000_"/>
      <sheetName val="[EUL.XLS]도장수량ԋ/_x000e_"/>
      <sheetName val="[EUL.XLS]도장수량퀂/"/>
      <sheetName val="[EUL.XLS]도장수량/"/>
      <sheetName val="[EUL.XLS][EUL_XLS]전체수ḱ텭/"/>
      <sheetName val="[EUL.XLS][EUL_XLS]전체수ḱ푭/"/>
      <sheetName val="[EUL.XLS][EUL_XLS]전체수량/"/>
      <sheetName val="[EUL.XLS][EUL_XLS]도장수량猀ﱭ/"/>
      <sheetName val="[EUL.XLS][EUL_XLS]도장수猱ﱭ/倀"/>
      <sheetName val="[EUL.XLS]도장수량Ј/"/>
      <sheetName val="[EUL.XLS][EUL_XLS]전체수ḱ텭/1"/>
      <sheetName val="[EUL.XLS][EUL_XLS]전체수ḱ푭/1"/>
      <sheetName val="공종별집계퀂"/>
      <sheetName val="2차전체변경예_x0000_"/>
      <sheetName val="PriceSummary"/>
      <sheetName val="품밽ċ繠"/>
      <sheetName val="Substation Column"/>
      <sheetName val="Land Dev't. Ph-1"/>
      <sheetName val="4-Lane bridge"/>
      <sheetName val="Hac.Lots"/>
      <sheetName val="Res.Lots"/>
      <sheetName val="Spine Road"/>
      <sheetName val="ASCEandUBC"/>
      <sheetName val="8.PILE  (돌출)"/>
      <sheetName val="UC"/>
      <sheetName val="COVERSHEET"/>
      <sheetName val="Ex-Rate"/>
      <sheetName val="Rate Analysis"/>
      <sheetName val="수로단위수량"/>
      <sheetName val="공통비(전체₼"/>
      <sheetName val="예정공정(2차분_x0000_"/>
      <sheetName val="2002상반기노임기준"/>
      <sheetName val="발주간_x0000_"/>
      <sheetName val="SCHED1_x0000_Ԁ"/>
      <sheetName val="도장수량렒"/>
      <sheetName val="일Ȍ"/>
      <sheetName val="구ԯ"/>
      <sheetName val="40단_x0010_"/>
      <sheetName val="SCHED1"/>
      <sheetName val="물가변동_총"/>
      <sheetName val="주요 자재 집계표 (2)"/>
      <sheetName val="woo뇀"/>
      <sheetName val="woo몀"/>
      <sheetName val="woo낀"/>
      <sheetName val="wooᐰ"/>
      <sheetName val="woo៰"/>
      <sheetName val="설계기준_및_하중계산"/>
      <sheetName val="PAINT_(2)"/>
      <sheetName val="노상장99_3"/>
      <sheetName val="품莨"/>
      <sheetName val="품밽_ဠ"/>
      <sheetName val="20剙"/>
      <sheetName val="1"/>
      <sheetName val="제출내Ā"/>
      <sheetName val="도장수량؀"/>
      <sheetName val="동원(؀"/>
      <sheetName val="동원(렗"/>
      <sheetName val="Appendix_I(KBC2009_W)"/>
      <sheetName val="Appendix_II(KBC2009_E)"/>
      <sheetName val="Appendix_III"/>
      <sheetName val="1공구"/>
      <sheetName val="woo"/>
      <sheetName val="woo푰"/>
      <sheetName val="woo"/>
      <sheetName val="1차분계약내역栀"/>
      <sheetName val="1차분계약내역⢚"/>
      <sheetName val="1차분계약내역゚"/>
      <sheetName val="1.지장공가 양성화검토결과"/>
      <sheetName val="가시설공사"/>
      <sheetName val="시재"/>
      <sheetName val="Luong+may"/>
      <sheetName val="B15"/>
      <sheetName val="B16"/>
      <sheetName val="B17"/>
      <sheetName val="B4-D3"/>
      <sheetName val="B8"/>
      <sheetName val="Cash Flow"/>
      <sheetName val="Yield"/>
      <sheetName val="Analisa Upah &amp; Bahan Plum"/>
      <sheetName val="FACTOR"/>
      <sheetName val="HRSG SMALL07220"/>
      <sheetName val="동원(蠚夷"/>
      <sheetName val="동원(栰妉"/>
      <sheetName val="배수유공블ᣉ"/>
      <sheetName val="물집"/>
      <sheetName val="단가비교표_공통1"/>
      <sheetName val="매입장부"/>
      <sheetName val="5.(강릉1구간)K4-선금공제"/>
      <sheetName val="총_x0000_"/>
      <sheetName val="허용전류_IEC D⁍0"/>
      <sheetName val="허용전류_IEC Dꁍ0"/>
      <sheetName val="허용전류_IEC Dꡍ_xd8cf_9"/>
      <sheetName val="허용전류_IEC D桍_xd8d4_9"/>
      <sheetName val="허용전류_IEC D0"/>
      <sheetName val="허용전류_IEC D큍郏/"/>
      <sheetName val="허용전류_IEC DM簀陶"/>
      <sheetName val="허용전류_IEC D롍۠渃"/>
      <sheetName val="허용전류_IEC DM猱"/>
      <sheetName val="1TL椀⠀輠_x0012_"/>
      <sheetName val="횡배수관토공수량"/>
      <sheetName val="1.공사비집계"/>
      <sheetName val="45,46"/>
      <sheetName val="입찰내역 발주처 양식"/>
      <sheetName val="을-ATYPE"/>
      <sheetName val="?????"/>
      <sheetName val="est"/>
      <sheetName val="_____"/>
      <sheetName val="120"/>
      <sheetName val="13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단가조사"/>
      <sheetName val="공사예산하조서(O.K)"/>
      <sheetName val="관리,공감"/>
      <sheetName val="남양시작동010313100%"/>
      <sheetName val="TTTram"/>
      <sheetName val="GIAVLIEU"/>
      <sheetName val="DGchitiet "/>
      <sheetName val="총원가계산서(요율)"/>
      <sheetName val="대창(함평)"/>
      <sheetName val="대창(장성)"/>
      <sheetName val="MTC"/>
      <sheetName val="Schedule S-Curve (new scheme)"/>
      <sheetName val="btra"/>
      <sheetName val="tuong"/>
      <sheetName val="THONG KE CAU KIEN"/>
      <sheetName val="FD"/>
      <sheetName val="GI"/>
      <sheetName val="EE (3)"/>
      <sheetName val="PAVEMENT"/>
      <sheetName val="TRAFFIC"/>
      <sheetName val="Bộ mã"/>
      <sheetName val="매부"/>
      <sheetName val="현관"/>
      <sheetName val="인원"/>
      <sheetName val="Tinh toan"/>
      <sheetName val="ma-pt"/>
      <sheetName val="PTdam"/>
      <sheetName val="cov-estimate"/>
      <sheetName val="시중노임"/>
      <sheetName val="Share price data"/>
      <sheetName val="THIET DAT"/>
      <sheetName val="L"/>
      <sheetName val="MASTER1"/>
      <sheetName val="조선용암면"/>
      <sheetName val="Don_gia5"/>
      <sheetName val="DGchitiet_"/>
      <sheetName val="Schedule_S-Curve_(new_scheme)"/>
      <sheetName val="Tinh_toan"/>
      <sheetName val="Du_toan5"/>
      <sheetName val="UNIT_PRICE3"/>
      <sheetName val="PU_ITALY_8"/>
      <sheetName val="TH_DZ358"/>
      <sheetName val="Tro_giup8"/>
      <sheetName val="Don_gia6"/>
      <sheetName val="DON_GIA_TRAM_(3)6"/>
      <sheetName val="RAB_AR&amp;STR6"/>
      <sheetName val="chi_tiet_TBA6"/>
      <sheetName val="chi_tiet_C6"/>
      <sheetName val="DON_GIA_CAN_THO8"/>
      <sheetName val="Customize_Your_Purchase_Order6"/>
      <sheetName val="CHITIET_VL-NC-TT_-1p6"/>
      <sheetName val="CHITIET_VL-NC-TT-3p5"/>
      <sheetName val="TONG_HOP_VL-NC_TT6"/>
      <sheetName val="KPVC-BD_6"/>
      <sheetName val="HĐ_ngoài5"/>
      <sheetName val="XT_Buoc_35"/>
      <sheetName val="dongia_(2)5"/>
      <sheetName val="7606_DZ6"/>
      <sheetName val="Don_gia_chi_tiet6"/>
      <sheetName val="project_management5"/>
      <sheetName val="Adix_A5"/>
      <sheetName val="S-curve_5"/>
      <sheetName val="REINF_5"/>
      <sheetName val="Rates_20095"/>
      <sheetName val="So_doi_chieu_LC5"/>
      <sheetName val="MAIN_GATE_HOUSE5"/>
      <sheetName val="Commercial_value5"/>
      <sheetName val="Ky_Lam_Bridge5"/>
      <sheetName val="Provisional_Sums_Item5"/>
      <sheetName val="Gas_Pressure_Welding5"/>
      <sheetName val="General_Item&amp;General_Requireme5"/>
      <sheetName val="General_Items5"/>
      <sheetName val="Regenral_Requirements5"/>
      <sheetName val="chiet_tinh5"/>
      <sheetName val="Ng_hàng_xà+bulong5"/>
      <sheetName val="Bang_KL5"/>
      <sheetName val="TONG_HOP_VL-NC5"/>
      <sheetName val="MH_RATE5"/>
      <sheetName val="DM_60614"/>
      <sheetName val="DG_thep_ma_kem4"/>
      <sheetName val="Lcau_-_Lxuc5"/>
      <sheetName val="CT_vat_lieu4"/>
      <sheetName val="Equip_4"/>
      <sheetName val="A1_CN4"/>
      <sheetName val="Đầu_vào4"/>
      <sheetName val="Chi_tiet_XD_TBA4"/>
      <sheetName val="Trạm_biến_áp4"/>
      <sheetName val="Đơn_Giá_4"/>
      <sheetName val="CT-0_4KV4"/>
      <sheetName val="Chenh_lech_vat_tu4"/>
      <sheetName val="Diện_tích4"/>
      <sheetName val="1_Khái_toán4"/>
      <sheetName val="TONG_HOP_T5_19984"/>
      <sheetName val="KL_Chi_tiết_Xây_tô4"/>
      <sheetName val="DG_DZ4"/>
      <sheetName val="DG_TBA4"/>
      <sheetName val="07Base_Cost4"/>
      <sheetName val="rate_material4"/>
      <sheetName val="Chi_tiet_KL4"/>
      <sheetName val="Tổng_hợp_KL4"/>
      <sheetName val="Xay_lapduongR34"/>
      <sheetName val="04_-_XUONG_DET_B4"/>
      <sheetName val="Bill_1_Quy_dinh_chung4"/>
      <sheetName val="1_R18_BF4"/>
      <sheetName val="6_External_works-R184"/>
      <sheetName val="Phan_khai_KLuong4"/>
      <sheetName val="_034"/>
      <sheetName val="chieu_day_san4"/>
      <sheetName val="Podium_Concrete_Works4"/>
      <sheetName val="KLCT-_TOWER4"/>
      <sheetName val="KLCT-_PODIUM4"/>
      <sheetName val="Gia_thanh_chuoi_su4"/>
      <sheetName val="Tiep_dia4"/>
      <sheetName val="Don_gia_vung_III-Can_Tho4"/>
      <sheetName val="Area_Cal4"/>
      <sheetName val="Elect_(3)4"/>
      <sheetName val="Bond_수수료_계산_포맷4"/>
      <sheetName val="PAGE_14"/>
      <sheetName val="EIRR&gt;_24"/>
      <sheetName val="DM_674"/>
      <sheetName val="Đầu_tư4"/>
      <sheetName val="Project_Data4"/>
      <sheetName val="Data_Input4"/>
      <sheetName val="6787CWFASE2CASE2_00_xls4"/>
      <sheetName val="Bill_02_-_Xay_gach-Pou_4"/>
      <sheetName val="Bill_03-Chống_thấm-Pou4"/>
      <sheetName val="Bill_04-Kim_loại-Pou4"/>
      <sheetName val="Bill_05_-_Hoan_thien-Pou_4"/>
      <sheetName val="Bill_02_-_Xay_gach-Tower4"/>
      <sheetName val="Bill_03-Chống_thấm-Tower4"/>
      <sheetName val="Bill_04-Kim_loại-Tower4"/>
      <sheetName val="Bill_05_-_Hoan_thien-Tower4"/>
      <sheetName val="KL-_KHAC4"/>
      <sheetName val="BILL_3_-_KẾT_CẤU_HẦM4"/>
      <sheetName val="PTĐG_LTBT4"/>
      <sheetName val="CTG-PRECHEx1_44"/>
      <sheetName val="CTG-AB_(2)4"/>
      <sheetName val="CTG-AB_(3)4"/>
      <sheetName val="CTG-PLP-1_084"/>
      <sheetName val="Pre_Đội_nhóm4"/>
      <sheetName val="Vat_tu_XD4"/>
      <sheetName val="Tower_-_Concrete_Works4"/>
      <sheetName val="Bill-04_ket_cau_thap-_UNI4"/>
      <sheetName val="Loại_Vật_tư4"/>
      <sheetName val="TH_Vat_tu4"/>
      <sheetName val="dg_tphcm4"/>
      <sheetName val="T_KÊ_K_CẤU4"/>
      <sheetName val="Bill_01_-_CTN4"/>
      <sheetName val="Bill_2_2_Villa_2_beds4"/>
      <sheetName val="4_PTDG4"/>
      <sheetName val="A1,_May4"/>
      <sheetName val="Vat_lieu4"/>
      <sheetName val="Bang_trong_luong_rieng_thep4"/>
      <sheetName val="HÐ_ngoài5"/>
      <sheetName val="gia_cong_tac4"/>
      <sheetName val="Measure_13064"/>
      <sheetName val="Cước_VC_+_ĐM_CP_Tư_vấn4"/>
      <sheetName val="Hệ_số4"/>
      <sheetName val="DETAIL_3"/>
      <sheetName val="GV1-D13_(Casement_door)4"/>
      <sheetName val="final_list_20054"/>
      <sheetName val="LV_data3"/>
      <sheetName val="ESTI_3"/>
      <sheetName val="Gia_vat_tu3"/>
      <sheetName val="CẤP_THOÁT_NƯỚC4"/>
      <sheetName val="TH_MTC3"/>
      <sheetName val="TH_N_Cong3"/>
      <sheetName val="THDT_goi_thau_TB4"/>
      <sheetName val="Tien_do_TV4"/>
      <sheetName val="Harga_ME_4"/>
      <sheetName val="Analisa_Gabungan4"/>
      <sheetName val="_Bill_5-Earthing_2_-_Add_Works3"/>
      <sheetName val="bridge_#_14"/>
      <sheetName val="Isolasi_Luar_Dalam4"/>
      <sheetName val="Isolasi_Luar4"/>
      <sheetName val="KL_san_lap3"/>
      <sheetName val="Chi_tiet3"/>
      <sheetName val="Chenh_lech_ca_may3"/>
      <sheetName val="TLg_CN&amp;Laixe3"/>
      <sheetName val="TLg_CN&amp;Laixe_(2)3"/>
      <sheetName val="TLg_Laitau3"/>
      <sheetName val="TLg_Laitau_(2)3"/>
      <sheetName val="Bang_3_Chi_tiet_phan_Dz3"/>
      <sheetName val="KHOI_LUONG3"/>
      <sheetName val="Equipment_list_(PAC)3"/>
      <sheetName val="TINH_KHOI_LUONG3"/>
      <sheetName val="DATA_BASE3"/>
      <sheetName val="BẢNG_KHỐI_LƯỢNG_TỔNG_HỢP3"/>
      <sheetName val="Buy_vs__Lease_Car4"/>
      <sheetName val="CP_Khac_cuoc_VC3"/>
      <sheetName val="Budget_Code3"/>
      <sheetName val="CTKL_KTX_HT3"/>
      <sheetName val="HVAC_BLOCK_B43"/>
      <sheetName val="PRE_(E)3"/>
      <sheetName val="2_Chiet_tinh3"/>
      <sheetName val="subcon_sched3"/>
      <sheetName val="NHÀ_NHẬP_LIỆU3"/>
      <sheetName val="MÓNG_SILO3"/>
      <sheetName val="Tong_du_toan3"/>
      <sheetName val="Bill_2_-_ketcau3"/>
      <sheetName val="Chi_tiet_lan_can3"/>
      <sheetName val="13-Cốt_thép_(10mm&lt;D≤18mm)_FO163"/>
      <sheetName val="du_lieu_du_toan3"/>
      <sheetName val="BOQ_THAN3"/>
      <sheetName val="DL_ĐẦU_VÀO3"/>
      <sheetName val="Scorp_of_Work3"/>
      <sheetName val="CPC_2T3"/>
      <sheetName val="TH_(Daikin)3"/>
      <sheetName val="_BILL_2_1_E-ELV-THO3"/>
      <sheetName val="_BILL_2_2_E-ELV-HT3"/>
      <sheetName val="CT_tu_EDHP3"/>
      <sheetName val="BIIL_3_1_PS-THO3"/>
      <sheetName val="BIIL_3_1_PS-HT3"/>
      <sheetName val="BILL_4_ACMV-THO_3"/>
      <sheetName val="BILL_4_ACMV-HT_3"/>
      <sheetName val="_BILL_5_FA-FA_-_THO__3"/>
      <sheetName val="_BILL_5_FA-FA_-_HT__3"/>
      <sheetName val="Gia_tudien3"/>
      <sheetName val="Code_NC3"/>
      <sheetName val="TH_(Toshiba)3"/>
      <sheetName val="BILL_4_ACMV-HT__(Toshiba)3"/>
      <sheetName val="Hao_hut,_CK3"/>
      <sheetName val="TH_CPTC3"/>
      <sheetName val="CT_gio_m23"/>
      <sheetName val="DMVL,_CK3"/>
      <sheetName val="Sum_material3"/>
      <sheetName val="Ree_Hvac-Condotel3"/>
      <sheetName val="Sigma_HVAC-Condotel3"/>
      <sheetName val="Techgel_Condotel_-_HVAC3"/>
      <sheetName val="Unicon_Condotel_-_HVAC3"/>
      <sheetName val="Ree_P&amp;D-Condotel3"/>
      <sheetName val="Sigma_CTN-CONDOTEL3"/>
      <sheetName val="Techgel_Condotel_-_CTN3"/>
      <sheetName val="Unicon__Condotel_-_CTN3"/>
      <sheetName val="KL_LĐ-_CÁP_ĐIỆN3"/>
      <sheetName val="KL_LĐ-BUSWAY3"/>
      <sheetName val="KL_LĐ-TỦ_ĐIỆN3"/>
      <sheetName val="Data-Lắp_đèn,_ổ_cắm_căn_hộ3"/>
      <sheetName val="GTTT_PL_023"/>
      <sheetName val="GTTT_PL23"/>
      <sheetName val="KL_LĐ_CS_SỰ_CỐ_(k_in)3"/>
      <sheetName val="KL_LĐ_TỦ_ĐIỆN_(k_in)3"/>
      <sheetName val="KL_TỦ_ĐIỆN_MSB3"/>
      <sheetName val="KL_LĐ_CÁP_ĐIỆN3"/>
      <sheetName val="KL_LĐ-_BUSWAY3"/>
      <sheetName val="KL_LĐ-_PHẦN_HẦM,_KHỐI_ĐẾ,_HL3"/>
      <sheetName val="KL-HÀNH_LANG3"/>
      <sheetName val="KL-Lap_dat-M_(k_in)3"/>
      <sheetName val="KL-TEST-M_(k_in)3"/>
      <sheetName val="KL-Lap_dat-D3"/>
      <sheetName val="Check_list_tháp_D_(k_in)3"/>
      <sheetName val="Check_list_tháp_M(k_in)3"/>
      <sheetName val="đối_soát_vật_tư3"/>
      <sheetName val="Main_Cable_3"/>
      <sheetName val="NSA_fr_Revit3"/>
      <sheetName val="MTO_REV_2(ARMOR)2"/>
      <sheetName val="dtct_cong1"/>
      <sheetName val="SCOPE_OF_WORK2"/>
      <sheetName val="Sàn_T12"/>
      <sheetName val="Lỗ_thông_gió2"/>
      <sheetName val="M1-XL-1b_KLthep3"/>
      <sheetName val="Bảng_KLHT2"/>
      <sheetName val="RC_WORK2"/>
      <sheetName val="M2__FIRE_FIGHTING_SYSTEM_V12"/>
      <sheetName val="M3__FIRE_ALARM_SYSTEM_V12"/>
      <sheetName val="07_2019_HC2"/>
      <sheetName val="NHAN_SU_CAC_CONG_TRINH2"/>
      <sheetName val="BANG_CHAM_CONG_VAN_PHONG2"/>
      <sheetName val="CHAM_CONG_TRUC_VE_SINH2"/>
      <sheetName val="TÍNH_TOÁN_KHỐI_LƯỢNG_P62"/>
      <sheetName val="TINH_GIA_-_SAN_XUAT_Vertico2"/>
      <sheetName val="Dầm_-4_7m2"/>
      <sheetName val="Electrical_Works2"/>
      <sheetName val="H_T__INCOMING_SYSTEM2"/>
      <sheetName val="Scheme_B_Estimate_2"/>
      <sheetName val="Bang_TH2"/>
      <sheetName val="C_A02_-_Confirmations2"/>
      <sheetName val="3-PTDGT8_2"/>
      <sheetName val="4-PTDG_(T2)2"/>
      <sheetName val="4-PTDG_(T1)2"/>
      <sheetName val="Breakdown_(B)1"/>
      <sheetName val="Slim_2_cánh_&amp;_2_vách1"/>
      <sheetName val="CP_QLDA1"/>
      <sheetName val="NET_ALL_(M)1"/>
      <sheetName val="Thuc_thanh1"/>
      <sheetName val="Main_Feeder1"/>
      <sheetName val="PE_Wire1"/>
      <sheetName val="B_1_-_CT_PVQTTC1"/>
      <sheetName val="phân_tích_hiệu_quả1"/>
      <sheetName val="DGchitiet_1"/>
      <sheetName val="Schedule_S-Curve_(new_scheme)1"/>
      <sheetName val="Tinh_toan1"/>
      <sheetName val="Areas"/>
      <sheetName val="(Main building) - Type C"/>
      <sheetName val="(Carport) - Type C"/>
      <sheetName val="(Main building) - 4BR"/>
      <sheetName val="(Fence) - Type C"/>
      <sheetName val="(Pool) - Type C"/>
      <sheetName val="(Landscape) - Type C"/>
      <sheetName val="(Pump room) - Type C"/>
      <sheetName val="(Carport) - 4BR"/>
      <sheetName val="(Fence) - 4BR"/>
      <sheetName val="(Pool) - 4BR"/>
      <sheetName val="(Landscape) - 4BR"/>
      <sheetName val="(Pump room) - 4BR"/>
      <sheetName val="Infrastructure"/>
      <sheetName val="학생내역"/>
      <sheetName val="tu"/>
      <sheetName val="_EUL.XLS_전체수ḱ텭_"/>
      <sheetName val="_EUL.XLS_전체수ḱ푭_"/>
      <sheetName val="_EUL.XLS_전체수량_"/>
      <sheetName val="_EUL.XLS_도장수량猀ﱭ_"/>
      <sheetName val="_EUL.XLS_도장수猱ﱭ_"/>
      <sheetName val="_EUL.XLS_도장수량쌀䄅_"/>
      <sheetName val="_EUL.XLS_도장수량쌈㈅_"/>
      <sheetName val="_EUL.XLS_도장수량쌀㈅_"/>
      <sheetName val="_EUL.XLS_도장수량퀂_xde70__"/>
      <sheetName val="_EUL.XLS_동원(_"/>
      <sheetName val="_EUL.XLS_도장수량츆鱪_"/>
      <sheetName val="_EUL.XLS_도장수량츂鑪_"/>
      <sheetName val="_EUL.XLS_도장수량_xdf68__"/>
      <sheetName val="도장수량퀂_"/>
      <sheetName val="도장수량_"/>
      <sheetName val="Ref"/>
      <sheetName val="Bill 02 INF"/>
      <sheetName val="GiaVT"/>
      <sheetName val="BMW"/>
      <sheetName val="BMW.B2"/>
      <sheetName val="BMW.B3"/>
      <sheetName val="CTG CGO"/>
      <sheetName val="PRE_A3, A4"/>
      <sheetName val="Tinh BT"/>
      <sheetName val="금융"/>
      <sheetName val="4-3 보온 기본물량집계"/>
      <sheetName val="상행-교대(A1-A_x0000__x0000_"/>
      <sheetName val="산출2-기ꙭÓ_x0000_"/>
      <sheetName val="산출2-기㳜Ç"/>
      <sheetName val="산출2-기ꙭy_x0000_"/>
      <sheetName val="산출2-기ꙭ_x0000_"/>
      <sheetName val="산출2-기䃬s"/>
      <sheetName val="산출2-기ꙭ"/>
      <sheetName val="산출2-기ꙭ"/>
      <sheetName val="산출2-기㻌"/>
      <sheetName val="산출2-기鄐䚏"/>
      <sheetName val="산출2-기鄐䚏è"/>
      <sheetName val="산출2-기辰໰_x000a_"/>
      <sheetName val="산출2-기辰໰"/>
      <sheetName val="산출2-기跰鷺Ó"/>
      <sheetName val="산출2-기鏐欯§"/>
      <sheetName val="산출2-기豐ኰ§"/>
      <sheetName val="ST´_x0000_Ԁ"/>
      <sheetName val="ST_x0000__x0000_Ԁ"/>
      <sheetName val="1공구산출내역+"/>
      <sheetName val="1공구산출내역_x000c_"/>
      <sheetName val="1공구산출내역ÿ"/>
      <sheetName val="1공구산출내역ప"/>
      <sheetName val="1공구산출내역w"/>
      <sheetName val="1공구산출내역훠"/>
      <sheetName val="1공구산출내역$"/>
      <sheetName val="1공구산출내역ం"/>
      <sheetName val="1공구산출내역1"/>
      <sheetName val="1공구산출내역氱"/>
      <sheetName val="1공구산출내역³"/>
      <sheetName val="1공구산출내역¾"/>
      <sheetName val="EQUIP_LISTÕ"/>
      <sheetName val="도장수⠱㔺栀?猇"/>
      <sheetName val="도장수량?䠀沣"/>
      <sheetName val="도장수량?蠀ꨟ"/>
      <sheetName val="도장수량?䠀䷓"/>
      <sheetName val="동원(?"/>
      <sheetName val="도장수량퀂?/"/>
      <sheetName val="도장수량?/"/>
      <sheetName val="[EUL.XLS][EUL.XLS]도장수량퀂?/"/>
      <sheetName val="[EUL.XLS][EUL.XLS]도장수량?/"/>
      <sheetName val="도장수량㠗㚅?"/>
      <sheetName val="도장수량砞⼵?"/>
      <sheetName val="도장수량研⼵栁?"/>
      <sheetName val="도장수량砛⼵?"/>
      <sheetName val="도장수량㠐?겷"/>
      <sheetName val="도장수량Ј?"/>
      <sheetName val="도장수량젞?᠀럘"/>
      <sheetName val="도장수량?怀⺴"/>
      <sheetName val="도장수량⠐伺?"/>
      <sheetName val="INMD1198"/>
      <sheetName val="아파트"/>
      <sheetName val="터파기및ì_x0000_"/>
      <sheetName val="수량산출내역서(CCTV)"/>
      <sheetName val="주_x0000_"/>
      <sheetName val="1,2공구원가계산_x0000_"/>
      <sheetName val="1,2공구원가계산က"/>
      <sheetName val="EJ"/>
      <sheetName val="동원T_x0000_"/>
      <sheetName val="동원剔_x0010__x0000_"/>
      <sheetName val="#REF!"/>
      <sheetName val="生人台帳"/>
      <sheetName val="EVALUATE增加且未签证工程量"/>
      <sheetName val="门窗及阳台栏杆"/>
      <sheetName val="B1-1清单外装修"/>
      <sheetName val="STAND20"/>
      <sheetName val="_EUL.XLS__EUL.XLS_전체수ḱ텭_"/>
      <sheetName val="_EUL.XLS__EUL.XLS_전체수ḱ푭_"/>
      <sheetName val="_EUL.XLS__EUL.XLS_전체수량_"/>
      <sheetName val="_EUL.XLS__EUL.XLS_도장수량猀ﱭ_"/>
      <sheetName val="_EUL.XLS__EUL.XLS_도장수猱ﱭ_"/>
      <sheetName val="_EUL.XLS__EUL.XLS_도장수량쌀䄅_"/>
      <sheetName val="_EUL.XLS__EUL.XLS_도장수량쌈㈅_"/>
      <sheetName val="_EUL.XLS__EUL.XLS_도장수량쌀㈅_"/>
      <sheetName val="_EUL.XLS__EUL.XLS_도장수량퀂_xde70__"/>
      <sheetName val="_EUL.XLS__EUL.XLS_동원(_"/>
      <sheetName val="_EUL.XLS__EUL.XLS_도장수량츆鱪_"/>
      <sheetName val="_EUL.XLS__EUL.XLS_도장수량츂鑪_"/>
      <sheetName val="_EUL.XLS__EUL.XLS_도장수량_xdf68__"/>
      <sheetName val="도장수량Ђ걬_"/>
      <sheetName val="도장수량Ќ걬_"/>
      <sheetName val="도장수량Ѐ_"/>
      <sheetName val="도장수량Ј_xd86c__"/>
      <sheetName val="도장수량Љ꭬_"/>
      <sheetName val="도장수량鄋顪_"/>
      <sheetName val="총Ć__"/>
      <sheetName val="전극조립+활성화"/>
      <sheetName val="검토용"/>
      <sheetName val="도장수猱ﱭ_倀"/>
      <sheetName val="_EUL.XLS__EUL.XLS_도장수猱ﱭ_倀"/>
      <sheetName val="_EUL.XLS_도장수猱ﱭ_倀"/>
      <sheetName val="unit_4"/>
      <sheetName val="동원(3_x0000_"/>
      <sheetName val="說明"/>
      <sheetName val="품목코드"/>
      <sheetName val="Bacluong"/>
      <sheetName val="_EUL.XLS_도장수량퀂_"/>
      <sheetName val="_EUL.XLS_도장수량_"/>
      <sheetName val="proj"/>
      <sheetName val="Phân tích hoàn thiện"/>
      <sheetName val="MAU Phân tích KC"/>
      <sheetName val="Du Lieu"/>
      <sheetName val="Hoan Thien"/>
      <sheetName val="Cong Cong"/>
      <sheetName val="Lanh To"/>
      <sheetName val="TH-CC"/>
      <sheetName val="TH-CH"/>
      <sheetName val="KLDT_DIEN3"/>
      <sheetName val="Dinh_muc_CP_KTCB_khac3"/>
      <sheetName val="CP_Du_phong2"/>
      <sheetName val="THCP_xay_dung2"/>
      <sheetName val="Tong_hop_kinh_phi2"/>
      <sheetName val="HRG_BHN2"/>
      <sheetName val="연결분개(거래_Ʉ2"/>
      <sheetName val="CONSOIDATE_42"/>
      <sheetName val="CONSOIDATE_22"/>
      <sheetName val="B3A_-_TOWER_A1"/>
      <sheetName val="RC_fin1"/>
      <sheetName val="Tổng_kê1"/>
      <sheetName val="4_3_Scope_of_work_2"/>
      <sheetName val="Chi_phi_khac_4_3KH-CP1"/>
      <sheetName val="pp3p_1"/>
      <sheetName val="[EUL_XLS]도장수猱ﱭ/1"/>
      <sheetName val="MEP_Detail1"/>
      <sheetName val="[EUL_XLS]전체수량/1"/>
      <sheetName val="[EUL_XLS]도장수량猀ﱭ/1"/>
      <sheetName val="[EUL_XLS]도장수량쌀䄅/1"/>
      <sheetName val="[EUL_XLS]도장수량쌈㈅/1"/>
      <sheetName val="[EUL_XLS]도장수량쌀㈅/1"/>
      <sheetName val="[EUL_XLS]동원(/1"/>
      <sheetName val="[EUL_XLS]도장수량츆鱪/1"/>
      <sheetName val="[EUL_XLS]도장수량츂鑪/1"/>
      <sheetName val="Xuat152"/>
      <sheetName val="ND"/>
      <sheetName val="Bill 07_Villa-22F1"/>
      <sheetName val="PhanTich"/>
      <sheetName val="Div10"/>
      <sheetName val="Div11"/>
      <sheetName val="Div12"/>
      <sheetName val="Div13"/>
      <sheetName val="Div2"/>
      <sheetName val="Div4"/>
      <sheetName val="Div5"/>
      <sheetName val="Div6"/>
      <sheetName val="Div7"/>
      <sheetName val="Div8"/>
      <sheetName val="Div9"/>
      <sheetName val="고로_토목(도급보정)_101222"/>
      <sheetName val="2F_회의실견적(5_1鍐"/>
      <sheetName val="2F_회의실견적(5_1賨࠭׃⾭"/>
      <sheetName val="LOPCALC"/>
      <sheetName val="동원(ྉ"/>
      <sheetName val="동원(ࠛ"/>
      <sheetName val="Input Screen"/>
      <sheetName val="40Ô_x0000_"/>
      <sheetName val="하조서"/>
      <sheetName val="[EUL.XLS][EUL.XLS]도장수량猀ﱭ/_x0000"/>
      <sheetName val="[EUL.XLS][EUL.XLS]도장수량쌀䄅/_x0000"/>
      <sheetName val="[EUL.XLS][EUL.XLS]도장수량쌈㈅/_x0000"/>
      <sheetName val="[EUL.XLS][EUL.XLS]도장수량쌀㈅/_x0000"/>
      <sheetName val="[EUL.XLS][EUL.XLS]도장수량츆鱪/_x0000"/>
      <sheetName val="[EUL.XLS][EUL.XLS]도장수량츂鑪/_x0000"/>
      <sheetName val="상행-교대(_x0000__x0000__x0005__x00"/>
      <sheetName val="1공구_x0005__x0000__x0000__x0000"/>
      <sheetName val="1_x0002__x0000__x000c__x0000__x"/>
      <sheetName val="현장관리비__x0000__x0000_Ā_x0000__x0"/>
      <sheetName val="woo_x0000__x0000__x0005__x0000_"/>
      <sheetName val="제출내_x0000__x0000_Ā_x0000__x0005"/>
      <sheetName val="2F 회의실견적(5_1_x0000__x0000__x000"/>
      <sheetName val="tggwan(_x0000__x0000__x0005__x0"/>
      <sheetName val="한도관리"/>
      <sheetName val="구邲䦢ꔃ"/>
      <sheetName val="구撲蠀"/>
      <sheetName val="역T_x0000_"/>
      <sheetName val="적격점수"/>
      <sheetName val="Breakdown"/>
      <sheetName val="관급자재"/>
      <sheetName val="물가연동제"/>
      <sheetName val="ilch"/>
      <sheetName val="TYPE_x0000_"/>
      <sheetName val="An-alat"/>
      <sheetName val="61005"/>
      <sheetName val="61007"/>
      <sheetName val="61008"/>
      <sheetName val="61004"/>
      <sheetName val="Basic Price"/>
      <sheetName val="MAP"/>
      <sheetName val="해외_연수비용_계산-삭_x0003__x0000_"/>
      <sheetName val="계약전체내역ၒ"/>
      <sheetName val="電気設備表"/>
      <sheetName val="방배동내역_ၒ_x0000__x0000__x0000__x0"/>
      <sheetName val="결재판(삭제_x0000__x0000_Ԁ_x0000_䀀欭"/>
      <sheetName val="구조물_xd8c8_"/>
      <sheetName val="구조물새"/>
      <sheetName val="수량산출서_x0000__x0000_"/>
      <sheetName val="Inspection Status (GCC)"/>
      <sheetName val="취합표"/>
      <sheetName val="물량산출"/>
      <sheetName val="부대시설"/>
      <sheetName val="Apt내역"/>
      <sheetName val="수정전-창호제외"/>
      <sheetName val="수정후-창호제외"/>
      <sheetName val="수정전-창호만"/>
      <sheetName val="수정후-창호만"/>
      <sheetName val="시점교대"/>
      <sheetName val="MYUN(MAC)"/>
      <sheetName val="화해(함평)"/>
      <sheetName val="화해(장성)"/>
      <sheetName val="도(내)"/>
      <sheetName val="합산자재목록"/>
      <sheetName val="C1.공사개요"/>
      <sheetName val="실행(1)"/>
      <sheetName val="A1.스케쥴"/>
      <sheetName val="견적내역"/>
      <sheetName val="현장별계약현황('98.10.31)"/>
      <sheetName val="8_ 현장관리비"/>
      <sheetName val="산출1-1"/>
      <sheetName val="일위대가표 (2)"/>
      <sheetName val="YANG"/>
      <sheetName val="1~6 설계조건...."/>
      <sheetName val="경영계획1월"/>
      <sheetName val="C.배수관공"/>
      <sheetName val="결재란"/>
      <sheetName val="순공사비"/>
      <sheetName val="b_balju_cho"/>
      <sheetName val="주관사업"/>
      <sheetName val="철근총괄"/>
      <sheetName val="DATA 입력부"/>
      <sheetName val="집계"/>
      <sheetName val="돈암사업"/>
      <sheetName val="기흥하도용"/>
      <sheetName val="설치자재"/>
      <sheetName val="장비가동"/>
      <sheetName val="설계명세"/>
      <sheetName val="C1_공사개요"/>
      <sheetName val="A1_스케쥴"/>
      <sheetName val="현장별계약현황('98_10_31)"/>
      <sheetName val="8__현장관리비"/>
      <sheetName val="일위대가표_(2)"/>
      <sheetName val="C_배수관공"/>
      <sheetName val="1~6_설계조건____"/>
      <sheetName val="5Strand-장기처짐PCI"/>
      <sheetName val="BEND LOSS"/>
      <sheetName val="시설장비"/>
      <sheetName val="직접인건비"/>
      <sheetName val="직접경비"/>
      <sheetName val="삭제금지단가"/>
      <sheetName val="AILC004"/>
      <sheetName val="화해6함평)"/>
      <sheetName val="화해6장성)"/>
      <sheetName val="건축2"/>
      <sheetName val="기초데이타"/>
      <sheetName val="DATA_입력부"/>
      <sheetName val="205동"/>
      <sheetName val="일용노임단가"/>
      <sheetName val="참조자료"/>
      <sheetName val="단가 및 재료비"/>
      <sheetName val="중기사용료산출근거"/>
      <sheetName val="상반기손익차2총괄"/>
      <sheetName val="2경간"/>
      <sheetName val="단가표 (2)"/>
      <sheetName val="자재표"/>
      <sheetName val="입력자료"/>
      <sheetName val="대구은행"/>
      <sheetName val="도면자료제출일정"/>
      <sheetName val="사진내용 입력"/>
      <sheetName val="건축토목내역"/>
      <sheetName val="당사수지"/>
      <sheetName val="3_공통공사_x0000__x0000__x0005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 refreshError="1"/>
      <sheetData sheetId="1499" refreshError="1"/>
      <sheetData sheetId="1500" refreshError="1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 refreshError="1"/>
      <sheetData sheetId="1520" refreshError="1"/>
      <sheetData sheetId="1521" refreshError="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 refreshError="1"/>
      <sheetData sheetId="1563" refreshError="1"/>
      <sheetData sheetId="1564" refreshError="1"/>
      <sheetData sheetId="1565" refreshError="1"/>
      <sheetData sheetId="1566"/>
      <sheetData sheetId="1567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 refreshError="1"/>
      <sheetData sheetId="2235" refreshError="1"/>
      <sheetData sheetId="2236" refreshError="1"/>
      <sheetData sheetId="2237"/>
      <sheetData sheetId="2238"/>
      <sheetData sheetId="2239" refreshError="1"/>
      <sheetData sheetId="2240" refreshError="1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/>
      <sheetData sheetId="2274" refreshError="1"/>
      <sheetData sheetId="2275" refreshError="1"/>
      <sheetData sheetId="2276" refreshError="1"/>
      <sheetData sheetId="2277" refreshError="1"/>
      <sheetData sheetId="2278"/>
      <sheetData sheetId="2279"/>
      <sheetData sheetId="2280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/>
      <sheetData sheetId="2398"/>
      <sheetData sheetId="2399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 refreshError="1"/>
      <sheetData sheetId="2840" refreshError="1"/>
      <sheetData sheetId="2841" refreshError="1"/>
      <sheetData sheetId="2842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/>
      <sheetData sheetId="2910" refreshError="1"/>
      <sheetData sheetId="2911" refreshError="1"/>
      <sheetData sheetId="2912" refreshError="1"/>
      <sheetData sheetId="2913" refreshError="1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 refreshError="1"/>
      <sheetData sheetId="3159" refreshError="1"/>
      <sheetData sheetId="3160" refreshError="1"/>
      <sheetData sheetId="316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/>
      <sheetData sheetId="3493"/>
      <sheetData sheetId="3494"/>
      <sheetData sheetId="3495"/>
      <sheetData sheetId="3496"/>
      <sheetData sheetId="3497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/>
      <sheetData sheetId="3969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/>
      <sheetData sheetId="3993" refreshError="1"/>
      <sheetData sheetId="3994"/>
      <sheetData sheetId="3995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/>
      <sheetData sheetId="4033" refreshError="1"/>
      <sheetData sheetId="4034" refreshError="1"/>
      <sheetData sheetId="4035" refreshError="1"/>
      <sheetData sheetId="4036" refreshError="1"/>
      <sheetData sheetId="4037"/>
      <sheetData sheetId="4038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/>
      <sheetData sheetId="4046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/>
      <sheetData sheetId="4386"/>
      <sheetData sheetId="4387"/>
      <sheetData sheetId="4388"/>
      <sheetData sheetId="4389"/>
      <sheetData sheetId="4390"/>
      <sheetData sheetId="4391"/>
      <sheetData sheetId="4392" refreshError="1"/>
      <sheetData sheetId="4393" refreshError="1"/>
      <sheetData sheetId="4394" refreshError="1"/>
      <sheetData sheetId="4395"/>
      <sheetData sheetId="4396" refreshError="1"/>
      <sheetData sheetId="4397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/>
      <sheetData sheetId="5006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/>
      <sheetData sheetId="5092"/>
      <sheetData sheetId="5093"/>
      <sheetData sheetId="5094"/>
      <sheetData sheetId="5095"/>
      <sheetData sheetId="5096"/>
      <sheetData sheetId="5097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  <sheetName val="수문일1"/>
      <sheetName val="입상내역"/>
      <sheetName val="단가산출"/>
      <sheetName val="청곡지선입력"/>
      <sheetName val="공사비총괄표"/>
      <sheetName val="총괄표"/>
      <sheetName val="자재일람"/>
      <sheetName val="자재운반단가일람표"/>
      <sheetName val="산출근거"/>
      <sheetName val="계화총괄"/>
      <sheetName val="직노"/>
      <sheetName val="품목기록"/>
      <sheetName val="EP0618"/>
      <sheetName val="청용"/>
      <sheetName val="도로구조공사비"/>
      <sheetName val="국도접속 차도부수량"/>
      <sheetName val="예정공정완"/>
      <sheetName val="단가"/>
      <sheetName val="공내역"/>
      <sheetName val="차수공개요"/>
      <sheetName val="실행내역"/>
      <sheetName val="기초일위"/>
      <sheetName val="시설일위"/>
      <sheetName val="조명일위"/>
      <sheetName val="부안일위"/>
      <sheetName val="견적대비표"/>
      <sheetName val="GI-LIST"/>
      <sheetName val="MAIN_TABLE"/>
      <sheetName val="청천내"/>
      <sheetName val="설계"/>
      <sheetName val="1SPAN"/>
      <sheetName val="기계경비"/>
      <sheetName val="일위대가"/>
      <sheetName val="수로교총재료집계"/>
      <sheetName val="기둥(원형)"/>
      <sheetName val="1호구조물"/>
      <sheetName val="노임단가"/>
      <sheetName val="약품공급2"/>
      <sheetName val="일위대가표"/>
      <sheetName val="설계개요"/>
      <sheetName val="항측노임단가"/>
      <sheetName val="98수문일위"/>
      <sheetName val="조명율표"/>
      <sheetName val="재료"/>
      <sheetName val="가설공사비"/>
      <sheetName val="도로토공공사비"/>
      <sheetName val="여수토공사비"/>
      <sheetName val="구천"/>
      <sheetName val="지급자재"/>
      <sheetName val="철집"/>
      <sheetName val="중기사용료"/>
      <sheetName val="내역서"/>
      <sheetName val="#REF"/>
      <sheetName val="계약서"/>
      <sheetName val="입찰안"/>
      <sheetName val="DATA"/>
      <sheetName val="토공 total"/>
      <sheetName val="2000년1차"/>
      <sheetName val="기기리스트"/>
      <sheetName val="일위대가(가설)"/>
      <sheetName val="청곡지거입력"/>
      <sheetName val="INPUT"/>
      <sheetName val="7.PILE  (돌출)"/>
      <sheetName val="노임"/>
      <sheetName val="MECH"/>
      <sheetName val="조명시설"/>
      <sheetName val="9GNG운반"/>
      <sheetName val="2공구자재집"/>
      <sheetName val="특별땅고르기"/>
      <sheetName val="골재산출"/>
      <sheetName val="예정(3)"/>
      <sheetName val="동원(3)"/>
      <sheetName val="업무분장"/>
      <sheetName val="Sheet1"/>
      <sheetName val="외자배분"/>
      <sheetName val="외자내역"/>
      <sheetName val="설계명세"/>
      <sheetName val="3BL공동구 수량"/>
      <sheetName val="사다리"/>
      <sheetName val="01"/>
      <sheetName val="원가"/>
      <sheetName val="날개벽(시점좌측)"/>
      <sheetName val="전기"/>
      <sheetName val="항공측량노임단가"/>
      <sheetName val="고시단가"/>
      <sheetName val="개거재료산출"/>
      <sheetName val="도로횡단-D300"/>
      <sheetName val="1단계"/>
      <sheetName val="단면별연장"/>
      <sheetName val="갑지"/>
      <sheetName val="결과조달"/>
      <sheetName val="집계표"/>
      <sheetName val="고등학교"/>
      <sheetName val="VXXXXX"/>
      <sheetName val="철근중량"/>
      <sheetName val="102역사"/>
      <sheetName val="식생블럭단위수량"/>
      <sheetName val="수주추정"/>
      <sheetName val="내역서중"/>
      <sheetName val="CTEMCOST"/>
      <sheetName val="수량산출서"/>
      <sheetName val="데이타"/>
      <sheetName val="대공종"/>
      <sheetName val="단가비교표_공통1"/>
      <sheetName val="재료비"/>
      <sheetName val="골조"/>
      <sheetName val="종배수관설치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총괄 (2)"/>
      <sheetName val="공사비총괄"/>
      <sheetName val="SR99-2"/>
      <sheetName val="2SGATE99"/>
      <sheetName val="가공비"/>
      <sheetName val="장비손료"/>
      <sheetName val="99수문일위"/>
      <sheetName val="99장비손료"/>
      <sheetName val="2000년1차"/>
      <sheetName val="2000전체분"/>
      <sheetName val="내역"/>
      <sheetName val="1SGATE97"/>
      <sheetName val="SR97-1"/>
      <sheetName val="설계예산2"/>
      <sheetName val="공내역"/>
      <sheetName val="VXXXXX"/>
      <sheetName val="설계개요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내역"/>
      <sheetName val="단가"/>
      <sheetName val="제진기"/>
      <sheetName val="NOMUBI"/>
      <sheetName val="sw1"/>
      <sheetName val="MOTOR"/>
      <sheetName val="WORK"/>
      <sheetName val="노임단가"/>
      <sheetName val="자재단가"/>
      <sheetName val="기둥(원형)"/>
      <sheetName val="DATA"/>
      <sheetName val="DATE"/>
      <sheetName val="공사비총괄표"/>
      <sheetName val="계화총괄"/>
      <sheetName val="계화배수(3대)"/>
      <sheetName val="부안일위"/>
      <sheetName val="1SPAN"/>
      <sheetName val="부안변전"/>
      <sheetName val="경상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설 계"/>
      <sheetName val="입출재고현황 (2)"/>
      <sheetName val="내역서"/>
      <sheetName val="추풍최종"/>
      <sheetName val="INPUT"/>
      <sheetName val="양수장(기계)"/>
      <sheetName val="차액보증"/>
      <sheetName val="노임"/>
      <sheetName val="A-4"/>
      <sheetName val="도급"/>
      <sheetName val="갑지"/>
      <sheetName val="2000년하반기"/>
      <sheetName val="단가"/>
      <sheetName val="전기"/>
      <sheetName val="45,46"/>
      <sheetName val="기본DATA"/>
      <sheetName val="지급자재"/>
      <sheetName val="취수탑"/>
      <sheetName val="품셈TABLE"/>
      <sheetName val="횡배수관토공수량"/>
      <sheetName val="3F"/>
      <sheetName val="일위대가(가설)"/>
      <sheetName val="점수계산1-2"/>
      <sheetName val="표지"/>
      <sheetName val="단가표"/>
      <sheetName val="내역(설계)"/>
      <sheetName val="Sheet5"/>
      <sheetName val="기계내역"/>
      <sheetName val="전신환매도율"/>
      <sheetName val="BID"/>
      <sheetName val="일위대가(계측기설치)"/>
      <sheetName val="건축내역"/>
      <sheetName val="반중력식옹벽"/>
      <sheetName val="기초자료(x)"/>
      <sheetName val="2000년1차"/>
      <sheetName val="2000전체분"/>
      <sheetName val="공문"/>
      <sheetName val="낙찰표"/>
      <sheetName val="ABUT수량-A1"/>
      <sheetName val="슬래브"/>
      <sheetName val="1호맨홀토공"/>
      <sheetName val="토공실행"/>
      <sheetName val="전계가"/>
      <sheetName val="청천내"/>
      <sheetName val="G.R300경비"/>
      <sheetName val="조명율표"/>
      <sheetName val="DC-O-4-S(설명서)"/>
      <sheetName val="국공유지및사유지"/>
      <sheetName val="98수문일위"/>
      <sheetName val="설계"/>
      <sheetName val="현경"/>
      <sheetName val="EACT10"/>
      <sheetName val="인건비"/>
      <sheetName val="공사비집계"/>
      <sheetName val="시멘트"/>
      <sheetName val="ASP포장"/>
      <sheetName val="통합"/>
      <sheetName val="내역"/>
      <sheetName val="말뚝기초"/>
      <sheetName val="원가"/>
      <sheetName val="원본"/>
      <sheetName val="BSD (2)"/>
      <sheetName val="7.가스"/>
      <sheetName val="MEXICO-C"/>
      <sheetName val="준검 내역서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내역표지"/>
      <sheetName val="공사내역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본관"/>
      <sheetName val="견"/>
      <sheetName val="관개"/>
      <sheetName val="전신"/>
      <sheetName val="부대내역"/>
      <sheetName val="4)유동표"/>
      <sheetName val="설계예산서"/>
      <sheetName val="danga"/>
      <sheetName val="ilch"/>
      <sheetName val="제수"/>
      <sheetName val="공기"/>
      <sheetName val="을"/>
      <sheetName val="노임이"/>
      <sheetName val="Sheet17"/>
      <sheetName val="토목주소"/>
      <sheetName val="프랜트면허"/>
      <sheetName val="Y-WORK"/>
      <sheetName val="설계개요"/>
      <sheetName val="배수통관(좌)"/>
      <sheetName val="직공비"/>
      <sheetName val="Macro1"/>
      <sheetName val="Sheet2"/>
      <sheetName val="EQUIPMENT -2"/>
      <sheetName val="예산변경사항"/>
      <sheetName val="단가(반정1교-원주)"/>
      <sheetName val="교통대책내역"/>
      <sheetName val="개요"/>
      <sheetName val="현장"/>
      <sheetName val="D-3109"/>
      <sheetName val="부안일위"/>
      <sheetName val="Apt내역"/>
      <sheetName val="경상비"/>
      <sheetName val="일위대가표"/>
      <sheetName val="Sheet1 (2)"/>
      <sheetName val="예산변경원인분석"/>
      <sheetName val="하수급견적대비"/>
      <sheetName val="설계내역서"/>
      <sheetName val="단가산출"/>
      <sheetName val="노무비"/>
      <sheetName val="장비"/>
      <sheetName val="산근1"/>
      <sheetName val="노무"/>
      <sheetName val="자재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매원개착터널총괄"/>
      <sheetName val="JUCKEYK"/>
      <sheetName val="일반공사"/>
      <sheetName val="양수장내역"/>
      <sheetName val="별표집계"/>
      <sheetName val="교량전기"/>
      <sheetName val="현장관리비 산출내역"/>
      <sheetName val="송라터널총괄"/>
      <sheetName val="주방환기"/>
      <sheetName val="기초1"/>
      <sheetName val="주상도"/>
      <sheetName val="노임단가"/>
      <sheetName val="차선도색현황"/>
      <sheetName val="관급"/>
      <sheetName val="물량집계"/>
      <sheetName val="변경후-SHEET"/>
      <sheetName val="준공시전망_원본"/>
      <sheetName val="남양내역"/>
      <sheetName val="물량표"/>
      <sheetName val="소방사항"/>
      <sheetName val="하수실행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부대시설"/>
      <sheetName val="수량이동"/>
      <sheetName val="DATA"/>
      <sheetName val="자압"/>
      <sheetName val="SG"/>
      <sheetName val="간접1"/>
      <sheetName val="1.설계조건"/>
      <sheetName val="IMPEADENCE MAP 취수장"/>
      <sheetName val="접지수량"/>
      <sheetName val="기초자료"/>
      <sheetName val="토사(PE)"/>
      <sheetName val="단면가정"/>
      <sheetName val="2003년내역"/>
      <sheetName val="인부신상자료"/>
      <sheetName val="전화번호DATA (2001)"/>
      <sheetName val="S0"/>
      <sheetName val="견적대비"/>
      <sheetName val="직노"/>
      <sheetName val="공사비예산서(토목분)"/>
      <sheetName val="401"/>
      <sheetName val="가설공사내역"/>
      <sheetName val="옹벽철근"/>
      <sheetName val="기둥(원형)"/>
      <sheetName val="계약내역서(을지)"/>
      <sheetName val="금액내역서"/>
      <sheetName val="금액"/>
      <sheetName val="하조서"/>
      <sheetName val="내역서 "/>
      <sheetName val="내역서단가산출용"/>
      <sheetName val="대전-교대(A1-A2)"/>
      <sheetName val="흄관기초"/>
      <sheetName val="품셈(기초)"/>
      <sheetName val="전차선로 물량표"/>
      <sheetName val="Total"/>
      <sheetName val="부대공사비"/>
      <sheetName val="견적서"/>
      <sheetName val="2.대외공문"/>
      <sheetName val="중기손료"/>
      <sheetName val="실행내역서 "/>
      <sheetName val="수량산출"/>
      <sheetName val="품셈총괄표"/>
      <sheetName val="C1ㅇ"/>
      <sheetName val="#REF"/>
      <sheetName val="원가계산서"/>
      <sheetName val="3.공통공사대비"/>
      <sheetName val="APT"/>
      <sheetName val="부속동"/>
      <sheetName val="을지"/>
      <sheetName val="처리현황"/>
      <sheetName val="학생내역"/>
      <sheetName val="위치조서"/>
      <sheetName val="대목"/>
      <sheetName val="별표"/>
      <sheetName val="자재조사표"/>
      <sheetName val="식재총괄"/>
      <sheetName val="연결임시"/>
      <sheetName val="DATE"/>
      <sheetName val="인사자료총집계"/>
      <sheetName val="갑지1"/>
      <sheetName val="정보"/>
      <sheetName val="MAT"/>
      <sheetName val="기초입력"/>
      <sheetName val="청산공사"/>
      <sheetName val="공사개요"/>
      <sheetName val="대비"/>
      <sheetName val="XL4Poppy"/>
      <sheetName val="sw1"/>
      <sheetName val="NOMUBI"/>
      <sheetName val="일위대가_계측기설치_"/>
      <sheetName val="입출재고현황 _2_"/>
      <sheetName val="단가대비표"/>
      <sheetName val="실행대비"/>
      <sheetName val="현장별"/>
      <sheetName val="토공사"/>
      <sheetName val="단위수량(출력X)"/>
      <sheetName val="수량집계"/>
      <sheetName val="8S발주관리대장"/>
      <sheetName val="BLOCK(1)"/>
      <sheetName val="내역(전체)"/>
      <sheetName val="계약ITEM"/>
      <sheetName val="실행철강하도"/>
      <sheetName val="포장공사"/>
      <sheetName val="총괄내역서"/>
      <sheetName val="MCC제원"/>
      <sheetName val="시화점실행"/>
      <sheetName val="총내역서"/>
      <sheetName val="지장물C"/>
      <sheetName val="집계표"/>
      <sheetName val="TEBAK2"/>
      <sheetName val="일위집계표"/>
      <sheetName val="LEGEND"/>
      <sheetName val="견적대비표"/>
      <sheetName val="실행내역"/>
      <sheetName val="L_RPTB02_01"/>
      <sheetName val="단가 및 재료비"/>
      <sheetName val="잡비"/>
      <sheetName val="옥외"/>
      <sheetName val="일위대가목차"/>
      <sheetName val="CODE"/>
      <sheetName val="4-3 보온 기본물량집계"/>
      <sheetName val="WORK"/>
      <sheetName val="내역서(총괄)"/>
      <sheetName val="단가조건(02년)"/>
      <sheetName val="SLAB"/>
      <sheetName val="sort"/>
      <sheetName val="원가계산(2)"/>
      <sheetName val="단가산출1"/>
      <sheetName val="계화배수"/>
      <sheetName val="단가비교"/>
      <sheetName val="단가산출서"/>
      <sheetName val="지질조사"/>
      <sheetName val="전기일위대가"/>
      <sheetName val="용소리교"/>
      <sheetName val="I一般比"/>
      <sheetName val="교각1"/>
      <sheetName val="1월"/>
      <sheetName val="배방교"/>
      <sheetName val="유림골조"/>
      <sheetName val="차수"/>
      <sheetName val="산근"/>
      <sheetName val="수량산출서"/>
      <sheetName val="구미"/>
      <sheetName val="데리네이타현황"/>
      <sheetName val="날개벽"/>
      <sheetName val="일위"/>
      <sheetName val="200"/>
      <sheetName val="DS적용내역서"/>
      <sheetName val="경영상태"/>
      <sheetName val="정부노임단가"/>
      <sheetName val="guard(mac)"/>
      <sheetName val="토목"/>
      <sheetName val="매입세"/>
      <sheetName val="FURNITURE-01"/>
      <sheetName val="자동제어"/>
      <sheetName val="6호기"/>
      <sheetName val="MOTOR"/>
      <sheetName val="환율change"/>
      <sheetName val="설계명세서"/>
      <sheetName val="날개벽수량표"/>
      <sheetName val="Requirement(Work Crew)"/>
      <sheetName val="구의33고"/>
      <sheetName val="SULKEA"/>
      <sheetName val="갑지(추정)"/>
      <sheetName val="9GNG운반"/>
      <sheetName val="찍기"/>
      <sheetName val="손익현황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전체도급"/>
      <sheetName val="부대대비"/>
      <sheetName val="냉연집계"/>
      <sheetName val="역T형"/>
      <sheetName val="MAIN_TABLE"/>
      <sheetName val="예가표"/>
      <sheetName val="배선(낙차)"/>
      <sheetName val="8.PILE  (돌출)"/>
      <sheetName val="SLAB&quot;1&quot;"/>
      <sheetName val="97년추정손익계산서"/>
      <sheetName val="매입세율"/>
      <sheetName val="토공(우물통,기타) "/>
      <sheetName val="철거산출근거"/>
      <sheetName val="정렬"/>
      <sheetName val="터파기및재료"/>
      <sheetName val="A"/>
      <sheetName val="투찰가"/>
      <sheetName val="신기1-LINE별연장"/>
      <sheetName val="실행"/>
      <sheetName val="변경별표"/>
      <sheetName val="tggwan(mac)"/>
      <sheetName val="수습"/>
      <sheetName val="DAN"/>
      <sheetName val="s"/>
      <sheetName val="c_balju"/>
      <sheetName val="부표총괄"/>
      <sheetName val="공통부대비"/>
      <sheetName val="제출내역 (2)"/>
      <sheetName val="보고서"/>
      <sheetName val="1-1"/>
      <sheetName val="에너지동"/>
      <sheetName val="1"/>
      <sheetName val="가도공"/>
      <sheetName val="전선"/>
      <sheetName val="FACTOR"/>
      <sheetName val="PAINT"/>
      <sheetName val="입찰보고"/>
      <sheetName val="수입"/>
      <sheetName val="변경집계표"/>
      <sheetName val="기본단가"/>
      <sheetName val="자금청구(건축)"/>
      <sheetName val="총집계표"/>
      <sheetName val="설계조건"/>
      <sheetName val="안정계산"/>
      <sheetName val="단면검토"/>
      <sheetName val="당초수량"/>
      <sheetName val="경성자금"/>
      <sheetName val="부대공(BOQ)"/>
      <sheetName val="현금"/>
      <sheetName val="양수장_기계_"/>
      <sheetName val="건축설비내역"/>
      <sheetName val="주관사업"/>
      <sheetName val="예산내역"/>
      <sheetName val="도급내역(20061공구)"/>
      <sheetName val="000000"/>
      <sheetName val="현대물량"/>
      <sheetName val="내역및총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수정시산표"/>
      <sheetName val="취합표"/>
      <sheetName val="물량산출"/>
      <sheetName val="자료"/>
      <sheetName val="도급원가"/>
      <sheetName val="2공구산출내역"/>
      <sheetName val="NYS"/>
      <sheetName val="산출"/>
      <sheetName val="품셈표"/>
      <sheetName val="내역서1"/>
      <sheetName val="Baby일위대가"/>
      <sheetName val="TEST1"/>
      <sheetName val="중기가동(7)"/>
      <sheetName val="횡날개수집"/>
      <sheetName val="CTEMCOST"/>
      <sheetName val="재료"/>
      <sheetName val="보도공제면적"/>
      <sheetName val="Sheet10"/>
      <sheetName val="제철"/>
      <sheetName val="건축집계"/>
      <sheetName val="상가지급현황"/>
      <sheetName val="실행기성 갑지"/>
      <sheetName val="여흥"/>
      <sheetName val="다이꾸"/>
      <sheetName val="한일양산"/>
      <sheetName val="unit 4"/>
      <sheetName val="말뚝물량"/>
      <sheetName val="YM-IL1"/>
      <sheetName val="D25"/>
      <sheetName val="D16"/>
      <sheetName val="D22"/>
      <sheetName val="최종견"/>
      <sheetName val="건축-물가변동"/>
      <sheetName val="기계설비-물가변동"/>
      <sheetName val="간선계산"/>
      <sheetName val="이름정의"/>
      <sheetName val="ETC"/>
      <sheetName val="물량"/>
      <sheetName val="2_대외공문"/>
      <sheetName val="GAEYO"/>
      <sheetName val="간접경상비"/>
      <sheetName val="AC포장수량"/>
      <sheetName val="공사비SUM"/>
      <sheetName val="6PILE  (돌출)"/>
      <sheetName val="경비"/>
      <sheetName val="총괄-1"/>
      <sheetName val="조건표"/>
      <sheetName val="ELECTRIC"/>
      <sheetName val="SCHEDULE"/>
      <sheetName val="9902"/>
      <sheetName val="99총공사내역서"/>
      <sheetName val="발파유용(3)"/>
      <sheetName val="적용토목"/>
      <sheetName val="제수변수량"/>
      <sheetName val="공기변수량"/>
      <sheetName val="SCH"/>
      <sheetName val="원도급내역"/>
      <sheetName val="3차토목내역"/>
      <sheetName val="기흥하도용"/>
      <sheetName val="신표지1"/>
      <sheetName val="견적서(토공)"/>
      <sheetName val="공통비배부기준"/>
      <sheetName val="설치공사2"/>
      <sheetName val="TYPE-A"/>
      <sheetName val="시중노임단가"/>
      <sheetName val="수문일1"/>
      <sheetName val="종단계산"/>
      <sheetName val="choose"/>
      <sheetName val="이자율"/>
      <sheetName val="판"/>
      <sheetName val="간접비"/>
      <sheetName val="7.전산해석결과"/>
      <sheetName val="4.하중"/>
      <sheetName val="우각부검토"/>
      <sheetName val="PI"/>
      <sheetName val="플랜트 설치"/>
      <sheetName val="경산"/>
      <sheetName val="적용단가"/>
      <sheetName val="과단위"/>
      <sheetName val="쌍송교"/>
      <sheetName val="WEIGHT LIST"/>
      <sheetName val="산#2-1 (2)"/>
      <sheetName val="POL6차-PIPING"/>
      <sheetName val="산#3-1"/>
      <sheetName val="기본사항"/>
      <sheetName val="INPUT-DATA"/>
      <sheetName val="견적을지"/>
      <sheetName val="단가목록"/>
      <sheetName val="내역(2000년)"/>
      <sheetName val="제경비"/>
      <sheetName val="첨부파일"/>
      <sheetName val="구조물철거타공정이월"/>
      <sheetName val="BUDAI"/>
      <sheetName val="대로근거"/>
      <sheetName val="약품설비"/>
      <sheetName val="각종장비전압강하계산"/>
      <sheetName val="투찰"/>
      <sheetName val="SUMMARY"/>
      <sheetName val="95MAKER"/>
      <sheetName val="일위목록"/>
      <sheetName val="#3_일위대가목록"/>
      <sheetName val="3층LOAD"/>
      <sheetName val="1층LOAD"/>
      <sheetName val="반중력식옹벽3.5"/>
      <sheetName val="지불내역1"/>
      <sheetName val="환율"/>
      <sheetName val="FAX"/>
      <sheetName val="손익분석"/>
      <sheetName val="2.입력sheet"/>
      <sheetName val="재료비단가(VALVE)"/>
      <sheetName val="화해(함평)"/>
      <sheetName val="화해(장성)"/>
      <sheetName val="b_balju_cho"/>
      <sheetName val="N賃率-職"/>
      <sheetName val="토공총괄표"/>
      <sheetName val="광혁기성"/>
      <sheetName val="토목내역서 (도급단가) (2)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건축공사실행"/>
      <sheetName val="건축"/>
      <sheetName val="일위집계"/>
      <sheetName val="약품공급2"/>
      <sheetName val="비탈면보호공수량산출"/>
      <sheetName val="(포장)BOQ-실적공사"/>
      <sheetName val="집계"/>
      <sheetName val="납부서"/>
      <sheetName val="제경비율"/>
      <sheetName val="선반OPT"/>
      <sheetName val="추가예산"/>
      <sheetName val="C_d"/>
      <sheetName val="월별수입"/>
      <sheetName val=" ｹ-ﾌﾞﾙ"/>
      <sheetName val="7월11일"/>
      <sheetName val="woo(mac)"/>
      <sheetName val="98지급계획"/>
      <sheetName val="총괄"/>
      <sheetName val="현장관리비참조"/>
      <sheetName val="실행(1)"/>
      <sheetName val="옥외배관기본공량"/>
      <sheetName val="설비공사"/>
      <sheetName val="포장복구집계"/>
      <sheetName val="내역서-2"/>
      <sheetName val="각현장분석"/>
      <sheetName val="기초코드"/>
      <sheetName val="증감대비"/>
      <sheetName val="DB"/>
      <sheetName val="새공통"/>
      <sheetName val="EL90"/>
      <sheetName val="투찰(하수)"/>
      <sheetName val="PIPE"/>
      <sheetName val="조명시설"/>
      <sheetName val="1.전력공사"/>
      <sheetName val="8.DC"/>
      <sheetName val="3.전열"/>
      <sheetName val="2.조명제어"/>
      <sheetName val="국내조달(통합-1)"/>
      <sheetName val="상각율"/>
      <sheetName val="발주현황"/>
      <sheetName val="월별품의현황"/>
      <sheetName val="예산M2"/>
      <sheetName val="기초정보입력"/>
      <sheetName val="공사개요(사업승인변경)"/>
      <sheetName val="총체보활공정표"/>
      <sheetName val="별제권_정리담보권"/>
      <sheetName val="바닥판(1)"/>
      <sheetName val="3.3"/>
      <sheetName val="간접"/>
      <sheetName val="연습"/>
      <sheetName val="산출근거"/>
      <sheetName val="평3"/>
      <sheetName val="B부대공"/>
      <sheetName val="조경수량"/>
      <sheetName val="물질수지(2011)"/>
      <sheetName val="기초자료입력"/>
      <sheetName val="입력"/>
      <sheetName val="견적990322"/>
      <sheetName val="Sheet4"/>
      <sheetName val="고압"/>
      <sheetName val="동력부하계산"/>
      <sheetName val="영동(D)"/>
      <sheetName val="예총"/>
      <sheetName val="수곡내역"/>
      <sheetName val="품셈"/>
      <sheetName val="귀래 설계 공내역서"/>
      <sheetName val="SIL98"/>
      <sheetName val="Customer Databas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감독1130"/>
      <sheetName val="일위대가-1"/>
      <sheetName val="상부집계표"/>
      <sheetName val="자재단가"/>
      <sheetName val="전문품의"/>
      <sheetName val="우배수"/>
      <sheetName val="토적계산"/>
      <sheetName val="sh1"/>
      <sheetName val="일반설비내역서"/>
      <sheetName val="산3"/>
      <sheetName val="우수맨홀토공단위수량"/>
      <sheetName val="1.토공"/>
      <sheetName val="MSG 수량"/>
      <sheetName val="REDUCER"/>
      <sheetName val="WE'T"/>
      <sheetName val="능률(기성)"/>
      <sheetName val="공사설계서"/>
      <sheetName val="자금청구"/>
      <sheetName val="덕전리"/>
      <sheetName val="상 부"/>
      <sheetName val="입력DATA"/>
      <sheetName val="바닥판"/>
      <sheetName val="3BL공동구 수량"/>
      <sheetName val="순서도"/>
      <sheetName val="삼보지질"/>
      <sheetName val="교량"/>
      <sheetName val="중기"/>
      <sheetName val="수 량 명 세 서 - 1"/>
      <sheetName val="입력변수"/>
      <sheetName val="뚝토공"/>
      <sheetName val="날개벽(좌,우=60도-4개)"/>
      <sheetName val="개산공사비"/>
      <sheetName val="예정(3)"/>
      <sheetName val="주beam"/>
      <sheetName val="세부내역"/>
      <sheetName val="검색"/>
      <sheetName val="현장관리비"/>
      <sheetName val="아스팔트 포장총괄집계표"/>
      <sheetName val="중기일위대가"/>
      <sheetName val="청구"/>
      <sheetName val="하도급대비"/>
      <sheetName val="마산방향철근집계"/>
      <sheetName val="진주방향"/>
      <sheetName val="마산방향"/>
      <sheetName val="표  지"/>
      <sheetName val="뜃맟뭁돽띿맟?-BLDG"/>
      <sheetName val="간이영수증"/>
      <sheetName val="가연천"/>
      <sheetName val="목차"/>
      <sheetName val="주식"/>
      <sheetName val="총괄집계 "/>
      <sheetName val="장비손료"/>
      <sheetName val="시설일위"/>
      <sheetName val="간접비계산"/>
      <sheetName val="공종목록표"/>
      <sheetName val="BEND LOSS"/>
      <sheetName val="직접공사비집계표_7"/>
      <sheetName val="공통가설_8"/>
      <sheetName val="기타시설"/>
      <sheetName val="판매시설"/>
      <sheetName val="주민복지관"/>
      <sheetName val="지하주차장"/>
      <sheetName val="광주운남을"/>
      <sheetName val="3_공통공사대비"/>
      <sheetName val="별표 "/>
      <sheetName val="준공조서갑지"/>
      <sheetName val="물량표(신)"/>
      <sheetName val="충주"/>
      <sheetName val="시가지우회도로공내역서"/>
      <sheetName val="저"/>
      <sheetName val="기본단가표"/>
      <sheetName val="증감분석"/>
      <sheetName val="맨홀토공(3)"/>
      <sheetName val="성남여성복지내역"/>
      <sheetName val="처리단락"/>
      <sheetName val="SUB일위대가"/>
      <sheetName val="b_balju"/>
      <sheetName val="사본 - b_balju"/>
      <sheetName val="현장관리비내역서"/>
      <sheetName val="DATA98"/>
      <sheetName val="목창호"/>
      <sheetName val="계산내역(설비)"/>
      <sheetName val="광통신 견적내역서1"/>
      <sheetName val="00건설추정대차대조표"/>
      <sheetName val="요율"/>
      <sheetName val="입찰내역서"/>
      <sheetName val="패널"/>
      <sheetName val="현금흐름"/>
      <sheetName val="9-1차이내역"/>
      <sheetName val="VENT"/>
      <sheetName val="지구단위계획"/>
      <sheetName val="업무처리전"/>
      <sheetName val=" 토목 처리장도급내역서 "/>
      <sheetName val="식재인부"/>
      <sheetName val="SKETCH"/>
      <sheetName val="REINF."/>
      <sheetName val="LOADS"/>
      <sheetName val="CHECK1"/>
      <sheetName val="스포회원매출"/>
      <sheetName val="문산방향-교대(A2)"/>
      <sheetName val="보차도경계석"/>
      <sheetName val="부하(성남)"/>
      <sheetName val="조건 (A)"/>
      <sheetName val="1안98Billing"/>
      <sheetName val="장비비"/>
      <sheetName val="준공현장"/>
      <sheetName val="밸브설치"/>
      <sheetName val="기성내역"/>
      <sheetName val="판매46"/>
      <sheetName val="매립"/>
      <sheetName val="토목공사일반"/>
      <sheetName val="용지매수"/>
      <sheetName val="1단계"/>
      <sheetName val="건축내역서"/>
      <sheetName val="참조 (2)"/>
      <sheetName val="해운대V-B"/>
      <sheetName val="001"/>
      <sheetName val="조명일위"/>
      <sheetName val="96보완계획7.12"/>
      <sheetName val="공조기"/>
      <sheetName val="Macro2"/>
      <sheetName val="45_46"/>
      <sheetName val="J01"/>
      <sheetName val="오억미만"/>
      <sheetName val="archi(본사)"/>
      <sheetName val="산출2-기기동력"/>
      <sheetName val="원형맨홀수량"/>
      <sheetName val="Type(123)"/>
      <sheetName val="단-토공"/>
      <sheetName val="방배동내역 (총괄)"/>
      <sheetName val="부대토목"/>
      <sheetName val="ⴭⴭⴭⴭ"/>
      <sheetName val="플랜트"/>
      <sheetName val="현장목차"/>
      <sheetName val="TRE TABLE"/>
      <sheetName val="소야공정계획표"/>
      <sheetName val="기계내역서"/>
      <sheetName val="7.PILE  (돌출)"/>
      <sheetName val="갑근세납세필증명원"/>
      <sheetName val="종합"/>
      <sheetName val="평균터파기고(1-2,ASP)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현장관리비_산출내역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가시설(TYPE-A)"/>
      <sheetName val="1-1평균터파기고(1)"/>
      <sheetName val="장비가동"/>
      <sheetName val="내역서변경성원"/>
      <sheetName val="활성탄 여과지토공"/>
      <sheetName val="REPORT"/>
      <sheetName val="카메라"/>
      <sheetName val="아파트"/>
      <sheetName val="공사별총괄표(도급)"/>
      <sheetName val="내역1"/>
      <sheetName val="설직재-1"/>
      <sheetName val="기자재집계"/>
      <sheetName val="수원역(전체분)설계서"/>
      <sheetName val="기계경비일람"/>
      <sheetName val="CAT_5"/>
      <sheetName val="진접"/>
      <sheetName val="PROJECT BRIEF(EX.NEW)"/>
      <sheetName val="아파트_9"/>
      <sheetName val="기준"/>
      <sheetName val="공종"/>
      <sheetName val="LD"/>
      <sheetName val="기본자료"/>
      <sheetName val="간접재료비산출표-27-30"/>
      <sheetName val="3.하중산정4.지지력"/>
      <sheetName val="총계"/>
      <sheetName val="공내역"/>
      <sheetName val="원가계산서(1차)"/>
      <sheetName val="재료표"/>
      <sheetName val="열교환기"/>
      <sheetName val="수장"/>
      <sheetName val="합천내역"/>
      <sheetName val="토적_x0000__x0000_"/>
      <sheetName val="MixBed"/>
      <sheetName val="CondPol"/>
      <sheetName val="품목"/>
      <sheetName val="단위세대물량"/>
      <sheetName val="방음벽기초(H=4m)"/>
      <sheetName val="단가보완"/>
      <sheetName val="경비2내역"/>
      <sheetName val="TOT"/>
      <sheetName val="공사비"/>
      <sheetName val="조명_x0005__x0000_"/>
      <sheetName val="변경후원본2"/>
      <sheetName val="직접경비"/>
      <sheetName val="자재단가비교표"/>
      <sheetName val="업무분장"/>
      <sheetName val="대비표"/>
      <sheetName val="일위_파일"/>
      <sheetName val="철근총괄"/>
      <sheetName val="가시설수량"/>
      <sheetName val="2.단면가정3.모델링4.하중"/>
      <sheetName val="수안보-MBR1"/>
      <sheetName val="집수정(600-700)"/>
      <sheetName val="단가비교표"/>
      <sheetName val="단"/>
      <sheetName val="SAKUB"/>
      <sheetName val="Data&amp;Result"/>
      <sheetName val="도장수량(하1)"/>
      <sheetName val="주형"/>
      <sheetName val="Option"/>
      <sheetName val="와동25-3(변경)"/>
      <sheetName val="사전공사"/>
      <sheetName val="세골재  T2 변경 현황"/>
      <sheetName val="품목단가"/>
      <sheetName val="현황산출서"/>
      <sheetName val="말뚝지지력산정"/>
      <sheetName val="교대(A1)"/>
      <sheetName val="단위수량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NEYOK"/>
      <sheetName val="부대공Ⅱ"/>
      <sheetName val="을-ATYPE"/>
      <sheetName val="안정검토"/>
      <sheetName val="부서코드표"/>
      <sheetName val="Sump,Pit,MH"/>
      <sheetName val="우수"/>
      <sheetName val="집행예산"/>
      <sheetName val="맨홀수량산출"/>
      <sheetName val="피벗테이블데이터분석"/>
      <sheetName val="적용단위길이"/>
      <sheetName val="특수기호강도거푸집"/>
      <sheetName val="종배수관(신)"/>
      <sheetName val="자료입력"/>
      <sheetName val="명단"/>
      <sheetName val="11.1 단면hwp"/>
      <sheetName val="금융"/>
      <sheetName val="출자한도"/>
      <sheetName val="ASALTOTA"/>
      <sheetName val="1.수인터널"/>
      <sheetName val="단가조사서"/>
      <sheetName val="종배수관면벽신"/>
      <sheetName val="구분자"/>
      <sheetName val="TOTAL3"/>
      <sheetName val="목동세대 산출근거"/>
      <sheetName val="연결관암거"/>
      <sheetName val="내역서 (2)"/>
      <sheetName val="식재가격"/>
      <sheetName val="제수변 수량집계표(보통)"/>
      <sheetName val="̀؀Ȁ턀"/>
      <sheetName val="̀؀Ȁ_x0000_"/>
      <sheetName val="bi"/>
      <sheetName val="공정코드"/>
      <sheetName val="6동"/>
      <sheetName val="골조"/>
      <sheetName val="직재"/>
      <sheetName val="0226"/>
      <sheetName val=" 일본대사 관저 누수 보수공사120719.xlsx"/>
      <sheetName val="Ext. Stone-P"/>
      <sheetName val="12용지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깨기"/>
      <sheetName val="단위가격"/>
      <sheetName val="절취및터파기"/>
      <sheetName val="sgbw"/>
      <sheetName val="실적"/>
      <sheetName val="입력(K0)"/>
      <sheetName val="팔당터널(1공구)"/>
      <sheetName val="본체"/>
      <sheetName val="전기혼잡제경비(45)"/>
      <sheetName val="평자재단가"/>
      <sheetName val="데이타"/>
      <sheetName val="도담구내 개소별 명세"/>
      <sheetName val="산식3"/>
      <sheetName val="관급자재"/>
      <sheetName val="4.장비손료"/>
      <sheetName val="토량산출서"/>
      <sheetName val="설산1.나"/>
      <sheetName val="본사S"/>
      <sheetName val="버스운행안내"/>
      <sheetName val="예방접종계획"/>
      <sheetName val="근태계획서"/>
      <sheetName val="구역화물"/>
      <sheetName val="중기사용료"/>
      <sheetName val="SUMMARY(S)"/>
      <sheetName val="음료실행"/>
      <sheetName val="BOX"/>
      <sheetName val="HANDHOLE(2)"/>
      <sheetName val="연돌일위집계"/>
      <sheetName val="2000.05"/>
      <sheetName val="CAPVC"/>
      <sheetName val="COPING"/>
      <sheetName val="정보LIST"/>
      <sheetName val="가설공사"/>
      <sheetName val="단양 00 아파트-세부내역"/>
      <sheetName val="포장총괄집계표"/>
      <sheetName val="5-6공구"/>
      <sheetName val="5-7공구"/>
      <sheetName val="5-8공구"/>
      <sheetName val="Ⅴ-2.공종별내역"/>
      <sheetName val="주현(해보)"/>
      <sheetName val="주현(영광)"/>
      <sheetName val="구성비"/>
      <sheetName val="견적"/>
      <sheetName val="적용률"/>
      <sheetName val="개요입력"/>
      <sheetName val="수량기준"/>
      <sheetName val="단가기준"/>
      <sheetName val="하중계산"/>
      <sheetName val="득점현황"/>
      <sheetName val="흙쌓기도수로설치현황(1)"/>
      <sheetName val="Sheet3"/>
      <sheetName val="소업1교"/>
      <sheetName val="노무비단가"/>
      <sheetName val="당진1,2호기전선관설치및접지4차공사내역서-을지"/>
      <sheetName val="특수선일위대가"/>
      <sheetName val="토적표"/>
      <sheetName val="NYS(집계)"/>
      <sheetName val="하남내역"/>
      <sheetName val="표층포설및다짐"/>
      <sheetName val="1SGATE97"/>
      <sheetName val="총공비"/>
      <sheetName val="재료집계표"/>
      <sheetName val="날개벽(시점좌측)"/>
      <sheetName val="공통가설"/>
      <sheetName val="O＆P"/>
      <sheetName val="4.전기"/>
      <sheetName val="자재수량"/>
      <sheetName val="본부소개"/>
      <sheetName val="1단지 단위세대 내역서"/>
      <sheetName val="수로교총재료집계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터널구조물산근"/>
      <sheetName val="3본사"/>
      <sheetName val="계림(함평)"/>
      <sheetName val="계림(장성)"/>
      <sheetName val="현장지지물물량"/>
      <sheetName val="동일대내"/>
      <sheetName val="기안지"/>
      <sheetName val="현장일반사항"/>
      <sheetName val="동해title"/>
      <sheetName val="결과조달"/>
      <sheetName val="22인공"/>
      <sheetName val="교각계산"/>
      <sheetName val="기안"/>
      <sheetName val="공통비총괄표"/>
      <sheetName val="환산표"/>
      <sheetName val="Bill-7"/>
      <sheetName val="Bill-8"/>
      <sheetName val="Bill-6"/>
      <sheetName val="여암교"/>
      <sheetName val="매출그래프"/>
      <sheetName val="진도말"/>
      <sheetName val="BRAKE"/>
      <sheetName val="시설투자"/>
      <sheetName val="주요수량증감"/>
      <sheetName val="3차설계"/>
      <sheetName val="도로단위당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Table"/>
      <sheetName val="세부내역(직접인건비)"/>
      <sheetName val="정보매체A동"/>
      <sheetName val="공사개요(¡_x0000_Ԁ_x0000_䀀횶 "/>
      <sheetName val="4.2.1 마루높이 검토"/>
      <sheetName val="조건_(A)1"/>
      <sheetName val="착공계(전체)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국내"/>
      <sheetName val="1.개요및면적"/>
      <sheetName val="고창방향"/>
      <sheetName val="총괄갑 "/>
      <sheetName val="수정계획3"/>
      <sheetName val="양식"/>
      <sheetName val="방송(체육관)"/>
      <sheetName val="맨홀토공산출"/>
      <sheetName val="신흥교"/>
      <sheetName val="SUB일위대가(손료)"/>
      <sheetName val="FB25JN"/>
      <sheetName val="탑(을지)"/>
      <sheetName val="토공집계"/>
      <sheetName val="CC16-내역서"/>
      <sheetName val="상수도토공집계표"/>
      <sheetName val="시행후면적"/>
      <sheetName val="부대공자재"/>
      <sheetName val="합의경상"/>
      <sheetName val="동원(3)"/>
      <sheetName val="외자배분"/>
      <sheetName val="외자내역"/>
      <sheetName val="직원인원"/>
      <sheetName val="P-산#1-1(WOWA1)"/>
      <sheetName val="fursys"/>
      <sheetName val="9609추"/>
      <sheetName val="AS복구"/>
      <sheetName val="YES-T"/>
      <sheetName val="자동차폐수처리장"/>
      <sheetName val="L-type"/>
      <sheetName val="전열"/>
      <sheetName val="CIVIL"/>
      <sheetName val="전도금"/>
      <sheetName val="계약서"/>
      <sheetName val="전체실행"/>
      <sheetName val="1.우편집중내역서"/>
      <sheetName val="건축공사이월"/>
      <sheetName val="CAL"/>
      <sheetName val="하도급"/>
      <sheetName val="수량산출1"/>
      <sheetName val="자재단가표"/>
      <sheetName val="전체제잡비"/>
      <sheetName val="참조-(1)"/>
      <sheetName val="각종장비전압강하계"/>
      <sheetName val="장척총괄"/>
      <sheetName val="방음벽기초"/>
      <sheetName val="현장관리비집계표"/>
      <sheetName val="Layout_Data "/>
      <sheetName val="집수A"/>
      <sheetName val="금액유형"/>
      <sheetName val="Sheet9"/>
      <sheetName val="집계표(육상)"/>
      <sheetName val="산근터빈"/>
      <sheetName val="__"/>
      <sheetName val="등가관장표"/>
      <sheetName val="적현로"/>
      <sheetName val="설치자재"/>
      <sheetName val="그림"/>
      <sheetName val="구성1"/>
      <sheetName val="구성2"/>
      <sheetName val="구성3"/>
      <sheetName val="구성4"/>
      <sheetName val="그림2"/>
      <sheetName val="Mc1"/>
      <sheetName val="우수공,맨홀,집수정"/>
      <sheetName val="40단가산출서"/>
      <sheetName val="40집계"/>
      <sheetName val="입상내역"/>
      <sheetName val="_x0000__x000a__x0000__x0005__x0000__x0006__x0000__x0007__x0000_"/>
      <sheetName val="_x0000_ _x0000__x0005__x0000__x0002__x0000__x000c__x0000_"/>
      <sheetName val="Ѐ਀ఀ؀؀଀"/>
      <sheetName val="설계도1"/>
      <sheetName val="1승인신청서"/>
      <sheetName val="1공구 배수통관 산출근거"/>
      <sheetName val="일위대가목록표"/>
      <sheetName val="계수시트"/>
      <sheetName val="2.주요계수총괄"/>
      <sheetName val="대비내역"/>
      <sheetName val="90.03실행 "/>
      <sheetName val="원내역"/>
      <sheetName val="청구내역(9807)"/>
      <sheetName val="내역(최종본4.5)"/>
      <sheetName val="사통공사비"/>
      <sheetName val="환_x0000_"/>
      <sheetName val="7+160암거변경"/>
      <sheetName val="inter"/>
      <sheetName val="종단耀⃤"/>
      <sheetName val="토목내역서"/>
      <sheetName val="대치판정"/>
      <sheetName val="Vendors"/>
      <sheetName val="G2설비도급"/>
      <sheetName val="RE9604"/>
      <sheetName val="노안2지구총(시행계획)"/>
      <sheetName val="투찰내역"/>
      <sheetName val="건설성적"/>
      <sheetName val="가압장(토목)"/>
      <sheetName val="할증 "/>
      <sheetName val="다곡2교"/>
      <sheetName val="2)보강토수량집계"/>
      <sheetName val="설계변경(수정전)"/>
      <sheetName val="공성대비표"/>
      <sheetName val="중기터파기"/>
      <sheetName val="변수값"/>
      <sheetName val="중기상차"/>
      <sheetName val="전기,계장"/>
      <sheetName val="미결사항"/>
      <sheetName val="C3"/>
      <sheetName val="문학간접"/>
      <sheetName val="2차공사변경현장관리비"/>
      <sheetName val="잉여처분"/>
      <sheetName val="quotation"/>
      <sheetName val="토공산출(주차장)"/>
      <sheetName val="기초(1)"/>
      <sheetName val="미드수량"/>
      <sheetName val="공종분류"/>
      <sheetName val="공용정보"/>
      <sheetName val="장비투입계획"/>
      <sheetName val="직원투입계획"/>
      <sheetName val="배수공 시멘트 및 골재량 산출"/>
      <sheetName val="예산서"/>
      <sheetName val="HW일위"/>
      <sheetName val="배수내역"/>
      <sheetName val="평균높이산출근거"/>
      <sheetName val="횡배수관위치조서"/>
      <sheetName val="참조자료"/>
      <sheetName val="터널조도"/>
      <sheetName val="과천MAIN"/>
      <sheetName val="영업소실적"/>
      <sheetName val="5. FIREPROOF"/>
      <sheetName val="당초내역서"/>
      <sheetName val="인건비 "/>
      <sheetName val="예가대비"/>
      <sheetName val="주공 갑지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골조시행"/>
      <sheetName val="기계시공"/>
      <sheetName val="mcc일위대가"/>
      <sheetName val="제경餀ኘ"/>
      <sheetName val="VXXXXXX"/>
      <sheetName val="공사개요(¡_x0000_Ԁ_x0000_䀀횶_x0009_"/>
      <sheetName val="_x0000__x0009__x0000__x0005__x0000__x0002__x0000__x000c__x0000_"/>
      <sheetName val="근로자자료입력"/>
      <sheetName val="예산명세서"/>
      <sheetName val="자재코드"/>
      <sheetName val="TB-내역서"/>
      <sheetName val="BND"/>
      <sheetName val="P.M 별"/>
      <sheetName val="샤워실위생"/>
      <sheetName val="3련 BOX"/>
      <sheetName val="구조     ."/>
      <sheetName val="97노임단가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가격조사서"/>
      <sheetName val="VENDOR LIST"/>
      <sheetName val="수주추정"/>
      <sheetName val="기계경비(시간당)"/>
      <sheetName val="예산대비"/>
      <sheetName val="예산총괄표"/>
      <sheetName val="토목내역서 (도급단가)렀ꔇ砯"/>
      <sheetName val="환경기계공정표 (3)"/>
      <sheetName val="구조"/>
      <sheetName val="단가산출2"/>
      <sheetName val="중기사용료산출근거"/>
      <sheetName val="2002공임"/>
      <sheetName val="2002자재가격"/>
      <sheetName val="내역(청마- (2)"/>
      <sheetName val="집수정"/>
      <sheetName val="토적1"/>
      <sheetName val="샘플표지"/>
      <sheetName val="BOX(1.5X1.5)"/>
      <sheetName val="김포IO"/>
      <sheetName val="일지-H"/>
      <sheetName val="약전닥트"/>
      <sheetName val="FD"/>
      <sheetName val="건축부하"/>
      <sheetName val="FA설치명세"/>
      <sheetName val="99관저"/>
      <sheetName val="집계장(대목_실행)"/>
      <sheetName val="준공조서"/>
      <sheetName val="공사준공계"/>
      <sheetName val="준공검사보고서"/>
      <sheetName val="업체별기성내역"/>
      <sheetName val="추진계획서"/>
      <sheetName val="기성2"/>
      <sheetName val="단가입력창"/>
      <sheetName val="난이도"/>
      <sheetName val="남양시작동010313100%"/>
      <sheetName val="하도급업체"/>
      <sheetName val="제잡비요율"/>
      <sheetName val="설비"/>
      <sheetName val="전문품"/>
      <sheetName val="A 견적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빙축열내역대_x0000__x0000__x0005__x0000_憐"/>
      <sheetName val="EVALUATE"/>
      <sheetName val="변화치수"/>
      <sheetName val="MTL$-INTER"/>
      <sheetName val="공사개요(¡"/>
      <sheetName val="날개벽(좌,우=60"/>
      <sheetName val="CB"/>
      <sheetName val="3지구단위"/>
      <sheetName val="기초단가"/>
      <sheetName val="CABLE SIZE-3"/>
      <sheetName val="Paint,Fire-Proof,Insul(48)"/>
      <sheetName val="Pier 3"/>
      <sheetName val="(포장)BOQ-실적공ꀀ"/>
      <sheetName val="대운산출"/>
      <sheetName val="工완성공사율"/>
      <sheetName val="연부97-1"/>
      <sheetName val="총괄표(을)"/>
      <sheetName val="예산"/>
      <sheetName val="가공비"/>
      <sheetName val="공사비총괄표"/>
      <sheetName val="변경총괄표"/>
      <sheetName val="물량내역"/>
      <sheetName val="주배관TYPE현황"/>
      <sheetName val="기본일위"/>
      <sheetName val="빙축열내역대비입_x0000__x0000__x0005_"/>
      <sheetName val="경비_원본"/>
      <sheetName val="원가산출근거"/>
      <sheetName val="Macro(전선)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/>
      <sheetData sheetId="1600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일위00.9 "/>
      <sheetName val="자재단가"/>
      <sheetName val="표지"/>
      <sheetName val="총괄"/>
      <sheetName val="목포세부내역(ROLLER) (2)"/>
      <sheetName val="목포중량"/>
      <sheetName val="목포세부내역 (잡철물)"/>
      <sheetName val="Sheet1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98수문일위"/>
      <sheetName val="#REF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"/>
      <sheetName val="입찰안"/>
      <sheetName val="MOTOR"/>
      <sheetName val="연결임시"/>
      <sheetName val="Sheet1"/>
      <sheetName val="총괄표"/>
      <sheetName val="노무비"/>
      <sheetName val="수량산출1"/>
      <sheetName val="일위대가"/>
      <sheetName val="자재단가표"/>
      <sheetName val="포장복구집계"/>
      <sheetName val="노임"/>
      <sheetName val="북방3터널"/>
      <sheetName val="전차선로 물량표"/>
      <sheetName val="터널조도"/>
      <sheetName val="장문교(대전)"/>
      <sheetName val="SG"/>
      <sheetName val="하수급견적대비"/>
      <sheetName val="공사개요"/>
      <sheetName val="집수정"/>
      <sheetName val="시멘트"/>
      <sheetName val="ABUT수량-A1"/>
      <sheetName val="BID"/>
      <sheetName val="Macro1"/>
      <sheetName val="입출재고현황 (2)"/>
      <sheetName val="INPUT"/>
      <sheetName val="경영상태"/>
      <sheetName val="지계"/>
      <sheetName val="단가"/>
      <sheetName val="우수"/>
      <sheetName val="토목내역"/>
      <sheetName val="공사비총괄표"/>
      <sheetName val="인수공규격"/>
      <sheetName val="2000년하반기"/>
      <sheetName val="저"/>
      <sheetName val="단가표"/>
      <sheetName val="ASSUMPTIONS"/>
      <sheetName val="AC포장수량"/>
      <sheetName val="자재단가비교표"/>
      <sheetName val="내역"/>
      <sheetName val="진주방향"/>
      <sheetName val="마산방향"/>
      <sheetName val="도장수량(하1)"/>
      <sheetName val="주형"/>
      <sheetName val="갑지1"/>
      <sheetName val="GAEYO"/>
      <sheetName val="교통대책내역"/>
      <sheetName val="내역서 (2)"/>
      <sheetName val="양수장(기계)"/>
      <sheetName val="내역서"/>
      <sheetName val="경비"/>
      <sheetName val="기본DATA"/>
      <sheetName val="기초일위"/>
      <sheetName val="시설일위"/>
      <sheetName val="조명일위"/>
      <sheetName val="횡배수관토공수량"/>
      <sheetName val="HRSG SMALL07220"/>
      <sheetName val="지급자재"/>
      <sheetName val="인사자료총집계"/>
      <sheetName val="환율"/>
      <sheetName val="점수계산1-2"/>
      <sheetName val="견적서"/>
      <sheetName val="능률"/>
      <sheetName val="정부노임단가"/>
      <sheetName val="재료"/>
      <sheetName val="unit 4"/>
      <sheetName val="을지"/>
      <sheetName val="설계내역서"/>
      <sheetName val="TR_조건"/>
      <sheetName val="수안보-MBR1"/>
      <sheetName val="입찰"/>
      <sheetName val="현경"/>
      <sheetName val="관리,공감"/>
      <sheetName val="DATA"/>
      <sheetName val="자재(원원+원대)"/>
      <sheetName val="1.설계조건"/>
      <sheetName val="암거 제원표"/>
      <sheetName val="차액보증"/>
      <sheetName val="Sheet1 (2)"/>
      <sheetName val="청천내"/>
      <sheetName val="내역서(total)"/>
      <sheetName val="주방환기"/>
      <sheetName val="5.공종별예산내역서"/>
      <sheetName val="#REF"/>
      <sheetName val="원가"/>
      <sheetName val="실행철강하도"/>
      <sheetName val="공내역"/>
      <sheetName val="방호벽"/>
      <sheetName val="준검 내역서"/>
      <sheetName val="반중력식옹벽"/>
      <sheetName val="ⴭⴭⴭⴭⴭ"/>
      <sheetName val="토공유동표"/>
      <sheetName val="계림(함평)"/>
      <sheetName val="계림(장성)"/>
      <sheetName val="총괄내역서"/>
      <sheetName val="자재단가"/>
      <sheetName val="전기"/>
      <sheetName val="손익분석"/>
      <sheetName val="1-1"/>
      <sheetName val="공문"/>
      <sheetName val="SLAB근거-1"/>
      <sheetName val="단면 (2)"/>
      <sheetName val="제수"/>
      <sheetName val="공기"/>
      <sheetName val="A-4"/>
      <sheetName val="손익현황"/>
      <sheetName val="교각1"/>
      <sheetName val="플랜트 설치"/>
      <sheetName val="낙찰표"/>
      <sheetName val="ITEM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포장공"/>
      <sheetName val="용소리교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TOTAL_BOQ"/>
      <sheetName val="덕전리"/>
      <sheetName val="에너지요금"/>
      <sheetName val="금액내역서"/>
      <sheetName val="구역화물"/>
      <sheetName val="산근"/>
      <sheetName val="교육종류"/>
      <sheetName val="설계내역서"/>
      <sheetName val="파일의이용"/>
      <sheetName val="토사(PE)"/>
      <sheetName val="차액보증"/>
      <sheetName val="중기일위대가"/>
      <sheetName val="sw1"/>
      <sheetName val="인건비 "/>
      <sheetName val="조명시설"/>
      <sheetName val="방송(체육관)"/>
      <sheetName val="APT"/>
      <sheetName val="G.R300경비"/>
      <sheetName val="예정(3)"/>
      <sheetName val="일반교실"/>
      <sheetName val="아스팔트 포장총괄집계표"/>
      <sheetName val="Sheet1"/>
      <sheetName val="C-직노1"/>
      <sheetName val="우,오수"/>
      <sheetName val="SLAB"/>
      <sheetName val="내역"/>
      <sheetName val="물가시세"/>
      <sheetName val="현장식당(1)"/>
      <sheetName val="단위수량"/>
      <sheetName val="DDD"/>
      <sheetName val="맨홀토공산출"/>
      <sheetName val="전선관"/>
      <sheetName val="조건표"/>
      <sheetName val="배수공"/>
      <sheetName val="기계경비목록"/>
      <sheetName val="unitpric"/>
      <sheetName val="noyim"/>
      <sheetName val="연결임시"/>
      <sheetName val="토공(우물통,기타) "/>
      <sheetName val="DATE"/>
      <sheetName val="ABUT수량-A1"/>
      <sheetName val="빌딩 안내"/>
      <sheetName val="내역서1"/>
      <sheetName val="2000년1차"/>
      <sheetName val="2공구산출내역"/>
      <sheetName val="식재가격"/>
      <sheetName val="식재총괄"/>
      <sheetName val="수량3"/>
      <sheetName val="TEST1"/>
      <sheetName val="수량BOQ"/>
      <sheetName val="천방교접속"/>
      <sheetName val="말뚝지지력산정"/>
      <sheetName val="교각(P1)수량"/>
      <sheetName val="골막이(야매)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수량집계"/>
      <sheetName val="토공"/>
      <sheetName val="단면검토"/>
      <sheetName val="설계조건"/>
      <sheetName val="Total"/>
      <sheetName val="단가일람"/>
      <sheetName val="공종"/>
      <sheetName val="가도공"/>
      <sheetName val="설계설명서"/>
      <sheetName val="집수정"/>
      <sheetName val="2@ BOX"/>
      <sheetName val="구천"/>
      <sheetName val="input"/>
      <sheetName val="암거"/>
      <sheetName val="본체"/>
      <sheetName val="슬래브"/>
      <sheetName val="우수공"/>
      <sheetName val="6동"/>
      <sheetName val="구조물철거타공정이월"/>
      <sheetName val="총괄"/>
      <sheetName val="품셈TABLE"/>
      <sheetName val="cal"/>
      <sheetName val="토목주소"/>
      <sheetName val="프랜트면허"/>
      <sheetName val="계정"/>
      <sheetName val="Sheet2"/>
      <sheetName val="포장수량"/>
      <sheetName val="현장관리비"/>
      <sheetName val="터파기및재료"/>
      <sheetName val="내역서"/>
      <sheetName val="설계명세서"/>
      <sheetName val="상반기손익차2총괄"/>
      <sheetName val="원가계산"/>
      <sheetName val="DNT OSBL"/>
      <sheetName val="1.설계조건"/>
      <sheetName val="자료입력"/>
      <sheetName val="96.12"/>
      <sheetName val="배관(TDI ISBL)"/>
      <sheetName val="부대tu"/>
      <sheetName val="#REF"/>
      <sheetName val="PIPE내역(FCN)"/>
      <sheetName val="내역(한신APT)"/>
      <sheetName val="온도 데이터"/>
      <sheetName val="기초자료입력"/>
      <sheetName val="원가계산서"/>
      <sheetName val="상 부"/>
      <sheetName val="갑지"/>
      <sheetName val="집계표"/>
      <sheetName val="수량산출"/>
      <sheetName val="교각1"/>
      <sheetName val="노무비계"/>
      <sheetName val="wall"/>
      <sheetName val="2000년 공정표"/>
      <sheetName val="6PILE  (돌출)"/>
      <sheetName val="CTEMCOST"/>
      <sheetName val="Preface"/>
      <sheetName val="Source"/>
      <sheetName val="부대공자재집계표"/>
      <sheetName val="단면"/>
      <sheetName val="을"/>
      <sheetName val="직공비"/>
      <sheetName val="교사기준면적(초등)"/>
      <sheetName val="1호인버트수량"/>
      <sheetName val="2호맨홀공제수량"/>
      <sheetName val="노임단가"/>
      <sheetName val="날개벽"/>
      <sheetName val="설계예시"/>
      <sheetName val="제진기"/>
      <sheetName val="기계경비"/>
      <sheetName val="사통"/>
      <sheetName val="자재단가"/>
      <sheetName val="기계경비일람"/>
      <sheetName val="산출근거"/>
      <sheetName val="1공구(입찰내역)"/>
      <sheetName val="2000전체분"/>
      <sheetName val="EP0618"/>
      <sheetName val="설비"/>
      <sheetName val="적용단가"/>
      <sheetName val="2001계약현황"/>
      <sheetName val="흥양2교토공집계표"/>
      <sheetName val="예산명세서"/>
      <sheetName val="신우"/>
      <sheetName val="공통가설공사"/>
      <sheetName val="취수탑"/>
      <sheetName val="토목품셈"/>
      <sheetName val="대포2교접속"/>
      <sheetName val="구조물공"/>
      <sheetName val="부대공"/>
      <sheetName val="총괄표"/>
      <sheetName val="골조시행"/>
      <sheetName val="내역서(증축)"/>
      <sheetName val="견"/>
      <sheetName val="기초목"/>
      <sheetName val="원형맨홀수량"/>
      <sheetName val="관급"/>
      <sheetName val="입찰안"/>
      <sheetName val="약품설비"/>
      <sheetName val="열린교실"/>
      <sheetName val="시중노임단가"/>
      <sheetName val="시험비"/>
      <sheetName val="일위대가목록"/>
      <sheetName val="일위대가목차"/>
      <sheetName val="자재비"/>
      <sheetName val="동해title"/>
      <sheetName val="조도계산"/>
      <sheetName val="CC16-내역서"/>
      <sheetName val="4.본실행통합내역서"/>
      <sheetName val="1호토공"/>
      <sheetName val="1.설계기준"/>
      <sheetName val="6호기"/>
      <sheetName val="토공총괄표"/>
      <sheetName val="입찰보고"/>
      <sheetName val="금광1터널"/>
      <sheetName val="JUCKEYK"/>
      <sheetName val="견적조건"/>
      <sheetName val="주방환기"/>
      <sheetName val="일반문틀 설치"/>
      <sheetName val="샌딩 에폭시 도장"/>
      <sheetName val="스텐문틀설치"/>
      <sheetName val="자재 집계표"/>
      <sheetName val="9811"/>
      <sheetName val="중로근거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01"/>
      <sheetName val="시화점실행"/>
      <sheetName val="1.취수장"/>
      <sheetName val="실행간접비용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절대건들지마시오"/>
      <sheetName val="Sheet17"/>
      <sheetName val="일위"/>
      <sheetName val="세원견적서"/>
      <sheetName val="공량산출서"/>
      <sheetName val="우수"/>
      <sheetName val="내역서적용수량"/>
      <sheetName val="MOTOR"/>
      <sheetName val="횡배위치"/>
      <sheetName val="단면 (2)"/>
      <sheetName val="측구공"/>
      <sheetName val="tggwan(mac)"/>
      <sheetName val="배수통관(좌)"/>
      <sheetName val="평택분"/>
      <sheetName val="9509"/>
      <sheetName val="INPUT(덕도방향-시점)"/>
      <sheetName val="수로단위수량"/>
      <sheetName val="1,2공구원가계산서"/>
      <sheetName val="1공구산출내역서"/>
      <sheetName val="조명일위"/>
      <sheetName val="기초일위"/>
      <sheetName val="시설일위"/>
      <sheetName val="인부신상자료"/>
      <sheetName val="교각계산"/>
      <sheetName val="EQT-ESTN"/>
      <sheetName val="데리네이타현황"/>
      <sheetName val="증감내역서"/>
      <sheetName val="일계표"/>
      <sheetName val="조달청적격심사"/>
      <sheetName val="부재력정리"/>
      <sheetName val="COVER"/>
      <sheetName val="부분별자중"/>
      <sheetName val="1.2.1 마루높이결정"/>
      <sheetName val="경상비"/>
      <sheetName val="투찰금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내역"/>
      <sheetName val="골재산출"/>
      <sheetName val="집계표"/>
      <sheetName val="입력란"/>
      <sheetName val="97노임단가"/>
      <sheetName val="철근량"/>
      <sheetName val="포장물량집계"/>
      <sheetName val="차수공개요"/>
      <sheetName val="수량산출"/>
      <sheetName val="지장물C"/>
      <sheetName val="6PILE  (돌출)"/>
      <sheetName val="입찰안"/>
      <sheetName val="96정변2"/>
      <sheetName val="실행"/>
      <sheetName val="guard(mac)"/>
      <sheetName val="DATA"/>
      <sheetName val="흥양2교토공집계표"/>
      <sheetName val="상시"/>
      <sheetName val="신고조서"/>
      <sheetName val="우수받이"/>
      <sheetName val="토목"/>
      <sheetName val="설명서 "/>
      <sheetName val="97년 추정"/>
      <sheetName val="교각1"/>
      <sheetName val="추가예산"/>
      <sheetName val="표지"/>
      <sheetName val="바닥판"/>
      <sheetName val="입력DATA"/>
      <sheetName val="총수량집계표"/>
      <sheetName val="터파기및재료"/>
      <sheetName val="식생블럭단위수량"/>
      <sheetName val="공사비총괄표"/>
      <sheetName val="일위대가1"/>
      <sheetName val="공동구수량"/>
      <sheetName val="BID"/>
      <sheetName val="#REF"/>
      <sheetName val="세골재  T2 변경 현황"/>
      <sheetName val="0.단가"/>
      <sheetName val="내역서"/>
      <sheetName val="6공구(당초)"/>
      <sheetName val="Sheet2"/>
      <sheetName val="Sheet1"/>
      <sheetName val="지급자재"/>
      <sheetName val="BOX수량"/>
      <sheetName val="토공(우물통,기타) "/>
      <sheetName val="날개벽수량표"/>
      <sheetName val="도로경계단위"/>
      <sheetName val="원형1호맨홀토공수량"/>
      <sheetName val="주beam"/>
      <sheetName val="총괄표"/>
      <sheetName val="날개벽"/>
      <sheetName val="당초"/>
      <sheetName val="직접공사비"/>
      <sheetName val="재료"/>
      <sheetName val="목차 "/>
      <sheetName val="월말"/>
      <sheetName val="대로근거"/>
      <sheetName val="뚝토공"/>
      <sheetName val="DATE"/>
      <sheetName val="102역사"/>
      <sheetName val="INPUT"/>
      <sheetName val="분석"/>
      <sheetName val="예산M11A"/>
      <sheetName val="각종양식"/>
      <sheetName val="암거단위"/>
      <sheetName val="오동"/>
      <sheetName val="대조"/>
      <sheetName val="나한"/>
      <sheetName val="일위대가목차"/>
      <sheetName val="인명부"/>
      <sheetName val="물량표"/>
      <sheetName val="PIPING"/>
      <sheetName val="#3_일위대가목록"/>
      <sheetName val="#2_일위대가목록"/>
      <sheetName val="공정코드"/>
      <sheetName val="중로근거"/>
      <sheetName val="말뚝지지력산정"/>
      <sheetName val="우수내용"/>
      <sheetName val="1,2공구원가계산서"/>
      <sheetName val="2공구산출내역"/>
      <sheetName val="1공구산출내역서"/>
      <sheetName val="노임단가"/>
      <sheetName val="기계경비(시간당)"/>
      <sheetName val="간지"/>
      <sheetName val="금액내역서"/>
      <sheetName val="설직재-1"/>
      <sheetName val="조명율표"/>
      <sheetName val="수안보-MBR1"/>
      <sheetName val="해평견적"/>
      <sheetName val="재료집계표"/>
      <sheetName val="일위대가9803"/>
      <sheetName val="총괄내역서"/>
      <sheetName val="신천3호용수로"/>
      <sheetName val="3련 BOX"/>
      <sheetName val="CC16-내역서"/>
      <sheetName val="3BL공동구 수량"/>
      <sheetName val="4.2유효폭의 계산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수량집"/>
      <sheetName val="항목등록"/>
      <sheetName val="내역_ver1.0"/>
      <sheetName val="crude.SLAB RE-bar"/>
      <sheetName val="CRUDE RE-bar"/>
      <sheetName val="대림경상68억"/>
      <sheetName val="원가"/>
      <sheetName val="토목내역서 (도급단가)"/>
      <sheetName val="공통가설공사"/>
      <sheetName val="산출내역서"/>
      <sheetName val="간접1"/>
      <sheetName val="노임"/>
      <sheetName val="일위대가표"/>
      <sheetName val="2000년1차"/>
      <sheetName val="2000전체분"/>
      <sheetName val="0506생활권구적"/>
      <sheetName val="총괄내역"/>
      <sheetName val="부대내역"/>
      <sheetName val="내역서1999.8최종"/>
      <sheetName val="코드"/>
      <sheetName val="산근"/>
      <sheetName val="I一般比"/>
      <sheetName val="발주내역"/>
      <sheetName val="갑지"/>
      <sheetName val="일위대가목록"/>
      <sheetName val="자료입력"/>
      <sheetName val="차수"/>
      <sheetName val="적용토목"/>
      <sheetName val="품셈TABLE"/>
      <sheetName val="세부내역"/>
      <sheetName val="약품공급2"/>
      <sheetName val="COPING"/>
      <sheetName val="단가표"/>
      <sheetName val="CTEMCOST"/>
      <sheetName val="찍기"/>
      <sheetName val="RAMP 단면(R2)"/>
      <sheetName val="램머"/>
      <sheetName val="업무분장"/>
      <sheetName val="재료비"/>
      <sheetName val="내역서중"/>
      <sheetName val="실행철강하도"/>
      <sheetName val="인수공규격"/>
      <sheetName val="2.단면가정"/>
      <sheetName val="수우미양가(Vlookup)"/>
      <sheetName val="단면 (2)"/>
      <sheetName val="증감내역서"/>
      <sheetName val="중기"/>
      <sheetName val="내역서 제출"/>
      <sheetName val="H-PILE수량집계"/>
      <sheetName val="토사(PE)"/>
      <sheetName val="PSCbeam설계"/>
      <sheetName val="노무비 근거"/>
      <sheetName val="역T형교대(말뚝기초)"/>
      <sheetName val="총괄"/>
      <sheetName val="준검 내역서"/>
      <sheetName val="초기화면"/>
      <sheetName val="골조"/>
      <sheetName val="역T형(H=6.0) (2)"/>
      <sheetName val="4. 주형설계"/>
      <sheetName val="8.석축단위(H=1.5M)"/>
      <sheetName val="자재단가비교표"/>
      <sheetName val="교각계산"/>
      <sheetName val="대비"/>
      <sheetName val="지중자재단가"/>
      <sheetName val="계수시트"/>
      <sheetName val="입력변수"/>
      <sheetName val="집계표(OPTION)"/>
      <sheetName val="보차도경계석"/>
      <sheetName val="견적단가"/>
      <sheetName val="용수량(생활용수)"/>
      <sheetName val="N賃率-職"/>
      <sheetName val="참조"/>
      <sheetName val="H-pile(298x299)"/>
      <sheetName val="H-pile(250x250)"/>
      <sheetName val="바닥판의 설계"/>
      <sheetName val="CAT_5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요율"/>
      <sheetName val="조경일람"/>
      <sheetName val="TYPE-A"/>
      <sheetName val="ABUT수량-A1"/>
      <sheetName val="상-교대(A1-A2)"/>
      <sheetName val="표준차도부연장집계-ASP"/>
      <sheetName val="99총공사내역서"/>
      <sheetName val="노임이"/>
      <sheetName val="200"/>
      <sheetName val="견적990322"/>
      <sheetName val="제경비"/>
      <sheetName val="단가 및 재료비"/>
      <sheetName val="중기사용료산출근거"/>
      <sheetName val="토공 total"/>
      <sheetName val="직노"/>
      <sheetName val="단가"/>
      <sheetName val="단가비교표_공통1"/>
      <sheetName val="MAIN_TABLE"/>
      <sheetName val="공사비산출내역"/>
      <sheetName val="기성내역"/>
      <sheetName val="MAIN"/>
      <sheetName val="건축내역"/>
      <sheetName val="세부내역서(전기)"/>
      <sheetName val="소도3교"/>
      <sheetName val="2000용수잠관-수량집계"/>
      <sheetName val="단가일람"/>
      <sheetName val="지질조사"/>
      <sheetName val="원형맨홀수량"/>
      <sheetName val="도수로수량산출"/>
      <sheetName val="교량"/>
      <sheetName val="8.PILE  (돌출)"/>
      <sheetName val="database"/>
      <sheetName val="TOTAL"/>
      <sheetName val="공사개요"/>
      <sheetName val="공통비(전체)"/>
      <sheetName val="종배수관면벽구"/>
      <sheetName val="종배수관위치조서"/>
      <sheetName val="INPUT(덕도방향-시점)"/>
      <sheetName val="장비집계"/>
      <sheetName val="3.하중산정4.지지력"/>
      <sheetName val="1련박스"/>
      <sheetName val="맨홀수량"/>
      <sheetName val="노무비"/>
      <sheetName val="단양 00 아파트-세부내역"/>
      <sheetName val="유림골조"/>
      <sheetName val="1호맨홀토공"/>
      <sheetName val="지점별강우량"/>
      <sheetName val="자료"/>
      <sheetName val="지장물_data"/>
      <sheetName val="공사착공계"/>
      <sheetName val="배수내역"/>
      <sheetName val="ATM기초철가"/>
      <sheetName val="물가자료"/>
      <sheetName val="접지수량"/>
      <sheetName val="코드표"/>
      <sheetName val="Y-WORK"/>
      <sheetName val=" 총괄표"/>
      <sheetName val="단가산출"/>
      <sheetName val="NYS"/>
      <sheetName val="표  지"/>
      <sheetName val="내역서적용수량"/>
      <sheetName val="실행내역"/>
      <sheetName val="금융비용"/>
      <sheetName val="Customer Databas"/>
      <sheetName val="개인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대창(함평)"/>
      <sheetName val="대창(장성)"/>
      <sheetName val="대창(함평)-창열"/>
      <sheetName val="암거 제원표"/>
      <sheetName val="WING3"/>
      <sheetName val="단위중량"/>
      <sheetName val="소보"/>
      <sheetName val="포장면적집계"/>
      <sheetName val="출력X"/>
      <sheetName val="우각부보강"/>
      <sheetName val="재료할증"/>
      <sheetName val="원가서"/>
      <sheetName val="위치조서"/>
      <sheetName val="여과지동"/>
      <sheetName val="기초자료"/>
      <sheetName val="DB"/>
      <sheetName val="101동"/>
      <sheetName val="Macro(전선)"/>
      <sheetName val="양식3"/>
      <sheetName val="수량3"/>
      <sheetName val="시중노임단가"/>
      <sheetName val="실행간접비용"/>
      <sheetName val="제잡비"/>
      <sheetName val="수량산출서"/>
      <sheetName val="빗물받이(910-510-410)"/>
      <sheetName val="우수공"/>
      <sheetName val="연돌일위집계"/>
      <sheetName val="단가조사서"/>
      <sheetName val="spiral"/>
      <sheetName val="2.건축"/>
      <sheetName val="수요개발과판매량"/>
      <sheetName val="Macro1"/>
      <sheetName val="날개벽(시점좌측)"/>
      <sheetName val="문학간접"/>
      <sheetName val="간접"/>
      <sheetName val="보증수수료산출"/>
      <sheetName val="천방교접속"/>
      <sheetName val="대포2교접속"/>
      <sheetName val="설계명세"/>
      <sheetName val="갑지(추정)"/>
      <sheetName val="갑지1"/>
      <sheetName val="건축기계설비표선정수장"/>
      <sheetName val="Sheet1 (2)"/>
      <sheetName val="보도단위"/>
      <sheetName val="건축-물가변동"/>
      <sheetName val="전기"/>
      <sheetName val="48전력선로일위"/>
      <sheetName val="율촌법률사무소2내역"/>
      <sheetName val="설계개요"/>
      <sheetName val="하도급원가계산총괄표(식재)"/>
      <sheetName val="토적표"/>
      <sheetName val="중기근거"/>
      <sheetName val="사다리"/>
      <sheetName val="암거날개벽"/>
      <sheetName val="원가계산서구조조정"/>
      <sheetName val="신우"/>
      <sheetName val="연결관수량 (2)"/>
      <sheetName val="철집"/>
      <sheetName val="부경대총괄내역서"/>
      <sheetName val="본체"/>
      <sheetName val="일위-1"/>
      <sheetName val="안정계산"/>
      <sheetName val="단면검토"/>
      <sheetName val="설계내역서"/>
      <sheetName val="각사별공사비분개 "/>
      <sheetName val="CALCULATION"/>
      <sheetName val="봉방동근생"/>
      <sheetName val="라멘수량"/>
      <sheetName val="특별땅고르기"/>
      <sheetName val="woo(mac)"/>
      <sheetName val="설치조서"/>
      <sheetName val="Sheet3"/>
      <sheetName val="배수공집계표"/>
      <sheetName val="예정공정표"/>
      <sheetName val="소요자재명세서"/>
      <sheetName val="노무비명세서"/>
      <sheetName val="교수설계"/>
      <sheetName val="데이타"/>
      <sheetName val="식재인부"/>
      <sheetName val="국도접속 차도부수량"/>
      <sheetName val="9GNG운반"/>
      <sheetName val="AIR SHOWER(3인용)"/>
      <sheetName val="공문"/>
      <sheetName val="수습"/>
      <sheetName val="최적단면"/>
      <sheetName val="경산"/>
      <sheetName val="공구"/>
      <sheetName val="예정(3)"/>
      <sheetName val="터널조도"/>
      <sheetName val="상수도토공집계표"/>
      <sheetName val="견적서"/>
      <sheetName val="FAB별"/>
      <sheetName val="을"/>
      <sheetName val="소비자가"/>
      <sheetName val="내역서(전기)"/>
      <sheetName val="유효폭의 계산"/>
      <sheetName val="차압계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동원인원"/>
      <sheetName val="TOTAL_BOQ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CON'C"/>
      <sheetName val="토목주소"/>
      <sheetName val="기안"/>
      <sheetName val="1단계"/>
      <sheetName val="테이블"/>
      <sheetName val="관급자재대"/>
      <sheetName val="진주방향"/>
      <sheetName val="입상내역"/>
      <sheetName val="수량집계"/>
      <sheetName val="s"/>
      <sheetName val="1호토공"/>
      <sheetName val="측구터파기공수량집계"/>
      <sheetName val="배수공 시멘트 및 골재량 산출"/>
      <sheetName val="마산방향철근집계"/>
      <sheetName val="마산방향"/>
      <sheetName val="공사비증감"/>
      <sheetName val="수량집계표"/>
      <sheetName val="총공사내역서"/>
      <sheetName val="공사직종별노임"/>
      <sheetName val="정부노임단가"/>
      <sheetName val="원가계산서"/>
      <sheetName val="노임,기계경비"/>
      <sheetName val="자재일람"/>
      <sheetName val="도근좌표"/>
      <sheetName val="백호우계수"/>
      <sheetName val="1062-X방향 "/>
      <sheetName val="포장공사"/>
      <sheetName val="1.수량집계"/>
      <sheetName val="환율"/>
      <sheetName val="수량BOQ"/>
      <sheetName val="unitpric"/>
      <sheetName val="계약서"/>
      <sheetName val="수량산출표"/>
      <sheetName val="포장(수량)-관로부"/>
      <sheetName val="단가조사"/>
      <sheetName val="변경내역"/>
      <sheetName val="영창26"/>
      <sheetName val="ⴭⴭⴭⴭⴭ"/>
      <sheetName val="보도공제면적"/>
      <sheetName val="사유서제출현황-2"/>
      <sheetName val="산출근거1"/>
      <sheetName val="가도공"/>
      <sheetName val="개산공사비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현장설명"/>
      <sheetName val="수량분배표"/>
      <sheetName val="현황산출서"/>
      <sheetName val="면적산출근거(실측)"/>
      <sheetName val="4)유동표"/>
      <sheetName val="기타 정보통신공사"/>
      <sheetName val="재료비단가"/>
      <sheetName val="토공집계(rp)"/>
      <sheetName val="자재표"/>
      <sheetName val="주차장(T4)"/>
      <sheetName val="40총괄"/>
      <sheetName val="40집계"/>
      <sheetName val="알맹이"/>
      <sheetName val="장비사양"/>
      <sheetName val="Tables"/>
      <sheetName val="공통가설"/>
      <sheetName val="업체별기성내역"/>
      <sheetName val="하수급견적대비"/>
      <sheetName val="내역기준"/>
      <sheetName val="7급줄떼공"/>
      <sheetName val="환경보전비B"/>
      <sheetName val="가옥철거(지장물조서)"/>
      <sheetName val="슬래브수량"/>
      <sheetName val="건축원가계산서"/>
      <sheetName val="인부신상자료"/>
      <sheetName val="대전(세창동)"/>
      <sheetName val="합계"/>
      <sheetName val="archi(본사)"/>
      <sheetName val="재료단가"/>
      <sheetName val="기존단가 (2)"/>
      <sheetName val="우수공,맨홀,집수정"/>
      <sheetName val="당정동공통이수"/>
      <sheetName val="당정동경상이수"/>
      <sheetName val="기초(중마오수)"/>
      <sheetName val="FAB4생산"/>
      <sheetName val="EQT-ESTN"/>
      <sheetName val="직원자료입력"/>
      <sheetName val="총괄BOQ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8설7발"/>
      <sheetName val="개요"/>
      <sheetName val="공사"/>
      <sheetName val="DATA 입력부"/>
      <sheetName val="접합수량(피벗)"/>
      <sheetName val="청주(철골발주의뢰서)"/>
      <sheetName val="6PILE__(돌출)"/>
      <sheetName val="설명서_"/>
      <sheetName val="내역서1999_8최종"/>
      <sheetName val="목차_"/>
      <sheetName val="97년_추정"/>
      <sheetName val="4_2유효폭의_계산"/>
      <sheetName val="4__주형설계"/>
      <sheetName val="단면_(2)"/>
      <sheetName val="8_석축단위(H=1_5M)"/>
      <sheetName val="세골재__T2_변경_현황"/>
      <sheetName val="0_단가"/>
      <sheetName val="제수변 수량집계표(보통)"/>
      <sheetName val="중기목록표"/>
      <sheetName val="시간당중기사용료"/>
      <sheetName val="BOX 본체"/>
      <sheetName val="내역서(중수)"/>
      <sheetName val="전동기"/>
      <sheetName val="CON포장수량"/>
      <sheetName val="ACUNIT"/>
      <sheetName val="CONUNIT"/>
      <sheetName val="B"/>
      <sheetName val="중기조종사 단위단가"/>
      <sheetName val="조직표"/>
      <sheetName val="공기압축기실"/>
      <sheetName val="내역전기"/>
      <sheetName val="이토변실(A3-LINE)"/>
      <sheetName val="CABLE"/>
      <sheetName val="제경비산출서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전기일위목록"/>
      <sheetName val="6월 출고 일일보고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내역서_"/>
      <sheetName val="시설물기초"/>
      <sheetName val="역T형"/>
      <sheetName val="합계금액"/>
      <sheetName val="관리,공감"/>
      <sheetName val="WVAL"/>
      <sheetName val="1"/>
      <sheetName val="ITEM"/>
      <sheetName val="용산1(해보)"/>
      <sheetName val="몰탈재료산출"/>
      <sheetName val="일위대가(가설)"/>
      <sheetName val="연령현황"/>
      <sheetName val="전기일위대가"/>
      <sheetName val="hvac내역서(제어동)"/>
      <sheetName val="표지 (2)"/>
      <sheetName val="PAINT"/>
      <sheetName val="SUMMARY"/>
      <sheetName val="99노임기준"/>
      <sheetName val="총집계"/>
      <sheetName val="주경기-오배수"/>
      <sheetName val="2호맨홀공제수량"/>
      <sheetName val="토공총괄집계"/>
      <sheetName val="1.설계기준"/>
      <sheetName val="기기리스트"/>
      <sheetName val="1,2,3,4,5단위수량"/>
      <sheetName val="sw1"/>
      <sheetName val="W3단면"/>
      <sheetName val="송라터널총괄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본사공가현황"/>
      <sheetName val="토목검측서"/>
      <sheetName val="9811"/>
      <sheetName val="SG"/>
      <sheetName val="신호등일위대가"/>
      <sheetName val="흄관기초"/>
      <sheetName val="하조서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지하"/>
      <sheetName val="기초도면제작"/>
      <sheetName val="SHEET"/>
      <sheetName val="7-1.인건비"/>
      <sheetName val="종배수관설치현황"/>
      <sheetName val="세부내역서"/>
      <sheetName val="직재"/>
      <sheetName val="상부집계표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신규 수주분(사용자 정의)"/>
      <sheetName val="DATA2000"/>
      <sheetName val="공사비예산서(토목분)"/>
      <sheetName val="식재일위대가"/>
      <sheetName val="원가입력"/>
      <sheetName val="7.PILE  (돌출)"/>
      <sheetName val="손익분석"/>
      <sheetName val="일위대가(건축)"/>
      <sheetName val="직공비"/>
      <sheetName val="일반부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파일의이용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남양내역"/>
      <sheetName val="상 부"/>
      <sheetName val="현장소운반"/>
      <sheetName val="관구보호몰탈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단가파주4"/>
      <sheetName val="증감대비표"/>
      <sheetName val="4.하중산정"/>
      <sheetName val="대공종"/>
      <sheetName val="효성CB 1P기초"/>
      <sheetName val="직접경비호표"/>
      <sheetName val="기본파일"/>
      <sheetName val="(C)원내역"/>
      <sheetName val="PROJECT BRIEF(EX.NEW)"/>
      <sheetName val="Eq. Mobilization"/>
      <sheetName val="Toolbox"/>
      <sheetName val="양수장(기계)"/>
      <sheetName val="중간"/>
      <sheetName val="00000"/>
      <sheetName val="건축공사집계"/>
      <sheetName val="1Month+Sheet2!"/>
      <sheetName val="옹벽수량집계"/>
      <sheetName val="배수통관(좌)"/>
      <sheetName val="자재테이블"/>
      <sheetName val="옥외등신설"/>
      <sheetName val="저케CV22신설"/>
      <sheetName val="저케CV38신설"/>
      <sheetName val="저케CV8신설"/>
      <sheetName val="접지3종"/>
      <sheetName val="(1)본선수량집계"/>
      <sheetName val="1.우편집중내역서"/>
      <sheetName val="입찰견적보고서"/>
      <sheetName val="산근(1)"/>
      <sheetName val="기본단가표"/>
      <sheetName val="제잡비계산"/>
      <sheetName val="부대공"/>
      <sheetName val="정거장 설계조건"/>
      <sheetName val="XL4Poppy"/>
      <sheetName val="안양동교 1안"/>
      <sheetName val="1단계 (2)"/>
      <sheetName val="사유서"/>
      <sheetName val="SANTOGO"/>
      <sheetName val="기성부분 내역집계표-기계공사"/>
      <sheetName val="결과조달"/>
      <sheetName val="신림자금"/>
      <sheetName val="2002년12월"/>
      <sheetName val="오수공수량집계표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전기내역"/>
      <sheetName val="노면표지 수량"/>
      <sheetName val="토공사"/>
      <sheetName val="인공산출"/>
      <sheetName val="자재집계 (2)"/>
      <sheetName val="견적대비 견적서"/>
      <sheetName val="목록"/>
      <sheetName val="구조물공"/>
      <sheetName val="선수금"/>
      <sheetName val="환경평가"/>
      <sheetName val="인구"/>
      <sheetName val="load"/>
      <sheetName val="지역"/>
      <sheetName val="원"/>
      <sheetName val="일위총괄"/>
      <sheetName val="토목-물가"/>
      <sheetName val="유입량"/>
      <sheetName val="산출서양식01"/>
      <sheetName val="#4 PSV"/>
      <sheetName val="일용노무비지급명세서(7)"/>
      <sheetName val="중기가동(7)"/>
      <sheetName val="asd"/>
      <sheetName val="1TL종점(1)"/>
      <sheetName val="내역서1"/>
      <sheetName val="집 계 표"/>
      <sheetName val="직접재료비데이타"/>
      <sheetName val="지하시설물작성"/>
      <sheetName val="물푸기"/>
      <sheetName val="직접노무"/>
      <sheetName val="직접재료"/>
      <sheetName val="Manmonth(입력)"/>
      <sheetName val="준공정산"/>
      <sheetName val="공사비예"/>
      <sheetName val="6.간접공사비 外"/>
      <sheetName val="FORM-0"/>
      <sheetName val="배수관산출"/>
      <sheetName val="산출근거(수정)"/>
      <sheetName val="eq_data"/>
      <sheetName val="UEC영화관본공사내역"/>
      <sheetName val="직종표"/>
      <sheetName val="집"/>
      <sheetName val="교통안전시설집계표"/>
      <sheetName val="유림콘도"/>
      <sheetName val="부하자료"/>
      <sheetName val="노.표-조"/>
      <sheetName val="주식"/>
      <sheetName val="실행(1)"/>
      <sheetName val="C3"/>
      <sheetName val="수량산출서 갑지"/>
      <sheetName val="기본가정"/>
      <sheetName val="전산output"/>
      <sheetName val="인원배치"/>
      <sheetName val="sub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지장물조서"/>
      <sheetName val="기별(종합)"/>
      <sheetName val="참조 (2)"/>
      <sheetName val="조경수목"/>
      <sheetName val="퇴직공제부금"/>
      <sheetName val="평균노임"/>
      <sheetName val="1공구 건정토건 토공"/>
      <sheetName val="발주참고#"/>
      <sheetName val="Sheet1_(2)"/>
      <sheetName val="Detail"/>
      <sheetName val=" FURNACE현설"/>
      <sheetName val="진입로 지세할증산출(다사분기)"/>
      <sheetName val="16-1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정렬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-배수구조물공토공"/>
      <sheetName val="횡배수관재료-"/>
      <sheetName val="계산서(직선부)"/>
      <sheetName val="콘크리트측구연장"/>
      <sheetName val="수정시산표"/>
      <sheetName val="지역별수출"/>
      <sheetName val="효동종합건설(주)"/>
      <sheetName val="RE9604"/>
      <sheetName val="제조원가"/>
      <sheetName val="인입관수량총괄"/>
      <sheetName val="주안3차A-A"/>
      <sheetName val="국도접속_차도부수량"/>
      <sheetName val="연결관수량_(2)"/>
      <sheetName val="목표세부명세"/>
      <sheetName val="현장관리"/>
      <sheetName val="1공구원가계산서"/>
      <sheetName val="설비원가"/>
      <sheetName val="관로조서"/>
      <sheetName val="L_RPTB03_01"/>
      <sheetName val="9509"/>
      <sheetName val="일용노임단가"/>
      <sheetName val="간접비 총괄표"/>
      <sheetName val="1안"/>
      <sheetName val="집행내역(190403)"/>
      <sheetName val="중기목록"/>
      <sheetName val="앉음벽 (2)"/>
      <sheetName val="구조물집계"/>
      <sheetName val="토공집계"/>
      <sheetName val="2004일위대가"/>
      <sheetName val="기준단가현황"/>
      <sheetName val="공사개요(입력)"/>
      <sheetName val="마스터"/>
      <sheetName val="출자한도"/>
      <sheetName val="옥외외등집계표"/>
      <sheetName val="ELEC"/>
      <sheetName val="설원"/>
      <sheetName val="TEST1"/>
      <sheetName val="일반전기(가설, 접지)"/>
      <sheetName val="99년하반기"/>
      <sheetName val="4.1DNR기계(공법)"/>
      <sheetName val="3.자재비(총괄)"/>
      <sheetName val="환율및유가"/>
      <sheetName val="총괄철근집계표"/>
      <sheetName val="______PROJECT_hb___1__________2"/>
      <sheetName val="인사자료총집계"/>
      <sheetName val="부대단위수량"/>
      <sheetName val="2-2.매출분석"/>
      <sheetName val="기본사항"/>
      <sheetName val="수수료율표"/>
      <sheetName val="252K444"/>
      <sheetName val="건축2"/>
      <sheetName val="EJ"/>
      <sheetName val="TOWER 12TON"/>
      <sheetName val="TOWER 10TON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총괄집계표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F4-F7"/>
      <sheetName val="A5"/>
      <sheetName val="비주거용"/>
      <sheetName val="조직"/>
      <sheetName val="2.2 S-Curve"/>
      <sheetName val="D_MUC"/>
      <sheetName val="CAUDIT"/>
      <sheetName val="Team 종합"/>
      <sheetName val="CC Down load 0716"/>
      <sheetName val="수량산출서 (2)"/>
      <sheetName val="1호맨홀가감수량"/>
      <sheetName val="간지1"/>
      <sheetName val="1.사유서"/>
      <sheetName val="간지2"/>
      <sheetName val="간지3"/>
      <sheetName val="부재별집계표"/>
      <sheetName val="도면"/>
      <sheetName val="동방설계서"/>
      <sheetName val="YANG"/>
      <sheetName val="자판실행"/>
      <sheetName val="특수기호강도거푸집"/>
      <sheetName val="경비대가"/>
      <sheetName val="동물이동통로"/>
      <sheetName val="콘크리트"/>
      <sheetName val="총중목"/>
      <sheetName val="본선 토공 분배표"/>
      <sheetName val="현장"/>
      <sheetName val="배관단가"/>
      <sheetName val="데이터"/>
      <sheetName val="사업총괄"/>
      <sheetName val="전등설비"/>
      <sheetName val="Macro"/>
      <sheetName val="LD TX"/>
      <sheetName val="이자율"/>
      <sheetName val="수리결과"/>
      <sheetName val="참고"/>
      <sheetName val="시설물일위"/>
      <sheetName val="수목일위"/>
      <sheetName val="가설공사"/>
      <sheetName val="단가결정"/>
      <sheetName val="내역아"/>
      <sheetName val="울타리"/>
      <sheetName val="5"/>
      <sheetName val="노임 단가"/>
      <sheetName val="임대손익"/>
      <sheetName val="단면A-A(TR)"/>
      <sheetName val="CTG"/>
      <sheetName val="6MONTHS"/>
      <sheetName val="침하계"/>
      <sheetName val="일위대가표(유단가)"/>
      <sheetName val="Notes"/>
      <sheetName val="code HTT Thap"/>
      <sheetName val="Chiet tinh dz35"/>
      <sheetName val="RFP002"/>
      <sheetName val="Rooms"/>
      <sheetName val="TABLE DB"/>
      <sheetName val="쌍용 data base"/>
      <sheetName val="DI-ESTI"/>
      <sheetName val="6PILE__(돌출)1"/>
      <sheetName val="1_설계조건1"/>
      <sheetName val="2_2_S-Curve"/>
      <sheetName val="1_2_1_마루높이결정"/>
      <sheetName val="Pier_3"/>
      <sheetName val="PAD_TR보호대기초"/>
      <sheetName val="FitOutConfCentre"/>
      <sheetName val="물류최종8월7"/>
      <sheetName val="gvl"/>
      <sheetName val="dongia (2)"/>
      <sheetName val="RAB AR&amp;STR"/>
      <sheetName val="Civil. Sub-Station 1"/>
      <sheetName val="Z"/>
      <sheetName val="escon"/>
      <sheetName val="BG"/>
      <sheetName val="Mall"/>
      <sheetName val="실행내역서 "/>
      <sheetName val="Thuc thanh"/>
      <sheetName val="GIAVLIEU"/>
      <sheetName val="SAP"/>
      <sheetName val="D&amp;W def."/>
      <sheetName val="4-Lane bridge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Coax Designer"/>
      <sheetName val="264"/>
      <sheetName val="MAIN GATE HOUSE"/>
      <sheetName val="dnc4"/>
      <sheetName val="Bìa"/>
      <sheetName val="Bảng KLHT"/>
      <sheetName val="RC WORK"/>
      <sheetName val="PKKK"/>
      <sheetName val="Kính"/>
      <sheetName val="Bảng Phân Tích Chi Phí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tong du toan"/>
      <sheetName val="DAF-2"/>
      <sheetName val="Quantity"/>
      <sheetName val="MTP"/>
      <sheetName val="Gia VL,NC,M"/>
      <sheetName val="Phan chung"/>
      <sheetName val="Names"/>
      <sheetName val="Tom tat gia du thau"/>
      <sheetName val="1_MV"/>
      <sheetName val="MTC"/>
      <sheetName val="Earthwork"/>
      <sheetName val="CFS3"/>
      <sheetName val="SITE-E"/>
      <sheetName val="Currency Rate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pvc연결관"/>
      <sheetName val="Contents"/>
      <sheetName val="개방1"/>
      <sheetName val="공사내역서(을)실행"/>
      <sheetName val="변실"/>
      <sheetName val="이음부"/>
      <sheetName val="아스콘단위"/>
      <sheetName val="배수개거"/>
      <sheetName val="업무"/>
      <sheetName val="일위대가_호표"/>
      <sheetName val="일위대가_호표 (계약)"/>
      <sheetName val="N10(미지급) "/>
      <sheetName val="(평균)"/>
      <sheetName val="주소록2000(전화번호부)"/>
      <sheetName val="항목"/>
      <sheetName val="DNW"/>
      <sheetName val="단지조성공(가포)"/>
      <sheetName val="LKVL-CK-HT-GD1"/>
      <sheetName val="깨기"/>
      <sheetName val="도"/>
      <sheetName val="S0"/>
      <sheetName val="정읍농소"/>
      <sheetName val="편입용지조서"/>
      <sheetName val="계약ITEM"/>
      <sheetName val="Rebar"/>
      <sheetName val="Bảng mã VT"/>
      <sheetName val="종배수관"/>
      <sheetName val="설직재_1"/>
      <sheetName val="중간간지 (2)"/>
      <sheetName val="Multi-dims"/>
      <sheetName val="D-철근총괄"/>
      <sheetName val="수문보고"/>
      <sheetName val="2.단면가정 "/>
      <sheetName val="접속도로"/>
      <sheetName val="자재단가대비표"/>
      <sheetName val="汇总表"/>
      <sheetName val="PAINT (2)"/>
      <sheetName val="Sheet1_(2)1"/>
      <sheetName val="별표_1"/>
      <sheetName val="토공(우물통,기타)_1"/>
      <sheetName val="표__지1"/>
      <sheetName val="BOX(1_5X1_5)1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각사별공사비분개_"/>
      <sheetName val="전차선로_물량표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ash Flow bulanan"/>
      <sheetName val="tifico"/>
      <sheetName val="Bao cao hao hut VT-TR"/>
      <sheetName val="Y_WORK"/>
      <sheetName val="運転条件一覧"/>
      <sheetName val="125x125"/>
      <sheetName val="Items"/>
      <sheetName val="¥ "/>
      <sheetName val="KLall"/>
      <sheetName val="DTTC CHI TIET"/>
      <sheetName val="Du toan"/>
      <sheetName val="Xunit (단위환산)"/>
      <sheetName val="고객사 관리 코드"/>
      <sheetName val="연부97-1"/>
      <sheetName val="DTCT"/>
      <sheetName val="SEX"/>
      <sheetName val="2.1 受電設備棟"/>
      <sheetName val="2.2 受・防火水槽"/>
      <sheetName val="2.3 排水処理設備棟"/>
      <sheetName val="2.4 倉庫棟"/>
      <sheetName val="2.5 守衛棟"/>
      <sheetName val="Xunit_(단위환산)"/>
      <sheetName val="고객사_관리_코드"/>
      <sheetName val="인상효1"/>
      <sheetName val="DI_전처리 단가집(GP1 실적가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총정리"/>
      <sheetName val="INPUTDATA"/>
      <sheetName val="과거자료"/>
      <sheetName val="시설국장자료"/>
      <sheetName val="설계서(동안동)"/>
      <sheetName val="간이(갑)"/>
      <sheetName val="Bldg Brkdown"/>
      <sheetName val="교대"/>
      <sheetName val="노임단가표"/>
      <sheetName val="가로등"/>
      <sheetName val="공사일위대가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노임단가(직종번호 순)"/>
      <sheetName val="기초수량산출서"/>
      <sheetName val="대창토공"/>
      <sheetName val="가시설(TYPE-A)"/>
      <sheetName val="포장수량"/>
      <sheetName val="산출서-1"/>
      <sheetName val="산출서-수식"/>
      <sheetName val="상부수량"/>
      <sheetName val="EQUIP_LIST"/>
      <sheetName val="실행내역(10_13)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2-1__경관조명_내역총괄표"/>
      <sheetName val="AS포장복구_"/>
      <sheetName val="개별직종노임단가(2003_9)"/>
      <sheetName val="총_원가계산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부대공수량산출"/>
      <sheetName val="공통갑지"/>
      <sheetName val="기성청구조서"/>
      <sheetName val="토공사B동추가"/>
      <sheetName val="심사물량"/>
      <sheetName val="토공(본관-토사)"/>
      <sheetName val="토공(분기관-토사)"/>
      <sheetName val="토공(분기관-암)"/>
      <sheetName val="토공(본관-암)"/>
      <sheetName val="DATA입력"/>
      <sheetName val="기초계산(Pmax)"/>
      <sheetName val="수량간지코드"/>
      <sheetName val="수량목차코드"/>
      <sheetName val="쌍송교"/>
      <sheetName val="포장면적산출"/>
      <sheetName val="포장수량집계"/>
      <sheetName val="1.RAMP-A"/>
      <sheetName val="BOJUNGGM"/>
      <sheetName val="금전출납"/>
      <sheetName val="직영명부"/>
      <sheetName val="대총괄"/>
      <sheetName val="방화도료"/>
      <sheetName val="제경비최종"/>
      <sheetName val="사본 _ b_balju"/>
      <sheetName val="중단원본"/>
      <sheetName val="업체별담당"/>
      <sheetName val="36+45-113-18+19+20I"/>
      <sheetName val="ESC (공정표기준)"/>
      <sheetName val="공사설계"/>
      <sheetName val="10동"/>
      <sheetName val="금속및금속창호"/>
      <sheetName val="입력장소"/>
      <sheetName val="값"/>
      <sheetName val="한일양산"/>
      <sheetName val="계약내역서"/>
      <sheetName val="계정"/>
      <sheetName val="서울대규장각(가시설흙막이)"/>
      <sheetName val="일위대가 "/>
      <sheetName val="2.관대집계표"/>
      <sheetName val="S.중기사용료"/>
      <sheetName val="수불계획서(전체)"/>
      <sheetName val="투입비분석표"/>
      <sheetName val="형식 - 1-2-3"/>
      <sheetName val="정부노임"/>
      <sheetName val="지수980731이후"/>
      <sheetName val="공정추가"/>
      <sheetName val="일위(PN)"/>
      <sheetName val="203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1000_DB구축_부표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공통자료"/>
      <sheetName val="99노임단_x0007_"/>
      <sheetName val="99노임단쌇"/>
      <sheetName val="제잡비(전체)"/>
      <sheetName val="우수공,맨홀,집수_x0000_"/>
      <sheetName val="단가비교"/>
      <sheetName val="토지산정"/>
      <sheetName val="9-1차이내㐈"/>
      <sheetName val="I.설계조건"/>
      <sheetName val="3.바닥판설계"/>
      <sheetName val="load(지하층)"/>
      <sheetName val="토량산출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>
        <row r="1">
          <cell r="A1" t="str">
            <v>시멘트,모래,자갈 산출표</v>
          </cell>
        </row>
      </sheetData>
      <sheetData sheetId="1012">
        <row r="1">
          <cell r="A1" t="str">
            <v>시멘트,모래,자갈 산출표</v>
          </cell>
        </row>
      </sheetData>
      <sheetData sheetId="1013">
        <row r="1">
          <cell r="A1" t="str">
            <v>시멘트,모래,자갈 산출표</v>
          </cell>
        </row>
      </sheetData>
      <sheetData sheetId="1014">
        <row r="1">
          <cell r="A1" t="str">
            <v>시멘트,모래,자갈 산출표</v>
          </cell>
        </row>
      </sheetData>
      <sheetData sheetId="1015">
        <row r="1">
          <cell r="A1" t="str">
            <v>시멘트,모래,자갈 산출표</v>
          </cell>
        </row>
      </sheetData>
      <sheetData sheetId="1016">
        <row r="1">
          <cell r="A1" t="str">
            <v>시멘트,모래,자갈 산출표</v>
          </cell>
        </row>
      </sheetData>
      <sheetData sheetId="1017">
        <row r="1">
          <cell r="A1" t="str">
            <v>시멘트,모래,자갈 산출표</v>
          </cell>
        </row>
      </sheetData>
      <sheetData sheetId="1018">
        <row r="1">
          <cell r="A1" t="str">
            <v>시멘트,모래,자갈 산출표</v>
          </cell>
        </row>
      </sheetData>
      <sheetData sheetId="1019">
        <row r="1">
          <cell r="A1" t="str">
            <v>시멘트,모래,자갈 산출표</v>
          </cell>
        </row>
      </sheetData>
      <sheetData sheetId="1020">
        <row r="1">
          <cell r="A1" t="str">
            <v>시멘트,모래,자갈 산출표</v>
          </cell>
        </row>
      </sheetData>
      <sheetData sheetId="1021">
        <row r="1">
          <cell r="A1" t="str">
            <v>시멘트,모래,자갈 산출표</v>
          </cell>
        </row>
      </sheetData>
      <sheetData sheetId="1022">
        <row r="1">
          <cell r="A1" t="str">
            <v>시멘트,모래,자갈 산출표</v>
          </cell>
        </row>
      </sheetData>
      <sheetData sheetId="1023">
        <row r="1">
          <cell r="A1" t="str">
            <v>시멘트,모래,자갈 산출표</v>
          </cell>
        </row>
      </sheetData>
      <sheetData sheetId="1024">
        <row r="1">
          <cell r="A1" t="str">
            <v>시멘트,모래,자갈 산출표</v>
          </cell>
        </row>
      </sheetData>
      <sheetData sheetId="1025">
        <row r="1">
          <cell r="A1" t="str">
            <v>시멘트,모래,자갈 산출표</v>
          </cell>
        </row>
      </sheetData>
      <sheetData sheetId="1026">
        <row r="1">
          <cell r="A1" t="str">
            <v>시멘트,모래,자갈 산출표</v>
          </cell>
        </row>
      </sheetData>
      <sheetData sheetId="1027">
        <row r="1">
          <cell r="A1" t="str">
            <v>시멘트,모래,자갈 산출표</v>
          </cell>
        </row>
      </sheetData>
      <sheetData sheetId="1028">
        <row r="1">
          <cell r="A1" t="str">
            <v>시멘트,모래,자갈 산출표</v>
          </cell>
        </row>
      </sheetData>
      <sheetData sheetId="1029">
        <row r="1">
          <cell r="A1" t="str">
            <v>시멘트,모래,자갈 산출표</v>
          </cell>
        </row>
      </sheetData>
      <sheetData sheetId="1030"/>
      <sheetData sheetId="1031"/>
      <sheetData sheetId="1032"/>
      <sheetData sheetId="1033"/>
      <sheetData sheetId="1034">
        <row r="1">
          <cell r="A1" t="str">
            <v>시멘트,모래,자갈 산출표</v>
          </cell>
        </row>
      </sheetData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>
        <row r="1">
          <cell r="A1" t="str">
            <v>시멘트,모래,자갈 산출표</v>
          </cell>
        </row>
      </sheetData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>
        <row r="1">
          <cell r="A1" t="str">
            <v>시멘트,모래,자갈 산출표</v>
          </cell>
        </row>
      </sheetData>
      <sheetData sheetId="1103">
        <row r="1">
          <cell r="A1" t="str">
            <v>시멘트,모래,자갈 산출표</v>
          </cell>
        </row>
      </sheetData>
      <sheetData sheetId="1104">
        <row r="1">
          <cell r="A1" t="str">
            <v>시멘트,모래,자갈 산출표</v>
          </cell>
        </row>
      </sheetData>
      <sheetData sheetId="1105"/>
      <sheetData sheetId="1106"/>
      <sheetData sheetId="1107">
        <row r="1">
          <cell r="A1" t="str">
            <v>시멘트,모래,자갈 산출표</v>
          </cell>
        </row>
      </sheetData>
      <sheetData sheetId="1108">
        <row r="1">
          <cell r="A1" t="str">
            <v>시멘트,모래,자갈 산출표</v>
          </cell>
        </row>
      </sheetData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/>
      <sheetData sheetId="1995"/>
      <sheetData sheetId="1996"/>
      <sheetData sheetId="1997"/>
      <sheetData sheetId="1998"/>
      <sheetData sheetId="1999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/>
      <sheetData sheetId="2099"/>
      <sheetData sheetId="2100"/>
      <sheetData sheetId="2101"/>
      <sheetData sheetId="2102"/>
      <sheetData sheetId="2103" refreshError="1"/>
      <sheetData sheetId="2104" refreshError="1"/>
      <sheetData sheetId="2105" refreshError="1"/>
      <sheetData sheetId="2106" refreshError="1"/>
      <sheetData sheetId="2107"/>
      <sheetData sheetId="2108"/>
      <sheetData sheetId="2109" refreshError="1"/>
      <sheetData sheetId="2110"/>
      <sheetData sheetId="2111"/>
      <sheetData sheetId="2112"/>
      <sheetData sheetId="2113" refreshError="1"/>
      <sheetData sheetId="2114"/>
      <sheetData sheetId="2115"/>
      <sheetData sheetId="2116"/>
      <sheetData sheetId="2117"/>
      <sheetData sheetId="2118"/>
      <sheetData sheetId="2119"/>
      <sheetData sheetId="2120" refreshError="1"/>
      <sheetData sheetId="2121"/>
      <sheetData sheetId="2122"/>
      <sheetData sheetId="2123"/>
      <sheetData sheetId="2124" refreshError="1"/>
      <sheetData sheetId="2125" refreshError="1"/>
      <sheetData sheetId="2126"/>
      <sheetData sheetId="2127" refreshError="1"/>
      <sheetData sheetId="2128" refreshError="1"/>
      <sheetData sheetId="2129" refreshError="1"/>
      <sheetData sheetId="2130" refreshError="1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대로근거"/>
      <sheetName val="중로근거"/>
      <sheetName val="내역서 "/>
      <sheetName val="단가"/>
      <sheetName val="1.설계조건"/>
      <sheetName val="산출근거"/>
      <sheetName val="철근단면적"/>
      <sheetName val="DATE"/>
      <sheetName val="하도금액분계"/>
      <sheetName val="입찰안"/>
      <sheetName val="단위수량"/>
      <sheetName val="9GNG운반"/>
      <sheetName val="자료"/>
      <sheetName val="SLAB&quot;1&quot;"/>
      <sheetName val="식생블럭단위수량"/>
      <sheetName val="DATA"/>
      <sheetName val="데이타"/>
      <sheetName val="Front"/>
      <sheetName val="wall"/>
      <sheetName val="8.PILE  (돌출)"/>
      <sheetName val="일위대가9803"/>
      <sheetName val="자재단가"/>
      <sheetName val="구조물철거타공정이월"/>
      <sheetName val="대전21토목내역서"/>
      <sheetName val="Sheet1"/>
      <sheetName val="TYPE-A"/>
      <sheetName val="기둥(원형)"/>
      <sheetName val="견적990322"/>
      <sheetName val="교각1"/>
      <sheetName val="#REF"/>
      <sheetName val="원형맨홀수량"/>
      <sheetName val="합계금액"/>
      <sheetName val="단면가정"/>
      <sheetName val="ABUT수량-A1"/>
      <sheetName val="danga"/>
      <sheetName val="ilch"/>
      <sheetName val="가도공"/>
      <sheetName val="BOX전기내역"/>
      <sheetName val="소운반"/>
      <sheetName val="코드표"/>
      <sheetName val="guard(mac)"/>
      <sheetName val="방음벽기초(H=4m)"/>
      <sheetName val="Y-WORK"/>
      <sheetName val="기기리스트"/>
      <sheetName val="6PILE  (돌출)"/>
      <sheetName val="토목"/>
      <sheetName val="70%"/>
      <sheetName val="일위대가표"/>
      <sheetName val="설계조건"/>
      <sheetName val="우수공"/>
      <sheetName val="hvac(제어동)"/>
      <sheetName val="hvac내역서(제어동)"/>
      <sheetName val="1,2,3,4,5단위수량"/>
      <sheetName val="전기"/>
      <sheetName val="보온자재단가표"/>
      <sheetName val="COPING"/>
      <sheetName val="노임이"/>
      <sheetName val="전체"/>
      <sheetName val="CODE"/>
      <sheetName val="일위대가(계측기설치)"/>
      <sheetName val="물량표S"/>
      <sheetName val="PAINT"/>
      <sheetName val="SUMMARY"/>
      <sheetName val="물량표"/>
      <sheetName val="물량표(신)"/>
      <sheetName val="설직재-1"/>
      <sheetName val="설명서 "/>
      <sheetName val="대비"/>
      <sheetName val="역T형"/>
      <sheetName val="WVAL"/>
      <sheetName val="총괄표"/>
      <sheetName val="Macro(전선)"/>
      <sheetName val="내역서"/>
      <sheetName val="설계예산"/>
      <sheetName val="분석"/>
      <sheetName val="세목전체"/>
      <sheetName val="업체별기성내역"/>
      <sheetName val="20관리비율"/>
      <sheetName val="좌측"/>
      <sheetName val="1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수량산출"/>
      <sheetName val="터파기및재료"/>
      <sheetName val="INPUT"/>
      <sheetName val="관리,공감"/>
      <sheetName val="WORK"/>
      <sheetName val="ITEM"/>
      <sheetName val="INPUT(덕도방향-시점)"/>
      <sheetName val="물가자료"/>
      <sheetName val="2.가정단면"/>
      <sheetName val="을"/>
      <sheetName val="내력서"/>
      <sheetName val="노임"/>
      <sheetName val="1.설계기준"/>
      <sheetName val="설계내역서"/>
      <sheetName val="Macro1"/>
      <sheetName val="용산1(해보)"/>
      <sheetName val="송라터널총괄"/>
      <sheetName val="내역서_"/>
      <sheetName val="몰탈재료산출"/>
      <sheetName val="일위대가(가설)"/>
      <sheetName val="노임단가"/>
      <sheetName val="시설물기초"/>
      <sheetName val="단가산출서1"/>
      <sheetName val="식재총괄"/>
      <sheetName val="갑지(추정)"/>
      <sheetName val="마산방향철근집계"/>
      <sheetName val="진주방향"/>
      <sheetName val="마산방향"/>
      <sheetName val="한강운반비"/>
      <sheetName val="DATA 입력란"/>
      <sheetName val="CPM챠트"/>
      <sheetName val="조작대(1연)"/>
      <sheetName val="전기일위대가"/>
      <sheetName val="산출내역서집계표"/>
      <sheetName val="총집계"/>
      <sheetName val="참조"/>
      <sheetName val="교각계산"/>
      <sheetName val="토공(우물통,기타) 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H-pile(298x299)"/>
      <sheetName val="H-pile(250x250)"/>
      <sheetName val="Pier 3"/>
      <sheetName val="MOTOR"/>
      <sheetName val="식재일위대가"/>
      <sheetName val="슬래브"/>
      <sheetName val="3BL공동구 수량"/>
      <sheetName val="DIAPHRAGM"/>
      <sheetName val="sw1"/>
      <sheetName val="금액내역서"/>
      <sheetName val="철근량"/>
      <sheetName val="W3단면"/>
      <sheetName val="원형1호맨홀토공수량"/>
      <sheetName val="본체"/>
      <sheetName val="안산기계장치"/>
      <sheetName val="Sheet1 (2)"/>
      <sheetName val="수량BOQ"/>
      <sheetName val="단면 (2)"/>
      <sheetName val="99노임기준"/>
      <sheetName val="안정계산"/>
      <sheetName val="단면검토"/>
      <sheetName val="신규 수주분(사용자 정의)"/>
      <sheetName val="DATA2000"/>
      <sheetName val="가로등내역서"/>
      <sheetName val="1.우편집중내역서"/>
      <sheetName val="신우"/>
      <sheetName val="실행철강하도"/>
      <sheetName val="배수통관(좌)"/>
      <sheetName val="하수급견적대비"/>
      <sheetName val="Sheet2"/>
      <sheetName val="연령현황"/>
      <sheetName val="BID"/>
      <sheetName val="토목품셈"/>
      <sheetName val="음료실행"/>
      <sheetName val="98수문일위"/>
      <sheetName val="주차구획선수량"/>
      <sheetName val="3.하중산정4.지지력"/>
      <sheetName val="표지 (2)"/>
      <sheetName val="기계경비(시간당)"/>
      <sheetName val="램머"/>
      <sheetName val="PD-5(직선)"/>
      <sheetName val="옥룡잡비"/>
      <sheetName val="일반부표"/>
      <sheetName val="N賃率-職"/>
      <sheetName val="제직재"/>
      <sheetName val="제-노임"/>
      <sheetName val="전력구구조물산근"/>
      <sheetName val="1TL종점(1)"/>
      <sheetName val="도로경계블럭연장조서"/>
      <sheetName val="품셈TABLE"/>
      <sheetName val="식재인부"/>
      <sheetName val="관경별우수관집계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공통가설"/>
      <sheetName val="개산공사비"/>
      <sheetName val="토공총괄집계"/>
      <sheetName val="Total"/>
      <sheetName val="신표지1"/>
      <sheetName val="표  지"/>
      <sheetName val="맨홀수량"/>
      <sheetName val="토사(PE)"/>
      <sheetName val="수입"/>
      <sheetName val="조경"/>
      <sheetName val="SILICATE"/>
      <sheetName val="TB-내역서"/>
      <sheetName val="차액보증"/>
      <sheetName val="금융비용"/>
      <sheetName val="주경기-오배수"/>
      <sheetName val="뚝토공"/>
      <sheetName val="crude.SLAB RE-bar"/>
      <sheetName val="CRUDE RE-bar"/>
      <sheetName val="TEL"/>
      <sheetName val="갑지"/>
      <sheetName val="산근(PE,300)"/>
      <sheetName val="특2호하천산근"/>
      <sheetName val="특2호부관하천산근"/>
      <sheetName val=" 냉각수펌프"/>
      <sheetName val="정렬"/>
      <sheetName val="Sheet5"/>
      <sheetName val="보차도경계석"/>
      <sheetName val="약품공급2"/>
      <sheetName val="2011.(4)"/>
      <sheetName val="COMPARISON TABLE"/>
      <sheetName val="부대공Ⅱ"/>
      <sheetName val="일위대가1"/>
      <sheetName val="토공총괄표"/>
      <sheetName val="내역및총괄"/>
      <sheetName val="토적계산서"/>
      <sheetName val="2.입력sheet"/>
      <sheetName val="M1"/>
      <sheetName val="직공비"/>
      <sheetName val="(3.품질관리 시험 총괄표)"/>
      <sheetName val="※참고자료※"/>
      <sheetName val="원하도급내역서(당초)"/>
      <sheetName val="견적서"/>
      <sheetName val="손익분석"/>
      <sheetName val="일위대가(건축)"/>
      <sheetName val="전력"/>
      <sheetName val="Sheet3"/>
      <sheetName val="UEC영화관본공사내역"/>
      <sheetName val="대운산출"/>
      <sheetName val="세부내역"/>
      <sheetName val="소방현물"/>
      <sheetName val="교대(A1)"/>
      <sheetName val="내역"/>
      <sheetName val="총괄내역서"/>
      <sheetName val="현장일반사항"/>
      <sheetName val="공사비예산서(토목분)"/>
      <sheetName val="토량1-1"/>
      <sheetName val="도장수량(하1)"/>
      <sheetName val="주형"/>
      <sheetName val="옹벽"/>
      <sheetName val="절취및터파기"/>
      <sheetName val="거래처등록"/>
      <sheetName val="단가(1)"/>
      <sheetName val="원가계산서"/>
      <sheetName val="참조M"/>
      <sheetName val="지구단위계획"/>
      <sheetName val="CON포장수량"/>
      <sheetName val="CONUNIT"/>
      <sheetName val="총괄"/>
      <sheetName val="토목주소"/>
      <sheetName val="프랜트면허"/>
      <sheetName val="별표 "/>
      <sheetName val="조명율표"/>
      <sheetName val="단가조사-2"/>
      <sheetName val="VE절감"/>
      <sheetName val="1062-X방향 "/>
      <sheetName val="용수량(생활용수)"/>
      <sheetName val="1. 설계조건 2.단면가정 3. 하중계산"/>
      <sheetName val="수량산출근거"/>
      <sheetName val="석축"/>
      <sheetName val="내역표지"/>
      <sheetName val="견적대비"/>
      <sheetName val="단가조사서"/>
      <sheetName val="목차"/>
      <sheetName val="입찰보고"/>
      <sheetName val="방음벽기초"/>
      <sheetName val="유림골조"/>
      <sheetName val="웅진교-S2"/>
      <sheetName val="spiral"/>
      <sheetName val="상승요인분석"/>
      <sheetName val="&lt;목록&gt;"/>
      <sheetName val="1.2.1 마루높이결정"/>
      <sheetName val="U-TYPE(1)"/>
      <sheetName val="A-4"/>
      <sheetName val="날개벽수량표"/>
      <sheetName val="덕전리"/>
      <sheetName val="통영LNG입찰현황"/>
      <sheetName val="지급자재"/>
      <sheetName val="2000년1차"/>
      <sheetName val="대비표"/>
      <sheetName val="공량산출서"/>
      <sheetName val="건축공사"/>
      <sheetName val="물가시세표"/>
      <sheetName val="원형측구(B-type)"/>
      <sheetName val="변경후-SHEET"/>
      <sheetName val="지주목시비량산출서"/>
      <sheetName val="단가조사"/>
      <sheetName val="상시"/>
      <sheetName val="XL4Poppy"/>
      <sheetName val="woo(mac)"/>
      <sheetName val="수량집계"/>
      <sheetName val="2000용수잠관-수량집계"/>
      <sheetName val="증감내역서"/>
      <sheetName val="7.PILE  (돌출)"/>
      <sheetName val="COL"/>
      <sheetName val="BOILING검토"/>
      <sheetName val="집계"/>
      <sheetName val="SLIDES"/>
      <sheetName val="시행후면적"/>
      <sheetName val="지급자재조서"/>
      <sheetName val="관경"/>
      <sheetName val="토목내역"/>
      <sheetName val="시가지우회도로공내역서"/>
      <sheetName val="o현장경비"/>
      <sheetName val="(A)내역서"/>
      <sheetName val="설계예산서"/>
      <sheetName val="데리네이타현황"/>
      <sheetName val="차선도색현황"/>
      <sheetName val="수량집계표"/>
      <sheetName val="소업1교"/>
      <sheetName val="BOX(1.5X1.5)"/>
      <sheetName val="설계명세"/>
      <sheetName val="기계경비일람"/>
      <sheetName val="별총"/>
      <sheetName val="BID9697"/>
      <sheetName val="설계변경원가계산총괄표"/>
      <sheetName val="기안"/>
      <sheetName val="단면 _2_"/>
      <sheetName val="노무비계"/>
      <sheetName val="포장복구집계"/>
      <sheetName val="sheeet2"/>
      <sheetName val="실행대비"/>
      <sheetName val="우수관"/>
      <sheetName val="기계시공"/>
      <sheetName val="날개벽(시점좌측)"/>
      <sheetName val="설계기준"/>
      <sheetName val="일반공사"/>
      <sheetName val="간지9)"/>
      <sheetName val="Sheet15"/>
      <sheetName val="갑지1"/>
      <sheetName val="개요"/>
      <sheetName val="하중"/>
      <sheetName val="6호기"/>
      <sheetName val="주식"/>
      <sheetName val="집계표(육상)"/>
      <sheetName val="조건표"/>
      <sheetName val="공사내역"/>
      <sheetName val="Baby일위대가"/>
      <sheetName val="기자재비"/>
      <sheetName val="인명부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ACUNIT"/>
      <sheetName val="현황산출서"/>
      <sheetName val="부하계산서"/>
      <sheetName val="-몰탈콘크리트"/>
      <sheetName val="상수도공-간지"/>
      <sheetName val="기초일위"/>
      <sheetName val="수목단가"/>
      <sheetName val="시설수량표"/>
      <sheetName val="시설일위"/>
      <sheetName val="식재수량표"/>
      <sheetName val="식재일위"/>
      <sheetName val="품의"/>
      <sheetName val="맨홀평균높이"/>
      <sheetName val="재집"/>
      <sheetName val="직재"/>
      <sheetName val="결과조달"/>
      <sheetName val="대림경상68억"/>
      <sheetName val="내역서(전기)"/>
      <sheetName val="type-F"/>
      <sheetName val="유림총괄"/>
      <sheetName val="자재목록"/>
      <sheetName val="입력"/>
      <sheetName val="예산작성기준(전기)"/>
      <sheetName val="수정내역서"/>
      <sheetName val="전선 및 전선관"/>
      <sheetName val="시선유도표지집계표"/>
      <sheetName val="날개벽"/>
      <sheetName val="예상"/>
      <sheetName val="2002년12월"/>
      <sheetName val="Sheet6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북방3터널"/>
      <sheetName val="계단"/>
      <sheetName val="터널구조물산근"/>
      <sheetName val="통합"/>
      <sheetName val="설계기준 및 하중계산"/>
      <sheetName val="단가(반정1교-원주)"/>
      <sheetName val="Sheet10"/>
      <sheetName val="2000전체분"/>
      <sheetName val="PAD TR보호대기초"/>
      <sheetName val="가로등기초"/>
      <sheetName val="WEON"/>
      <sheetName val="실행"/>
      <sheetName val="예산내역서"/>
      <sheetName val="준검 내역서"/>
      <sheetName val="전차선로 물량표"/>
      <sheetName val="배수내역"/>
      <sheetName val="공내역"/>
      <sheetName val="인천제철"/>
      <sheetName val="예산대비"/>
      <sheetName val="재료"/>
      <sheetName val="기초공"/>
      <sheetName val="바닥판(1)"/>
      <sheetName val="종배수관(신)"/>
      <sheetName val="적용단위길이"/>
      <sheetName val="자료입력"/>
      <sheetName val="종배수관면벽신"/>
      <sheetName val="11.자재단가"/>
      <sheetName val="공종별수량집계"/>
      <sheetName val="역T형(H=6.0) (2)"/>
      <sheetName val="중기집계"/>
      <sheetName val="산근목록"/>
      <sheetName val="슬래브(유곡)"/>
      <sheetName val="0226"/>
      <sheetName val="공사비산출내역"/>
      <sheetName val="포장물량집계"/>
      <sheetName val="기계내역"/>
      <sheetName val="은행"/>
      <sheetName val="입력시트"/>
      <sheetName val="공사현황"/>
      <sheetName val="수로단위수량"/>
      <sheetName val="계산서(곡선부)"/>
      <sheetName val="-치수표(곡선부)"/>
      <sheetName val="설정"/>
      <sheetName val="코드"/>
      <sheetName val="기계경비"/>
      <sheetName val="품셈총괄표"/>
      <sheetName val="FOOTING단면력"/>
      <sheetName val="대정2공구"/>
      <sheetName val="단가산출"/>
      <sheetName val="2공구산출내역"/>
      <sheetName val="각사별공사비분개 "/>
      <sheetName val="단가일람"/>
      <sheetName val="단위량당중기"/>
      <sheetName val="P3"/>
      <sheetName val="1호맨홀토공"/>
      <sheetName val="CTEMCOST"/>
      <sheetName val="현장관리비"/>
      <sheetName val="GAEYO"/>
      <sheetName val="SUMDO"/>
      <sheetName val="ENDDO"/>
      <sheetName val="PLDB"/>
      <sheetName val="AAA"/>
      <sheetName val="M-HOUR"/>
      <sheetName val="공기"/>
      <sheetName val="포장직선구간"/>
      <sheetName val="중기사용료산출근거"/>
      <sheetName val="단가 및 재료비"/>
      <sheetName val="원가입력"/>
      <sheetName val="00000"/>
      <sheetName val="추정공사비_산출내역1.xlsx"/>
      <sheetName val="Dike for 49T03 &amp; 49T04"/>
      <sheetName val="Dike for 49T02, 05~07, 19 (1)"/>
      <sheetName val="공구"/>
      <sheetName val="배수공"/>
      <sheetName val="배수철근"/>
      <sheetName val="산근"/>
      <sheetName val="기둥"/>
      <sheetName val="저판(버림100)"/>
      <sheetName val="계화배수"/>
      <sheetName val="수량산출서 갑지"/>
      <sheetName val="견적대비 견적서"/>
      <sheetName val="맨홀수량산출"/>
      <sheetName val="국공유지및사유지"/>
      <sheetName val="ASP"/>
      <sheetName val="Macro(차단기)"/>
      <sheetName val="터널조도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맨홀토공수량"/>
      <sheetName val="공정별 수량산출서"/>
      <sheetName val="일반시방서"/>
      <sheetName val="일위대가(조경)"/>
      <sheetName val="자재 및 폐기물견적(2008)"/>
      <sheetName val="BOX-1515"/>
      <sheetName val="BOX-1510"/>
      <sheetName val="평균터파기"/>
      <sheetName val="경비"/>
      <sheetName val="DESCRIPTION"/>
      <sheetName val="6PILE__(돌출)"/>
      <sheetName val="CTG"/>
      <sheetName val="2.2 S-Curve"/>
      <sheetName val="일위대가목차"/>
      <sheetName val="변화치수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경산"/>
      <sheetName val="평가데이터"/>
      <sheetName val="청천내"/>
      <sheetName val="일위"/>
      <sheetName val="산출금액내역"/>
      <sheetName val="현장예산"/>
      <sheetName val="예총"/>
      <sheetName val="요율"/>
      <sheetName val="명세서"/>
      <sheetName val="조경내역서"/>
      <sheetName val="3BL공동구_수량"/>
      <sheetName val="안정검토"/>
      <sheetName val="단면설계"/>
      <sheetName val="공사기본내용입력"/>
      <sheetName val="동원인원"/>
      <sheetName val="2공구하도급내역서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M_DB"/>
      <sheetName val="TYPE"/>
      <sheetName val="costing_FE"/>
      <sheetName val="inter"/>
      <sheetName val="공종집계"/>
      <sheetName val="기초(중마오수)"/>
      <sheetName val="Model"/>
      <sheetName val="CONSTRUCTION COMPONENT"/>
      <sheetName val="1호-아(오)0.4"/>
      <sheetName val="측구공"/>
      <sheetName val="건축내역"/>
      <sheetName val="구조물공위치조서"/>
      <sheetName val="배수공BOQ"/>
      <sheetName val="대우단가(풍산)"/>
      <sheetName val="EQ"/>
      <sheetName val="EP0618"/>
      <sheetName val="BOQ"/>
      <sheetName val="LKVL-CK-HT-GD1"/>
      <sheetName val="TONGKE-HT"/>
      <sheetName val="J直材4"/>
      <sheetName val="아스콘단위"/>
      <sheetName val="업무"/>
      <sheetName val="재료비"/>
      <sheetName val="수목표준대가"/>
      <sheetName val="2000년하반기"/>
      <sheetName val="일위대가_호표"/>
      <sheetName val="일위대가_호표 (계약)"/>
      <sheetName val="내역(전체)"/>
      <sheetName val="화단 철거"/>
      <sheetName val="수지예산"/>
      <sheetName val="예정(3)"/>
      <sheetName val="IMPEADENCE MAP 취수장"/>
      <sheetName val="인건비"/>
      <sheetName val="전계가"/>
      <sheetName val="옥내아파트(전기)"/>
      <sheetName val="중동공구"/>
      <sheetName val="입력값"/>
      <sheetName val="간접경상비"/>
      <sheetName val="결재갑지"/>
      <sheetName val="Sheet16"/>
      <sheetName val="Sheet14"/>
      <sheetName val="부하"/>
      <sheetName val="APT"/>
      <sheetName val="Sheet13"/>
      <sheetName val="최적단면"/>
      <sheetName val="내역서_1"/>
      <sheetName val="플랜트_설치"/>
      <sheetName val="설명서_"/>
      <sheetName val="8_PILE__(돌출)"/>
      <sheetName val="1_설계기준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설계개요"/>
      <sheetName val="COPING-1"/>
      <sheetName val="역T형교대-2수량"/>
      <sheetName val="1-1"/>
      <sheetName val="3CHBDC"/>
      <sheetName val="사급자재"/>
      <sheetName val="CAT_5"/>
      <sheetName val="간접비내역-1"/>
      <sheetName val="공통부대비"/>
      <sheetName val="소비자가"/>
      <sheetName val="단가대비표"/>
      <sheetName val="집수정"/>
      <sheetName val="2. 공원조도"/>
      <sheetName val="CABLE SIZE-3"/>
      <sheetName val="대치판정"/>
      <sheetName val="단지조성공(가포)"/>
      <sheetName val="중기비"/>
      <sheetName val="접속 SLAB,BRACKET 설계"/>
      <sheetName val="가정급수관"/>
      <sheetName val="부속동"/>
      <sheetName val="밸브설치"/>
      <sheetName val="음봉방향"/>
      <sheetName val="점수계산1-2"/>
      <sheetName val="자재 집계표"/>
      <sheetName val="깨기"/>
      <sheetName val="wk prgs"/>
      <sheetName val="Berm"/>
      <sheetName val="개방1"/>
      <sheetName val="주beam"/>
      <sheetName val="건축집계"/>
      <sheetName val="약품설비"/>
      <sheetName val="총수량집계표"/>
      <sheetName val="관로토공"/>
      <sheetName val="cable data1"/>
      <sheetName val="항목"/>
      <sheetName val="DNW"/>
      <sheetName val="예가표"/>
      <sheetName val="BSD (2)"/>
      <sheetName val="TYPE1"/>
      <sheetName val="공사비집계"/>
      <sheetName val="우수"/>
      <sheetName val="세부내역서"/>
      <sheetName val="간접비계산"/>
      <sheetName val="특수선일위대가"/>
      <sheetName val="기본DATA"/>
      <sheetName val="공사비증감"/>
      <sheetName val="물가시세"/>
      <sheetName val="현장별계약현황('98.10.31)"/>
      <sheetName val="산출내역서"/>
      <sheetName val="pvc연결관"/>
      <sheetName val="장비사양"/>
      <sheetName val="빙장비사양"/>
      <sheetName val="Tables"/>
      <sheetName val="N10(미지급) "/>
      <sheetName val="(평균)"/>
      <sheetName val="AC포장수량"/>
      <sheetName val="단면A-A(TR)"/>
      <sheetName val="영동(D)"/>
      <sheetName val="종단계산"/>
      <sheetName val="포장재료집계표"/>
      <sheetName val="전체내역서"/>
      <sheetName val="빌딩 안내"/>
      <sheetName val="1_우편집중내역서"/>
      <sheetName val="Sheet1_(2)"/>
      <sheetName val="3_하중산정4_지지력"/>
      <sheetName val="표__지"/>
      <sheetName val="표지_(2)"/>
      <sheetName val="계약ITEM"/>
      <sheetName val="중간간지 (2)"/>
      <sheetName val="3련 BOX"/>
      <sheetName val="배수개거"/>
      <sheetName val="수안보-MBR1"/>
      <sheetName val="Macro(전동기)"/>
      <sheetName val="직접인건비"/>
      <sheetName val="암거공"/>
      <sheetName val="배수내역 (2)"/>
      <sheetName val="공사내역서(을)실행"/>
      <sheetName val="일반수량총괄집계"/>
      <sheetName val="S0"/>
      <sheetName val="단위중량"/>
      <sheetName val="S.중기사용료"/>
      <sheetName val="97노임단가"/>
      <sheetName val="입력란"/>
      <sheetName val="96보완계획7.12"/>
      <sheetName val="자재단가대비표"/>
      <sheetName val="경비_원본"/>
      <sheetName val="수량명세서"/>
      <sheetName val="6공구(당초)"/>
      <sheetName val="종배수관"/>
      <sheetName val="tggwan(mac)"/>
      <sheetName val="SG"/>
      <sheetName val="수량"/>
      <sheetName val="설계"/>
      <sheetName val="2.단면가정 "/>
      <sheetName val="변실"/>
      <sheetName val="이음부"/>
      <sheetName val="CAL"/>
      <sheetName val="도"/>
      <sheetName val="편입용지조서"/>
      <sheetName val="설직재_1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정읍농소"/>
      <sheetName val="Contents"/>
      <sheetName val="-배수구조물공토공"/>
      <sheetName val="횡배수관재료-"/>
      <sheetName val="계산서(직선부)"/>
      <sheetName val="단면치수"/>
      <sheetName val="BG"/>
      <sheetName val="실행내역서 "/>
      <sheetName val="접속도로"/>
      <sheetName val="汇总表"/>
      <sheetName val="주소록2000(전화번호부)"/>
      <sheetName val="현금및현금등가물1"/>
      <sheetName val="지장물총괄표"/>
      <sheetName val="7월천안현장 집계표"/>
      <sheetName val="장비.자재"/>
      <sheetName val="장비명세서"/>
      <sheetName val=" 노무집계"/>
      <sheetName val="일용노무비"/>
      <sheetName val="부대내역"/>
      <sheetName val="목표세부명세"/>
      <sheetName val="Multi-dims"/>
      <sheetName val="배수관산출"/>
      <sheetName val="하중계산"/>
      <sheetName val="제수"/>
      <sheetName val="경영상태"/>
      <sheetName val="252K444"/>
      <sheetName val="수문보고"/>
      <sheetName val="6.단면검토"/>
      <sheetName val="수문일1"/>
      <sheetName val="기초코드"/>
      <sheetName val="내역서(토목)"/>
      <sheetName val="수로교총재료집계"/>
      <sheetName val="화산경계"/>
      <sheetName val="I.설계조건"/>
      <sheetName val="마산월령동골조물량변경"/>
      <sheetName val="PAINT (2)"/>
      <sheetName val="철거산출근거"/>
      <sheetName val="사각맨홀"/>
      <sheetName val="기초자료"/>
      <sheetName val="암거 제원표"/>
      <sheetName val="단가산출총괄표"/>
      <sheetName val="상세"/>
      <sheetName val="직노"/>
      <sheetName val="노임단가기준"/>
      <sheetName val="단위단가"/>
      <sheetName val="D-철근총괄"/>
      <sheetName val="대전노은1차_조적_집계표"/>
      <sheetName val="plan&amp;section_of_foundation1"/>
      <sheetName val="design_load1"/>
      <sheetName val="working_load_at_the_btm_ft_1"/>
      <sheetName val="stability_check1"/>
      <sheetName val="design_criteria1"/>
      <sheetName val="1__설계조건_2_단면가정_3__하중계산"/>
      <sheetName val="위치조서"/>
      <sheetName val="초기화면"/>
      <sheetName val="BOX"/>
      <sheetName val="목록"/>
      <sheetName val="성곽내역서"/>
      <sheetName val="EQUIP-H"/>
      <sheetName val="dnc4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수량산출서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ile_bearing_capa_&amp;_arrenge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차선도색수량집계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BLOCK(1)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우각부보강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運転条件一覧"/>
      <sheetName val="Project Brief"/>
      <sheetName val="AILC004"/>
      <sheetName val="입찰견적보고서"/>
      <sheetName val="4)유동표"/>
      <sheetName val="가감수량"/>
      <sheetName val="농로수량집계"/>
      <sheetName val="농로토공집계"/>
      <sheetName val="공문"/>
      <sheetName val="97 사업추정(WEKI)"/>
      <sheetName val="배수관접합및부설  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공사계약현황"/>
      <sheetName val="산거각호표"/>
      <sheetName val="재료집계(분수관)"/>
      <sheetName val="계획집계"/>
      <sheetName val="깨기수량집계"/>
      <sheetName val="판"/>
      <sheetName val="예산서"/>
      <sheetName val="현황"/>
      <sheetName val="본장"/>
      <sheetName val="건설성적"/>
      <sheetName val="b_balju_cho"/>
      <sheetName val="노동부"/>
      <sheetName val="구성비"/>
      <sheetName val="Financial impact"/>
      <sheetName val="Sch7a (토요일)"/>
      <sheetName val="5지구단위"/>
      <sheetName val="부재치수입력"/>
      <sheetName val="CAUDIT"/>
      <sheetName val="1.일반수량산출근거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표 지"/>
      <sheetName val="인사자료총집계"/>
      <sheetName val="일반수량총괄집계표"/>
      <sheetName val="화재 탐지 설비"/>
      <sheetName val=""/>
      <sheetName val="단가산출서"/>
      <sheetName val="폐기물집계표"/>
      <sheetName val="조은나오스빌"/>
      <sheetName val="내역서 (2)"/>
      <sheetName val="计算稿"/>
      <sheetName val="총괄설계내역서"/>
      <sheetName val="지장물조서"/>
      <sheetName val="내역서(우)"/>
      <sheetName val="Hydrant"/>
      <sheetName val="대전(세창동)"/>
      <sheetName val="TOWER 12TON"/>
      <sheetName val="JIB CRANE,HOIST"/>
      <sheetName val="TOWER 10TON"/>
      <sheetName val="허용전류"/>
      <sheetName val="수량이동"/>
      <sheetName val="8. 안정검토"/>
      <sheetName val="C.배수관공"/>
      <sheetName val="설산1.나"/>
      <sheetName val="본사S"/>
      <sheetName val="기계"/>
      <sheetName val="정화조"/>
      <sheetName val="2000_x0000__x0000__x0005__x0000_"/>
      <sheetName val="동원(3)"/>
      <sheetName val="P.M 별"/>
      <sheetName val="콘크리트측구연장"/>
      <sheetName val="INTRO.(X)"/>
      <sheetName val="시설물"/>
      <sheetName val="식재출력용"/>
      <sheetName val="유지관리"/>
      <sheetName val="공사비 증감 내역서"/>
      <sheetName val="기본"/>
      <sheetName val="수주추정"/>
      <sheetName val="흙쌓기도수로설치현황"/>
      <sheetName val="시점교대"/>
      <sheetName val="Cover (x)"/>
      <sheetName val="SORT"/>
      <sheetName val="Cor Apt"/>
      <sheetName val="DTCT"/>
      <sheetName val="2.1 受電設備棟"/>
      <sheetName val="2.2 受・防火水槽"/>
      <sheetName val="2.3 排水処理設備棟"/>
      <sheetName val="2.4 倉庫棟"/>
      <sheetName val="2.5 守衛棟"/>
      <sheetName val="daf-3(OK)"/>
      <sheetName val="daf-7(OK)"/>
      <sheetName val="Cash Flow"/>
      <sheetName val="Yield"/>
      <sheetName val="CPBTXM-THUONG"/>
      <sheetName val="Xunit (단위환산)"/>
      <sheetName val="고객사 관리 코드"/>
      <sheetName val="단"/>
      <sheetName val="연부97-1"/>
      <sheetName val="울산자동제어"/>
      <sheetName val="Xunit_(단위환산)"/>
      <sheetName val="고객사_관리_코드"/>
      <sheetName val="인상효1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환경기계공정표_(3)"/>
      <sheetName val="배관배선_단가조사"/>
      <sheetName val="9_정착구_보강"/>
      <sheetName val="단가_(2)"/>
      <sheetName val="96보완계획7_12"/>
      <sheetName val="배수공_시멘트_및_골재량_산출"/>
      <sheetName val="1차_내역서"/>
      <sheetName val="1_수인터널"/>
      <sheetName val="Sheet2_(2)"/>
      <sheetName val="건축내역서_(경제상무실)"/>
      <sheetName val="BSD_(2)"/>
      <sheetName val="내역서1999_8최종"/>
      <sheetName val="PROJECT_BRIEF(EX_NEW)"/>
      <sheetName val="Site_Expenses"/>
      <sheetName val="1000_DB구축_부표"/>
      <sheetName val="상_부"/>
      <sheetName val="Cash_Flow_bulanan"/>
      <sheetName val="Currency_Rate"/>
      <sheetName val="소보"/>
      <sheetName val="포장면적집계"/>
      <sheetName val="수로BOX"/>
      <sheetName val="신규보류입력"/>
      <sheetName val="POL6차-PIPING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공사비_증감_내역서"/>
      <sheetName val="Customer_Databa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간지1"/>
      <sheetName val="1.사유서"/>
      <sheetName val="간지2"/>
      <sheetName val="간지3"/>
      <sheetName val="부재별집계표"/>
      <sheetName val="도면"/>
      <sheetName val="백암비스타내역"/>
      <sheetName val="작성"/>
      <sheetName val="안정성검토"/>
      <sheetName val="남양시작동자105노65기1.3화1.2"/>
      <sheetName val="工程量计算书"/>
      <sheetName val="카니발(자105노60)"/>
      <sheetName val="TRE TABLE"/>
      <sheetName val="MU"/>
      <sheetName val="tra VL"/>
      <sheetName val="8.3해석단면 선정"/>
      <sheetName val="관보호공단위수량"/>
      <sheetName val="관경결정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Lookups"/>
      <sheetName val="Add cost08"/>
      <sheetName val="SumBricks08"/>
      <sheetName val="SCOPE OF WORK"/>
      <sheetName val="Gia"/>
      <sheetName val="PH 5"/>
      <sheetName val="Dầm -4.7m"/>
      <sheetName val="Phu cap"/>
      <sheetName val="CE(E)"/>
      <sheetName val="CE(M)"/>
      <sheetName val="Project Data"/>
      <sheetName val="수정시산표"/>
      <sheetName val="FD"/>
      <sheetName val="GI"/>
      <sheetName val="EE (3)"/>
      <sheetName val="PAVEMENT"/>
      <sheetName val="TRAFFIC"/>
      <sheetName val="NOTE"/>
      <sheetName val="Cấu tạo giá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Cover page"/>
      <sheetName val="Inputs_Sens"/>
      <sheetName val="IS_Sum_CM"/>
      <sheetName val="Daf 1"/>
      <sheetName val="조도계산서 (도서)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FAB"/>
      <sheetName val="Data&amp;Result"/>
      <sheetName val="지하시설물작성"/>
      <sheetName val="배수관공"/>
      <sheetName val="IW-LIST"/>
      <sheetName val="봉양~조차장간고하개명(신설)"/>
      <sheetName val="삼홍테크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SLAB"/>
      <sheetName val="당초토량산출서"/>
      <sheetName val="변경토량산출서"/>
      <sheetName val="공사원가"/>
      <sheetName val="도장수량"/>
      <sheetName val="견적및기타"/>
      <sheetName val="단가산출목록"/>
      <sheetName val="Actual data"/>
      <sheetName val="4.경비 5.영업외수지"/>
      <sheetName val="공조"/>
      <sheetName val="Item-DATA"/>
      <sheetName val="NSA fr Revit"/>
      <sheetName val="PTdam"/>
      <sheetName val="Bang gia"/>
      <sheetName val="HRG BHN"/>
      <sheetName val="조선용암면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LEGEND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L_RPTB16_05"/>
      <sheetName val="맨홀토_x0000__x0000__x0005_"/>
      <sheetName val="2. 2공구"/>
      <sheetName val="전체 내역서(통합)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Ⅴ-2_공종별내역"/>
      <sheetName val="Bill No.01"/>
      <sheetName val="Breakdown (B)"/>
      <sheetName val="THVT"/>
      <sheetName val="현장별"/>
      <sheetName val="IBASE"/>
      <sheetName val="NKC6"/>
      <sheetName val="DeluxeVilla 4"/>
      <sheetName val="공사원가 (3)"/>
      <sheetName val="내역서-2"/>
      <sheetName val="업무처리전"/>
      <sheetName val="Summary - Budget"/>
      <sheetName val="Khoi luong"/>
      <sheetName val="BQ-E20-02(Rp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Table"/>
      <sheetName val="계산중"/>
      <sheetName val="횡배위치"/>
      <sheetName val="사각수로관단수"/>
      <sheetName val="집수정단위수량산출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_냉각수펌프1"/>
      <sheetName val="1062-X방향_1"/>
      <sheetName val="Sheet1_(2)2"/>
      <sheetName val="BOX(1_5X1_5)2"/>
      <sheetName val="전선_및_전선관1"/>
      <sheetName val="표__지2"/>
      <sheetName val="단면__2_1"/>
      <sheetName val="ENE-CAL_11"/>
      <sheetName val="ITB_COST1"/>
      <sheetName val="2011_(4)1"/>
      <sheetName val="11_자재단가1"/>
      <sheetName val="Dike_for_49T03_&amp;_49T041"/>
      <sheetName val="Dike_for_49T02,_05~07,_19_(1)1"/>
      <sheetName val="설계기준_및_하중계산1"/>
      <sheetName val="역T형(H=6_0)_(2)1"/>
      <sheetName val="1__설계조건_2_단면가정_3__하중계산1"/>
      <sheetName val="단가_및_재료비1"/>
      <sheetName val="각사별공사비분개_1"/>
      <sheetName val="전차선로_물량표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환경기계공정표_(3)1"/>
      <sheetName val="배관배선_단가조사1"/>
      <sheetName val="9_정착구_보강1"/>
      <sheetName val="단가_(2)1"/>
      <sheetName val="96보완계획7_121"/>
      <sheetName val="배수공_시멘트_및_골재량_산출1"/>
      <sheetName val="1차_내역서1"/>
      <sheetName val="1_수인터널1"/>
      <sheetName val="Sheet2_(2)1"/>
      <sheetName val="건축내역서_(경제상무실)1"/>
      <sheetName val="BSD_(2)1"/>
      <sheetName val="내역서1999_8최종1"/>
      <sheetName val="PROJECT_BRIEF(EX_NEW)1"/>
      <sheetName val="Site_Expenses1"/>
      <sheetName val="1000_DB구축_부표1"/>
      <sheetName val="상_부1"/>
      <sheetName val="Currency_Rate1"/>
      <sheetName val="Cash_Flow_bulanan1"/>
      <sheetName val="Isolasi_Luar_Dalam"/>
      <sheetName val="Isolasi_Luar"/>
      <sheetName val="Cash_Flow"/>
      <sheetName val="수량산출서_갑지1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내역서_제출"/>
      <sheetName val="97년_추정"/>
      <sheetName val="내역_ver1_0"/>
      <sheetName val="단양_00_아파트-세부내역"/>
      <sheetName val="RAMP_단면(R2)"/>
      <sheetName val="토목내역서_(도급단가)"/>
      <sheetName val="목차_"/>
      <sheetName val="4_2유효폭의_계산"/>
      <sheetName val="세골재__T2_변경_현황"/>
      <sheetName val="0_단가"/>
      <sheetName val="토공_total"/>
      <sheetName val="3련_BOX"/>
      <sheetName val="4__주형설계"/>
      <sheetName val="노무비_근거"/>
      <sheetName val="_총괄표"/>
      <sheetName val="바닥판의_설계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암거_제원표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전선_및_전선관2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1__설계조건_2_단면가정_3__하중계산2"/>
      <sheetName val="단가_및_재료비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환경기계공정표_(3)2"/>
      <sheetName val="배관배선_단가조사2"/>
      <sheetName val="9_정착구_보강2"/>
      <sheetName val="단가_(2)2"/>
      <sheetName val="96보완계획7_122"/>
      <sheetName val="배수공_시멘트_및_골재량_산출2"/>
      <sheetName val="1차_내역서2"/>
      <sheetName val="1_수인터널2"/>
      <sheetName val="Sheet2_(2)2"/>
      <sheetName val="건축내역서_(경제상무실)2"/>
      <sheetName val="BSD_(2)2"/>
      <sheetName val="내역서1999_8최종2"/>
      <sheetName val="PROJECT_BRIEF(EX_NEW)2"/>
      <sheetName val="Site_Expenses2"/>
      <sheetName val="1000_DB구축_부표2"/>
      <sheetName val="상_부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내역서_제출1"/>
      <sheetName val="97년_추정1"/>
      <sheetName val="내역_ver1_01"/>
      <sheetName val="단양_00_아파트-세부내역1"/>
      <sheetName val="RAMP_단면(R2)1"/>
      <sheetName val="토목내역서_(도급단가)1"/>
      <sheetName val="목차_1"/>
      <sheetName val="4_2유효폭의_계산1"/>
      <sheetName val="세골재__T2_변경_현황1"/>
      <sheetName val="0_단가1"/>
      <sheetName val="토공_total1"/>
      <sheetName val="3련_BOX1"/>
      <sheetName val="4__주형설계1"/>
      <sheetName val="2_단면가정1"/>
      <sheetName val="노무비_근거1"/>
      <sheetName val="_총괄표1"/>
      <sheetName val="Customer_Databas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Ⅴ-2_공종별내역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경비2내역"/>
      <sheetName val="공사개요-C"/>
      <sheetName val="내역- CCTV"/>
      <sheetName val="설비공사(4)"/>
      <sheetName val="5수지"/>
      <sheetName val="4차원가계산서"/>
      <sheetName val="Sheet22"/>
      <sheetName val="화전내"/>
      <sheetName val="투찰추정"/>
      <sheetName val="전기혼잡제경비(45)"/>
      <sheetName val="일위집계표"/>
      <sheetName val="BJJIN"/>
      <sheetName val="계측제어설비"/>
      <sheetName val="법면단"/>
      <sheetName val="견적1"/>
      <sheetName val="인부신상자료"/>
      <sheetName val="001"/>
      <sheetName val="2F 회의실견적(5_14 일대)"/>
      <sheetName val="총_구조물공"/>
      <sheetName val="DHEQSUPT"/>
      <sheetName val="(X)품셈집계"/>
      <sheetName val="대3류 "/>
      <sheetName val="아파트"/>
      <sheetName val="부대시설"/>
      <sheetName val="설치조서"/>
      <sheetName val="배수공집계표"/>
      <sheetName val="예정공정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단가산출서 (2)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CONCRETE"/>
      <sheetName val="견적갑지"/>
      <sheetName val="물량내역"/>
      <sheetName val="소요자재명세서"/>
      <sheetName val="예산"/>
      <sheetName val="자재테이블"/>
      <sheetName val="토공정보"/>
      <sheetName val="횡배수관집현황(2공구)"/>
      <sheetName val="신축(단위)"/>
      <sheetName val="배수관토공산출"/>
      <sheetName val="아파트 내역"/>
      <sheetName val="노임 및 중기단가"/>
      <sheetName val="투입비"/>
      <sheetName val="쇠(1)"/>
      <sheetName val="가격(3)"/>
      <sheetName val="금호"/>
      <sheetName val="3"/>
      <sheetName val="4"/>
      <sheetName val="6"/>
      <sheetName val="단가목록"/>
      <sheetName val="공정data"/>
      <sheetName val="1공구내역서(1)"/>
      <sheetName val="2.대외공문"/>
      <sheetName val="이름"/>
      <sheetName val="급여표"/>
      <sheetName val="직원투입계획"/>
      <sheetName val="pier(각형)"/>
      <sheetName val="소방사항"/>
      <sheetName val="약전설비"/>
      <sheetName val="인건비 "/>
      <sheetName val="설계내역2"/>
      <sheetName val="공종단가"/>
      <sheetName val="증감대비"/>
      <sheetName val="품종별월계"/>
      <sheetName val="전신환매도율"/>
      <sheetName val="배지거총재료집계표"/>
      <sheetName val="자재비"/>
      <sheetName val="가로등설치"/>
      <sheetName val="형질변경"/>
      <sheetName val="1_CB"/>
      <sheetName val="옹벽공_수량집계표"/>
      <sheetName val="A-8_PD(도로중앙)"/>
      <sheetName val="Flaer_Area"/>
      <sheetName val="설내역서_"/>
      <sheetName val="일위산출"/>
      <sheetName val="적용(기계)"/>
      <sheetName val="1-1평균터파기고(1)"/>
      <sheetName val="2_토목공사"/>
      <sheetName val="2-1__경관조명_내역총괄표"/>
      <sheetName val="_상부공통집계(총괄)"/>
      <sheetName val="AS포장복구_"/>
      <sheetName val="실행내역(10_13)"/>
      <sheetName val="개별직종노임단가(2003_9)"/>
      <sheetName val="총_원가계산"/>
      <sheetName val="EQUIP_LIST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옹벽공_수량집계표1"/>
      <sheetName val="사__업__비__수__지__예__산__서1"/>
      <sheetName val="11_1_단면hwp"/>
      <sheetName val="A-8_PD(도로중앙)1"/>
      <sheetName val="청_구1"/>
      <sheetName val="설내역서_1"/>
      <sheetName val="배수공_주요자재_집계표"/>
      <sheetName val="06_일위대가목록"/>
      <sheetName val="내역서_(2)"/>
      <sheetName val="전_기"/>
      <sheetName val="공사비_증감_내역서1"/>
      <sheetName val="4_내진설계"/>
      <sheetName val="_ｹ-ﾌﾞﾙ"/>
      <sheetName val="지구_리스트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주공 갑지"/>
      <sheetName val="잡비계산"/>
      <sheetName val="3-구교-오리지날"/>
      <sheetName val="기초수량자료"/>
      <sheetName val="본문"/>
      <sheetName val="노임DB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단가(자재)"/>
      <sheetName val="단가(노임)"/>
      <sheetName val="기초목록"/>
      <sheetName val="자재단가_사급"/>
      <sheetName val="중기적산목록"/>
      <sheetName val="01노임적용기준"/>
      <sheetName val="경율산정.XLS"/>
      <sheetName val="GT 1050x650"/>
      <sheetName val="총정리"/>
      <sheetName val="INPUTDATA"/>
      <sheetName val="산출3-유도등"/>
      <sheetName val="산출2-동력"/>
      <sheetName val="산출2-피뢰침"/>
      <sheetName val="노임단가(직종번호 순)"/>
      <sheetName val="간이(갑)"/>
      <sheetName val="노임단가표"/>
      <sheetName val="Bldg Brkdown"/>
      <sheetName val="상부수량"/>
      <sheetName val="대창토공"/>
      <sheetName val="검측감리공제요율"/>
      <sheetName val="시공감리공제요율"/>
      <sheetName val="책임감리공제요율"/>
      <sheetName val="가로등"/>
      <sheetName val="기초수량산출서"/>
      <sheetName val="설계서(동안동)"/>
      <sheetName val="5사남"/>
      <sheetName val="과거자료"/>
      <sheetName val="단위집계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공사일위대가"/>
      <sheetName val="산출서-1"/>
      <sheetName val="산출서-수식"/>
      <sheetName val="수토공단위당"/>
      <sheetName val="난방방식분류"/>
      <sheetName val="공사정보입력"/>
      <sheetName val="어음수표추가테스트"/>
      <sheetName val="90.03실행 "/>
      <sheetName val="1차기성"/>
      <sheetName val="코스모공장 (어음)"/>
      <sheetName val="공사비_NDE"/>
      <sheetName val="교대(A1-A2)"/>
      <sheetName val="화해(함평)"/>
      <sheetName val="화해(장성)"/>
      <sheetName val="노단"/>
      <sheetName val="단산"/>
      <sheetName val="명세"/>
      <sheetName val="일대"/>
      <sheetName val="A 견적"/>
      <sheetName val="앵커설치(590)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공통가설(기준안)"/>
      <sheetName val="지장물헐기조서"/>
      <sheetName val="입출재고현황 (2)"/>
      <sheetName val="가설"/>
      <sheetName val="일람표"/>
      <sheetName val="보안등"/>
      <sheetName val="자재표"/>
      <sheetName val="계정"/>
      <sheetName val="비품"/>
      <sheetName val="새공통(96임금인상기준)"/>
      <sheetName val="심사물량"/>
      <sheetName val="1.1설계기준"/>
      <sheetName val="DATA입력"/>
      <sheetName val="하도급계획"/>
      <sheetName val="토공(본관-토사)"/>
      <sheetName val="토공(분기관-토사)"/>
      <sheetName val="토공(분기관-암)"/>
      <sheetName val="토공(본관-암)"/>
      <sheetName val="단가조사표"/>
      <sheetName val="설계내역서(기계)"/>
      <sheetName val="1.3.1절점좌표"/>
      <sheetName val="6차2회변경내역서"/>
      <sheetName val="중단원본"/>
      <sheetName val="업체별담당"/>
      <sheetName val="4 공통갑지"/>
      <sheetName val="제경비최종"/>
      <sheetName val="사본 _ b_balju"/>
      <sheetName val="공사설계"/>
      <sheetName val="교통대책내역"/>
      <sheetName val="gyun"/>
      <sheetName val="관일"/>
      <sheetName val="포장면적산출"/>
      <sheetName val="포장수량집계"/>
      <sheetName val="토공사B동추가"/>
      <sheetName val="1.RAMP-A"/>
      <sheetName val="대총괄"/>
      <sheetName val="중기조종사 단위단가"/>
      <sheetName val="암거단위-1련"/>
      <sheetName val="견적보고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입력장소"/>
      <sheetName val="지수980731이후"/>
      <sheetName val="ESC (공정표기준)"/>
      <sheetName val="10동"/>
      <sheetName val="36+45-113-18+19+20I"/>
      <sheetName val="5CHBDC"/>
      <sheetName val="Variable"/>
      <sheetName val="RCMinput"/>
      <sheetName val="산근(목록)"/>
      <sheetName val="이형관중량"/>
      <sheetName val="환경보전비B"/>
      <sheetName val="Tool"/>
      <sheetName val="수량분개내역"/>
      <sheetName val="DATA-2 장비LIST"/>
      <sheetName val="IMPEADENCE H_x0000_Ԁ_x0000_怀ȅ㨍"/>
      <sheetName val="IMPEADENCE é_x0000_Ԁ_x0000__x0000_ᛅ_xde17_"/>
      <sheetName val="PROCURE"/>
      <sheetName val="견"/>
      <sheetName val="값"/>
      <sheetName val="금속및금속창호"/>
      <sheetName val="일위대가 "/>
      <sheetName val="투입비분석표"/>
      <sheetName val="광통신 견적내역서1"/>
      <sheetName val="투찰(하수)"/>
      <sheetName val="케이블수량재료"/>
      <sheetName val="D200"/>
      <sheetName val="노무DB"/>
      <sheetName val="F4-F7"/>
      <sheetName val="name"/>
      <sheetName val="PC, G.Slab"/>
      <sheetName val="율촌법률사무소2내역"/>
      <sheetName val="중기근거"/>
      <sheetName val="특별땅고르기"/>
      <sheetName val="일위-1"/>
      <sheetName val="노무비명세서"/>
      <sheetName val="교수설계"/>
      <sheetName val="연결관수량 (2)"/>
      <sheetName val="사다리"/>
      <sheetName val="철집"/>
      <sheetName val="재료할증"/>
      <sheetName val="원가계산서구조조정"/>
      <sheetName val="영창26"/>
      <sheetName val="상수도토공집계표"/>
      <sheetName val="봉방동근생"/>
      <sheetName val="라멘수량"/>
      <sheetName val="부경대총괄내역서"/>
      <sheetName val="주차장(T4)"/>
      <sheetName val="산출근거1"/>
      <sheetName val="40총괄"/>
      <sheetName val="40집계"/>
      <sheetName val="변경내역"/>
      <sheetName val="보도공제면적"/>
      <sheetName val="수습"/>
      <sheetName val="노임,기계경비"/>
      <sheetName val="토공집계(rp)"/>
      <sheetName val="앵커(3안)"/>
      <sheetName val="차압계산"/>
      <sheetName val="1.수량집계"/>
      <sheetName val="AIR SHOWER(3인용)"/>
      <sheetName val="포장공사"/>
      <sheetName val="합계"/>
      <sheetName val="archi(본사)"/>
      <sheetName val="알맹이"/>
      <sheetName val="총공사내역서"/>
      <sheetName val="공사직종별노임"/>
      <sheetName val="48전력선로일위"/>
      <sheetName val="면적산출근거(실측)"/>
      <sheetName val="내역기준"/>
      <sheetName val="유효폭의 계산"/>
      <sheetName val="암거날개벽"/>
      <sheetName val="전기일위목록"/>
      <sheetName val="국도접속 차도부수량"/>
      <sheetName val="입상내역"/>
      <sheetName val="기타 정보통신공사"/>
      <sheetName val="FAB4생산"/>
      <sheetName val="직원자료입력"/>
      <sheetName val="재료단가"/>
      <sheetName val="기존단가 (2)"/>
      <sheetName val="우수공,맨홀,집수정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계약서"/>
      <sheetName val="수량산출표"/>
      <sheetName val="포장(수량)-관로부"/>
      <sheetName val="공기압축기실"/>
      <sheetName val="도근좌표"/>
      <sheetName val="자재일람"/>
      <sheetName val="환율"/>
      <sheetName val="백호우계수"/>
      <sheetName val="건축원가계산서"/>
      <sheetName val="현장설명"/>
      <sheetName val="가옥철거(지장물조서)"/>
      <sheetName val="종배수관설치현황"/>
      <sheetName val="증감대비표"/>
      <sheetName val="4.하중산정"/>
      <sheetName val="6월 출고 일일보고"/>
      <sheetName val="기성부분 내역집계표-기계공사"/>
      <sheetName val="1호토공"/>
      <sheetName val="1Month+Sheet2!"/>
      <sheetName val="수량분배표"/>
      <sheetName val="DATA 입력부"/>
      <sheetName val="내역서(중수)"/>
      <sheetName val="8설7발"/>
      <sheetName val="BOX 본체"/>
      <sheetName val="제수변 수량집계표(보통)"/>
      <sheetName val="양수장(기계)"/>
      <sheetName val="중간"/>
      <sheetName val="접합수량(피벗)"/>
      <sheetName val="Toolbox"/>
      <sheetName val="신림자금"/>
      <sheetName val="하도급원가계산총괄표(식재)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7-1.인건비"/>
      <sheetName val="지하"/>
      <sheetName val="7급줄떼공"/>
      <sheetName val="당정동공통이수"/>
      <sheetName val="당정동경상이수"/>
      <sheetName val="지역"/>
      <sheetName val="CABLE"/>
      <sheetName val="건축공사집계"/>
      <sheetName val="오수공수량집계표"/>
      <sheetName val="B"/>
      <sheetName val="전기내역"/>
      <sheetName val="상부집계표"/>
      <sheetName val="관급"/>
      <sheetName val="초기화면1"/>
      <sheetName val="유별자산배수"/>
      <sheetName val="2.2.2입적표"/>
      <sheetName val="Sheet17"/>
      <sheetName val="시설국장자료"/>
      <sheetName val="교대"/>
      <sheetName val="가시설(TYPE-A)"/>
      <sheetName val="포장수량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부대공수량산출"/>
      <sheetName val="공통갑지"/>
      <sheetName val="기성청구조서"/>
      <sheetName val="수량간지코드"/>
      <sheetName val="수량목차코드"/>
      <sheetName val="한일양산"/>
      <sheetName val="서울대규장각(가시설흙막이)"/>
      <sheetName val="2.관대집계표"/>
      <sheetName val="수불계획서(전체)"/>
      <sheetName val="형식 - 1-2-3"/>
      <sheetName val="정부노임"/>
      <sheetName val="일위(PN)"/>
      <sheetName val="203"/>
      <sheetName val="99노임단_x0007_"/>
      <sheetName val="99노임단쌇"/>
      <sheetName val="documentation"/>
      <sheetName val="COA-17"/>
      <sheetName val="C-18"/>
      <sheetName val="목공사품의서"/>
      <sheetName val="중기목록"/>
      <sheetName val="N10(미지급)_2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1_폐기물집계표"/>
      <sheetName val="PAINT_(2)"/>
      <sheetName val="S_중기사용료"/>
      <sheetName val="I_설계조건"/>
      <sheetName val="Project_Brief"/>
      <sheetName val="static_cal"/>
      <sheetName val="Total_Progress_(2)"/>
      <sheetName val="1_일반수량산출근거"/>
      <sheetName val="DI_전처리_단가집(GP1_실적가)"/>
      <sheetName val="Financial_impact"/>
      <sheetName val="Sch7a_(토요일)"/>
      <sheetName val="남양시작동자105노65기1_3화1_2"/>
      <sheetName val="TRE_TABLE"/>
      <sheetName val="흙막이_개산견적"/>
      <sheetName val="암거_제원표-1단계"/>
      <sheetName val="C_배수관공"/>
      <sheetName val="2_건축"/>
      <sheetName val="97_사업추정(WEKI)"/>
      <sheetName val="CAP"/>
      <sheetName val="Var."/>
      <sheetName val="R"/>
      <sheetName val="정리"/>
      <sheetName val="dV&amp;Cl"/>
      <sheetName val="자재(원원+원대)"/>
      <sheetName val="출하생산일보"/>
      <sheetName val="CB"/>
      <sheetName val="XZLC004_PART2"/>
      <sheetName val="정보매체A동"/>
      <sheetName val="터널전기"/>
      <sheetName val="MATRLDATA"/>
      <sheetName val="INPUT_TABLE"/>
      <sheetName val="HSA"/>
      <sheetName val="말뚝물량"/>
      <sheetName val="CODE1"/>
      <sheetName val="CODE2"/>
      <sheetName val="중기(목록)"/>
      <sheetName val="일위대가(목록)"/>
      <sheetName val="관전식시설제원"/>
      <sheetName val="구조물공(집계)"/>
      <sheetName val="자재 및 폐기물견적(20È됀"/>
      <sheetName val="총체보활공정표"/>
      <sheetName val="그레이더"/>
      <sheetName val="무근깨기"/>
      <sheetName val="SPEC"/>
      <sheetName val="확산동"/>
      <sheetName val="첨부2"/>
      <sheetName val="단가비교표 (계측제어)"/>
      <sheetName val="토공계산서(부체도로)"/>
      <sheetName val="위치"/>
      <sheetName val="CostDB"/>
      <sheetName val="견적의뢰"/>
      <sheetName val="VXXXXXXX"/>
      <sheetName val="토공유동표"/>
      <sheetName val="인원계획-미화"/>
      <sheetName val="운반"/>
      <sheetName val="제출계산서"/>
      <sheetName val="4.2내역서"/>
      <sheetName val="SGC_RATE"/>
      <sheetName val="Bang_gia"/>
      <sheetName val="HRG_BHN"/>
      <sheetName val="NSA_fr_Revit"/>
      <sheetName val="BXLDL"/>
      <sheetName val="DM.ChiPhi"/>
      <sheetName val="May TC"/>
      <sheetName val="Nhan cong"/>
      <sheetName val="Area Cal"/>
      <sheetName val="DTICH (Full)"/>
      <sheetName val="DGG"/>
      <sheetName val="DTICH(FDC)"/>
      <sheetName val="CP3-DI"/>
      <sheetName val="Bldg"/>
      <sheetName val="Macr_x0000__x0000__x0005__x0000_纠瀝"/>
      <sheetName val=" "/>
      <sheetName val="Take-Off"/>
      <sheetName val="총중목"/>
      <sheetName val="Macro(_x0000__x0000__x0005__x0000_"/>
      <sheetName val="FOOTING단면¬"/>
      <sheetName val="삼성전기"/>
      <sheetName val="2000"/>
      <sheetName val="맨홀토"/>
      <sheetName val="조은인력명세서"/>
      <sheetName val="공통부대"/>
      <sheetName val="버스운행안내"/>
      <sheetName val="근태계획서"/>
      <sheetName val="IMPEADENCE H"/>
      <sheetName val="IMPEADENCE é"/>
      <sheetName val="가시설총괄"/>
      <sheetName val="96갑지"/>
      <sheetName val="접속 SLAB,_x0000_밢Ȳ_x0000__x0000__x0000_Ā_x0000_뮰ᖸ"/>
      <sheetName val="수액원료"/>
      <sheetName val="_____________hb___1___________2"/>
      <sheetName val="국가별"/>
      <sheetName val="시산표"/>
      <sheetName val="공정"/>
      <sheetName val="종목코드"/>
      <sheetName val="linehaul cost model (2)"/>
      <sheetName val="TOT"/>
      <sheetName val="분양가표"/>
      <sheetName val="022᠀"/>
      <sheetName val="BOX(1_5X1°_x0000_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/>
      <sheetData sheetId="1764"/>
      <sheetData sheetId="1765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/>
      <sheetData sheetId="1795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/>
      <sheetData sheetId="187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/>
      <sheetData sheetId="1935"/>
      <sheetData sheetId="1936"/>
      <sheetData sheetId="1937"/>
      <sheetData sheetId="1938"/>
      <sheetData sheetId="1939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/>
      <sheetData sheetId="1986"/>
      <sheetData sheetId="1987" refreshError="1"/>
      <sheetData sheetId="1988" refreshError="1"/>
      <sheetData sheetId="1989"/>
      <sheetData sheetId="1990" refreshError="1"/>
      <sheetData sheetId="1991" refreshError="1"/>
      <sheetData sheetId="1992"/>
      <sheetData sheetId="1993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/>
      <sheetData sheetId="2050" refreshError="1"/>
      <sheetData sheetId="2051" refreshError="1"/>
      <sheetData sheetId="2052" refreshError="1"/>
      <sheetData sheetId="2053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/>
      <sheetData sheetId="3165"/>
      <sheetData sheetId="3166"/>
      <sheetData sheetId="3167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/>
      <sheetData sheetId="3198" refreshError="1"/>
      <sheetData sheetId="3199" refreshError="1"/>
      <sheetData sheetId="3200" refreshError="1"/>
      <sheetData sheetId="3201" refreshError="1"/>
      <sheetData sheetId="3202"/>
      <sheetData sheetId="3203" refreshError="1"/>
      <sheetData sheetId="3204" refreshError="1"/>
      <sheetData sheetId="3205" refreshError="1"/>
      <sheetData sheetId="320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#REF"/>
      <sheetName val="신우"/>
      <sheetName val="총괄표"/>
      <sheetName val="1단계총괄내역서"/>
      <sheetName val="일위대가표"/>
      <sheetName val="1.수인터널"/>
      <sheetName val="단가"/>
      <sheetName val="5차설계"/>
      <sheetName val="내역서"/>
      <sheetName val="목표세부명세"/>
      <sheetName val="01"/>
      <sheetName val="단가조사표"/>
      <sheetName val="견적990322"/>
      <sheetName val="업체견적"/>
      <sheetName val="T"/>
      <sheetName val="Sheet1"/>
      <sheetName val="대치판정"/>
      <sheetName val="예산내역서"/>
      <sheetName val="설계예산서"/>
      <sheetName val="입찰안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"/>
      <sheetName val="내역(잔여전체)"/>
      <sheetName val="내역(2000년)"/>
      <sheetName val="2000년계획"/>
      <sheetName val="건설공사실행 계획서"/>
      <sheetName val="도급대실행대비(kcc분)"/>
      <sheetName val="도급대실행대비(총제분)"/>
      <sheetName val="2000년(변경전)"/>
      <sheetName val="2000년이후(변경전)"/>
      <sheetName val="노무비 현황"/>
      <sheetName val="단가산출(2000년 공정 실행) PAGE 1∼34"/>
      <sheetName val="단가산출(2000년 공정 실행) PAGE 35∼41"/>
      <sheetName val="단가산출(2000년 공정 실행) PAGE 42∼54"/>
      <sheetName val="단가산출(2000년 공정 실행) PAGE 55∼71"/>
      <sheetName val="단가산출(2000년 공정 실행) PAGE 72∼76"/>
      <sheetName val="골재(보조기층 및 동방층) final 집계표 "/>
      <sheetName val="단가산출(부대비) PAGE 1∼11"/>
      <sheetName val="단가산출(관리비) PAGE 1∼7 "/>
      <sheetName val="부대비집계"/>
      <sheetName val="관리비집계"/>
      <sheetName val="2000년자재집계표(1)"/>
      <sheetName val="2000년자재집계표(2)"/>
      <sheetName val="교통비 산출 내역"/>
      <sheetName val="00년 관리비 예산 작성 기준표 갑지"/>
      <sheetName val="2000년 직종별 실행노임 조견표"/>
      <sheetName val="급료"/>
      <sheetName val="직원급료산출내역1"/>
      <sheetName val="직원급료산출내역2"/>
      <sheetName val="상여산출내역"/>
      <sheetName val="초과사유"/>
      <sheetName val="각종표지(가로)"/>
      <sheetName val="각종표지(세로)"/>
      <sheetName val="전체(변경전)"/>
      <sheetName val="Sheet1"/>
      <sheetName val="Sheet2"/>
      <sheetName val="단가산출1∼34"/>
      <sheetName val="단가산출35∼41"/>
      <sheetName val="단가42∼52"/>
      <sheetName val="단가산출53∼68"/>
      <sheetName val="단가산출69∼73"/>
      <sheetName val="Sheet3"/>
      <sheetName val="공문"/>
      <sheetName val="변경현황"/>
      <sheetName val="사유서"/>
      <sheetName val="사유서 (2)"/>
      <sheetName val="계약내역서(갑)"/>
      <sheetName val="계약내역서(을)"/>
      <sheetName val="공사대비증감표"/>
      <sheetName val=" 상수설계변경 내역)"/>
      <sheetName val="내역서"/>
      <sheetName val="#REF"/>
      <sheetName val="집계표"/>
      <sheetName val="일반공사"/>
      <sheetName val="SULKEA"/>
      <sheetName val="일위대가"/>
      <sheetName val="관리비(98년도)"/>
      <sheetName val="3차설계"/>
      <sheetName val="Baby일위대가"/>
      <sheetName val="건설성적"/>
      <sheetName val="저"/>
      <sheetName val="단가비교표"/>
      <sheetName val="10.1"/>
      <sheetName val="실행철강하도"/>
      <sheetName val="부대내역"/>
      <sheetName val="조명시설"/>
      <sheetName val="원가계산 (2)"/>
      <sheetName val="대비"/>
      <sheetName val="설계조건"/>
      <sheetName val="1.설계조건"/>
      <sheetName val="손익차9월2"/>
      <sheetName val="입찰안"/>
      <sheetName val="2.대외공문"/>
      <sheetName val="대치판정"/>
      <sheetName val="자재단가"/>
      <sheetName val="실행내역서 "/>
      <sheetName val="제잡비"/>
      <sheetName val="1단계"/>
      <sheetName val="차액보증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  <sheetName val="과천MAIN"/>
      <sheetName val="수량산출"/>
      <sheetName val="일위대가목차"/>
      <sheetName val="내역서"/>
      <sheetName val="단가조사서"/>
      <sheetName val="정부노임단가"/>
      <sheetName val="차액보증"/>
      <sheetName val="데이타"/>
      <sheetName val="DATA"/>
      <sheetName val="간선계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차액보증"/>
      <sheetName val="식재하위"/>
      <sheetName val="시설,관리하위"/>
      <sheetName val="일위(포장,우배수)"/>
      <sheetName val="광섬유,열주"/>
      <sheetName val="시설"/>
      <sheetName val="단산목록(L)"/>
      <sheetName val="단가산출(L)"/>
      <sheetName val="이식수상하차"/>
      <sheetName val="이식수운반"/>
      <sheetName val="단산목록(C)"/>
      <sheetName val="단가산출(C)"/>
      <sheetName val="단가산출(아스콘T=3)"/>
      <sheetName val="중기목록"/>
      <sheetName val="중기사용"/>
      <sheetName val="철거수량표"/>
      <sheetName val="이식수량표"/>
      <sheetName val="식재수량"/>
      <sheetName val="시설물수량표"/>
      <sheetName val="포장수량표"/>
      <sheetName val="단가조사(변경2)"/>
      <sheetName val="단가조사"/>
      <sheetName val="경비2내역"/>
      <sheetName val="입찰안"/>
      <sheetName val="기초공"/>
      <sheetName val="기둥(원형)"/>
      <sheetName val="I.설계조건"/>
      <sheetName val="경산"/>
      <sheetName val="일위"/>
      <sheetName val="터파기및재료"/>
      <sheetName val="직노"/>
      <sheetName val="데이타"/>
      <sheetName val="소비자가"/>
      <sheetName val="날개벽"/>
      <sheetName val="일위대가목차"/>
      <sheetName val="담장산출"/>
      <sheetName val="말뚝지지력산정"/>
      <sheetName val="옹벽1"/>
      <sheetName val="내역서"/>
      <sheetName val="BSD (2)"/>
      <sheetName val="Sheet1"/>
      <sheetName val="BID"/>
      <sheetName val="WORK"/>
      <sheetName val="Customize Your Invoice"/>
      <sheetName val="danga"/>
      <sheetName val="ilch"/>
      <sheetName val="토공(우물통,기타) "/>
      <sheetName val="부하계산서"/>
      <sheetName val="#REF"/>
      <sheetName val="시설물"/>
      <sheetName val="수량산출"/>
      <sheetName val="공사비집계"/>
      <sheetName val="설계조건"/>
      <sheetName val="보도경계블럭"/>
      <sheetName val="1단계"/>
      <sheetName val="대비"/>
      <sheetName val="단면검토"/>
      <sheetName val="원가계산서 "/>
      <sheetName val="공사비예산서(토목분)"/>
      <sheetName val="예산M12A"/>
      <sheetName val="DATA"/>
      <sheetName val="토공(완충)"/>
      <sheetName val="식생블럭단위수량"/>
      <sheetName val="TEL"/>
      <sheetName val="기계내역"/>
      <sheetName val="목차"/>
      <sheetName val="수량산출서"/>
      <sheetName val="4)유동표"/>
      <sheetName val="내역서(갑)"/>
      <sheetName val="Proposal"/>
      <sheetName val="input"/>
      <sheetName val="일위(거제)_"/>
      <sheetName val="내역(청마)_(2)"/>
      <sheetName val="공사_Scope_표지"/>
      <sheetName val="공사_Scope"/>
      <sheetName val="재집"/>
      <sheetName val="직재"/>
      <sheetName val="노원열병합  건축공사기성내역서"/>
      <sheetName val="자재단가비교표"/>
      <sheetName val="골재산출"/>
      <sheetName val="역T형"/>
      <sheetName val="토공 total"/>
      <sheetName val="단가조사표"/>
      <sheetName val="전기일위대가"/>
      <sheetName val="상호참고자료"/>
      <sheetName val="공사기본내용입력"/>
      <sheetName val="발주처자료입력"/>
      <sheetName val="회사기본자료"/>
      <sheetName val="하자보증자료"/>
      <sheetName val="기술자자료입력"/>
      <sheetName val="1.설계조건"/>
      <sheetName val="CTEMCOST"/>
      <sheetName val="건축원가계산서"/>
      <sheetName val="교각1"/>
      <sheetName val="국공유지및사유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토공계산서(부체도로)"/>
      <sheetName val="BID"/>
      <sheetName val="기초공"/>
      <sheetName val="기둥(원형)"/>
      <sheetName val="TEL"/>
      <sheetName val="type-F"/>
      <sheetName val="조명시설"/>
      <sheetName val="내역서"/>
      <sheetName val="설 계"/>
      <sheetName val="DATA"/>
      <sheetName val="RAHMEN"/>
      <sheetName val="입출재고현황 (2)"/>
      <sheetName val="공사개요"/>
      <sheetName val="공사내역"/>
      <sheetName val="일위대가목차"/>
      <sheetName val="Sheet2"/>
      <sheetName val="FRT_O"/>
      <sheetName val="FAB_I"/>
      <sheetName val="설계명세서"/>
      <sheetName val="1단계"/>
      <sheetName val="터파기및재료"/>
      <sheetName val="공사비집계"/>
      <sheetName val="실행철강하도"/>
      <sheetName val="부대내역"/>
      <sheetName val="공사비예산서(토목분)"/>
      <sheetName val="단가조건"/>
      <sheetName val="1.우편집중내역서"/>
      <sheetName val=" 견적서"/>
      <sheetName val="hvac내역서(제어동)"/>
      <sheetName val="경비2내역"/>
      <sheetName val="대비"/>
      <sheetName val="견적서"/>
      <sheetName val="DATE"/>
      <sheetName val="1.설계조건"/>
      <sheetName val="6.OUTPUT"/>
      <sheetName val="전기일위대가"/>
      <sheetName val="말뚝지지력산정"/>
      <sheetName val="계약내역서"/>
      <sheetName val="코드표"/>
      <sheetName val="출력표"/>
      <sheetName val="단면가정"/>
      <sheetName val="설계조건"/>
      <sheetName val="설계예산"/>
      <sheetName val="Macro1"/>
      <sheetName val="연결임시"/>
      <sheetName val="CTEMCOST"/>
      <sheetName val="총괄"/>
      <sheetName val="EKOG10건축"/>
      <sheetName val="일위대가"/>
      <sheetName val="8공구투찰내역서"/>
      <sheetName val="98지급계획"/>
      <sheetName val="Customer Databas"/>
      <sheetName val="전체"/>
      <sheetName val="데이타"/>
      <sheetName val="#REF"/>
      <sheetName val="내역"/>
      <sheetName val="수량산출"/>
      <sheetName val="말뚝물량"/>
      <sheetName val="지급자재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영업.일"/>
      <sheetName val="표지"/>
      <sheetName val="예산M12A"/>
      <sheetName val="보도경계블럭"/>
      <sheetName val="Total"/>
      <sheetName val="소업1교"/>
      <sheetName val="6PILE  (돌출)"/>
      <sheetName val="ABUT수량-A1"/>
      <sheetName val="Proposal"/>
      <sheetName val="단위중기"/>
      <sheetName val="2.대외공문"/>
      <sheetName val="단면검토"/>
      <sheetName val="예산변경사항"/>
      <sheetName val="산출기준(파견전산실)"/>
      <sheetName val="본부소개"/>
      <sheetName val="M1"/>
      <sheetName val="I.설계조건"/>
      <sheetName val="일위대가표(DEEP)"/>
      <sheetName val="청천내"/>
      <sheetName val="내역서(총)"/>
      <sheetName val="구미4단2"/>
      <sheetName val="EACT10"/>
      <sheetName val="2000.05"/>
      <sheetName val="인사자료총집계"/>
      <sheetName val="물가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수량산출서"/>
      <sheetName val="내역(입찰)"/>
      <sheetName val="danga"/>
      <sheetName val="ilch"/>
      <sheetName val="노임단가"/>
      <sheetName val="Y-WORK"/>
      <sheetName val="을"/>
      <sheetName val="날개벽(좌,우=45도,75도)"/>
      <sheetName val="정부노임단가"/>
      <sheetName val="가격조사서"/>
      <sheetName val="첨부파일"/>
      <sheetName val="노원열병합  건축공사기성내역서"/>
      <sheetName val="1호맨홀토공"/>
      <sheetName val="협조전"/>
      <sheetName val="정보매체A동"/>
      <sheetName val="ITB COST"/>
      <sheetName val="시멘트"/>
      <sheetName val="조명율표"/>
      <sheetName val="가정급수관"/>
      <sheetName val="11"/>
      <sheetName val="음료실행"/>
      <sheetName val="결과조달"/>
      <sheetName val="토공(완충)"/>
      <sheetName val="날개벽"/>
      <sheetName val="TB-내역서"/>
      <sheetName val="교각1"/>
      <sheetName val="포장공"/>
      <sheetName val="토공"/>
      <sheetName val="기계"/>
      <sheetName val="UNIT"/>
      <sheetName val="PUMP"/>
      <sheetName val="집계표"/>
      <sheetName val="MOTOR"/>
      <sheetName val="일위목록"/>
      <sheetName val="공통가설"/>
      <sheetName val="산출근거"/>
      <sheetName val="sheets"/>
      <sheetName val="CAPVC"/>
      <sheetName val="단면 (2)"/>
      <sheetName val="재1"/>
      <sheetName val="인건비"/>
      <sheetName val="현장"/>
      <sheetName val="일위대가표"/>
      <sheetName val="F4-F7"/>
      <sheetName val="세부내역"/>
      <sheetName val="TEST1"/>
      <sheetName val="공틀공사"/>
      <sheetName val="공통(20-91)"/>
      <sheetName val="CODE"/>
      <sheetName val="1. 설계조건 2.단면가정 3. 하중계산"/>
      <sheetName val="DATA 입력란"/>
      <sheetName val="통합"/>
      <sheetName val="4)유동표"/>
      <sheetName val="45,46"/>
      <sheetName val="123"/>
      <sheetName val="CAL"/>
      <sheetName val="대대터널 설계서"/>
      <sheetName val="내역표지"/>
      <sheetName val="Discount Group"/>
      <sheetName val="부표총괄"/>
      <sheetName val="건축내역"/>
      <sheetName val="노임이"/>
      <sheetName val="소비자가"/>
      <sheetName val="기성내역서표지"/>
      <sheetName val="전기"/>
      <sheetName val="깨기"/>
      <sheetName val="골조시행"/>
      <sheetName val="COVER"/>
      <sheetName val="설비내역서"/>
      <sheetName val="건축내역서"/>
      <sheetName val="전기내역서"/>
      <sheetName val="본장"/>
      <sheetName val="교량전기"/>
      <sheetName val="WORK"/>
      <sheetName val="바닥판"/>
      <sheetName val="입력DATA"/>
      <sheetName val="옹벽"/>
      <sheetName val="진주방향"/>
      <sheetName val="담장산출"/>
      <sheetName val="2000년1차"/>
      <sheetName val="토목"/>
      <sheetName val="2002상반기노임기준"/>
      <sheetName val="안정계산"/>
      <sheetName val="건축공사"/>
      <sheetName val="사용성검토"/>
      <sheetName val="안정검토"/>
      <sheetName val="토목내역"/>
      <sheetName val="적용환율"/>
      <sheetName val="Main"/>
      <sheetName val="접속 SLAB,BRACKET 설계"/>
      <sheetName val="J直材4"/>
      <sheetName val="2000전체분"/>
      <sheetName val="20관리비율"/>
      <sheetName val="내역서 "/>
      <sheetName val="통계연보"/>
      <sheetName val="중기사용료"/>
      <sheetName val="공사개요설명서"/>
      <sheetName val="1련박스"/>
      <sheetName val="요율"/>
      <sheetName val="소방"/>
      <sheetName val="산출"/>
      <sheetName val="정렬"/>
      <sheetName val="직노"/>
      <sheetName val="산출내역서집계표"/>
      <sheetName val="소운반"/>
      <sheetName val="설계내역서"/>
      <sheetName val="개요"/>
      <sheetName val="기초일위"/>
      <sheetName val="시설일위"/>
      <sheetName val="조명일위"/>
      <sheetName val="도"/>
      <sheetName val="ERECTION"/>
      <sheetName val="POL설치공정"/>
      <sheetName val="공정양식"/>
      <sheetName val="퇴비산출근거"/>
      <sheetName val="99노임기준"/>
      <sheetName val="분류작업"/>
      <sheetName val="단가조사"/>
      <sheetName val="분석"/>
      <sheetName val="FB25JN"/>
      <sheetName val="VENDOR LIST"/>
      <sheetName val="공통비"/>
      <sheetName val="INPUT"/>
      <sheetName val="단면치수"/>
      <sheetName val="F-Assump"/>
      <sheetName val="토사(PE)"/>
      <sheetName val="실행"/>
      <sheetName val="000000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첨부1"/>
      <sheetName val="재집"/>
      <sheetName val="직재"/>
      <sheetName val="BREAKDOWN(철거설치)"/>
      <sheetName val="1.설계기준"/>
      <sheetName val="설계"/>
      <sheetName val="단가비교"/>
      <sheetName val="OD"/>
      <sheetName val="대로근거"/>
      <sheetName val="중로근거"/>
      <sheetName val="현금"/>
      <sheetName val="건축원가계산서"/>
      <sheetName val="h-013211-2"/>
      <sheetName val="부재예실"/>
      <sheetName val="SUMMARY(S)"/>
      <sheetName val="PROJECT BRIEF(EX.NEW)"/>
      <sheetName val="Sheet4"/>
      <sheetName val="재무가정"/>
      <sheetName val="hvac(제어동)"/>
      <sheetName val="보일러"/>
      <sheetName val="배수통관(좌)"/>
      <sheetName val="포장복구집계"/>
      <sheetName val="견적조건"/>
      <sheetName val="간접경상비"/>
      <sheetName val="자재단가비교표"/>
      <sheetName val="토적1"/>
      <sheetName val="12용지"/>
      <sheetName val="토적"/>
      <sheetName val="인건비 "/>
      <sheetName val="Budget 2005(DW)"/>
      <sheetName val="숙소"/>
      <sheetName val="마산월령동골조물량변경"/>
      <sheetName val="근고 블록 유형별 수량"/>
      <sheetName val="당진생산팀"/>
      <sheetName val="대차대조표"/>
      <sheetName val="DATA1"/>
      <sheetName val="영업소실적"/>
      <sheetName val="eq_data"/>
      <sheetName val="차수"/>
      <sheetName val="품종코드"/>
      <sheetName val="기초자료"/>
      <sheetName val="견적집계표"/>
      <sheetName val="손익(10월)"/>
      <sheetName val="항목"/>
      <sheetName val="투자양식"/>
      <sheetName val="96까지"/>
      <sheetName val="97년"/>
      <sheetName val="98이후"/>
      <sheetName val="woo(mac)"/>
      <sheetName val="예산M5A"/>
      <sheetName val="관리비"/>
      <sheetName val="갑지"/>
      <sheetName val="갑지(추정)"/>
      <sheetName val="건축"/>
      <sheetName val="공문"/>
      <sheetName val="6호기"/>
      <sheetName val="간접재료비산출표-27-30"/>
      <sheetName val="UR2-Calculation"/>
      <sheetName val="3본사"/>
      <sheetName val="공종별 집계"/>
      <sheetName val="상가지급현황"/>
      <sheetName val="갑지1"/>
      <sheetName val="Sheet5"/>
      <sheetName val="1-1"/>
      <sheetName val="전체도급"/>
      <sheetName val="AP1"/>
      <sheetName val="96수출"/>
      <sheetName val="유림골조"/>
      <sheetName val="맨홀수량산출"/>
      <sheetName val="가감수량"/>
      <sheetName val="가로등기초"/>
      <sheetName val="공내역"/>
      <sheetName val="설비원가"/>
      <sheetName val="일위대가(계측기설치)"/>
      <sheetName val="전신환매도율"/>
      <sheetName val="SLAB&quot;1&quot;"/>
      <sheetName val="COPING"/>
      <sheetName val="단가조사서"/>
      <sheetName val="유출부"/>
      <sheetName val="A"/>
      <sheetName val="단가표"/>
      <sheetName val="노무비단가"/>
      <sheetName val="3차토목내역"/>
      <sheetName val="자재단가"/>
      <sheetName val="SG"/>
      <sheetName val="Macro(전선)"/>
      <sheetName val="계약내력"/>
      <sheetName val="Sheet1 (2)"/>
      <sheetName val="삼성전기"/>
      <sheetName val="산출근거1"/>
      <sheetName val="건축집계표"/>
      <sheetName val="오억미만"/>
      <sheetName val="FAB별"/>
      <sheetName val="N賃率-職"/>
      <sheetName val="2.단면가정"/>
      <sheetName val="4.말뚝설계"/>
      <sheetName val="일집"/>
      <sheetName val="일위"/>
      <sheetName val="환률"/>
      <sheetName val="FOB발"/>
      <sheetName val="기본DATA"/>
      <sheetName val="예가표"/>
      <sheetName val="TABLE"/>
      <sheetName val="원형맨홀수량"/>
      <sheetName val="8.PILE  (돌출)"/>
      <sheetName val="입력값"/>
      <sheetName val="간선계산"/>
      <sheetName val="6-2차"/>
      <sheetName val="combi(wall)"/>
      <sheetName val="수량산출서 갑지"/>
      <sheetName val="A-4"/>
      <sheetName val="crude.SLAB RE-bar"/>
      <sheetName val="wall"/>
      <sheetName val="총괄표"/>
      <sheetName val="별표집계"/>
      <sheetName val="경비"/>
      <sheetName val="CAT_5"/>
      <sheetName val="LinerWt"/>
      <sheetName val="기본입력표"/>
      <sheetName val="경비_원본"/>
      <sheetName val="직접기초설계"/>
      <sheetName val="모델링"/>
      <sheetName val="기본"/>
      <sheetName val="물가자료"/>
      <sheetName val="투찰금액"/>
      <sheetName val="방식총괄"/>
      <sheetName val="Ⅴ-2.공종별내역"/>
      <sheetName val="ITEM"/>
      <sheetName val="기기리스트"/>
      <sheetName val="1"/>
      <sheetName val="부대공자재집계표"/>
      <sheetName val="unitpric"/>
      <sheetName val="날개벽수량표"/>
      <sheetName val="토적계산"/>
      <sheetName val="목차"/>
      <sheetName val="흄관기초"/>
      <sheetName val="보온자재단가표"/>
      <sheetName val="조경"/>
      <sheetName val="Front"/>
      <sheetName val="DESCRIPTION"/>
      <sheetName val="대전21토목내역서"/>
      <sheetName val="9GNG운반"/>
      <sheetName val="3차준공"/>
      <sheetName val="SIL98"/>
      <sheetName val="일위_파일"/>
      <sheetName val="여과지동"/>
      <sheetName val="일위대가표 (2)"/>
      <sheetName val="J"/>
      <sheetName val="진행 DATA (2)"/>
      <sheetName val="MAT_N048"/>
      <sheetName val="예산서"/>
      <sheetName val="AABS내역"/>
      <sheetName val="TYPE별집계"/>
      <sheetName val="금액내역서"/>
      <sheetName val="Sheet14"/>
      <sheetName val="Sheet13"/>
      <sheetName val="T13(P68~72,78)"/>
      <sheetName val="변경내역대비표(2)"/>
      <sheetName val="방송(체육관)"/>
      <sheetName val="Piping(Methanol)"/>
      <sheetName val="견적가 검토"/>
      <sheetName val="FUND"/>
      <sheetName val="투찰"/>
      <sheetName val="참조"/>
      <sheetName val="P&amp;L01-02GR"/>
      <sheetName val="품셈1-17"/>
      <sheetName val="설계서"/>
      <sheetName val="9811"/>
      <sheetName val="9509"/>
      <sheetName val="토공(우물통,기타) "/>
      <sheetName val="노임"/>
      <sheetName val="총집계표"/>
      <sheetName val="Material Specification"/>
      <sheetName val="토 적 표"/>
      <sheetName val="약품설비"/>
      <sheetName val="변화치수"/>
      <sheetName val="접속슬래브"/>
      <sheetName val="수로교총재료집계"/>
      <sheetName val="수목데이타 "/>
      <sheetName val="Ext. Stone-P"/>
      <sheetName val="노무단가"/>
      <sheetName val="조도계산서 (도서)"/>
      <sheetName val="실행견적"/>
      <sheetName val="전기공사"/>
      <sheetName val="물량표"/>
      <sheetName val="예산내역서"/>
      <sheetName val="설계예산서"/>
      <sheetName val="총계"/>
      <sheetName val="수문일1"/>
      <sheetName val="하중계산"/>
      <sheetName val="간접비"/>
      <sheetName val="역T형"/>
      <sheetName val="내역(전체)"/>
      <sheetName val="5사남"/>
      <sheetName val="전기BOX내역서"/>
      <sheetName val="바.한일양산"/>
      <sheetName val="케이블및전선관규격표"/>
      <sheetName val="6공구(당초)"/>
      <sheetName val="한강운반비"/>
      <sheetName val="SLAB근거-1"/>
      <sheetName val="3.공통공사대비"/>
      <sheetName val="건축(충일분)"/>
      <sheetName val="중기(목록)"/>
      <sheetName val="일위대가(목록)"/>
      <sheetName val="산근(목록)"/>
      <sheetName val="노무비"/>
      <sheetName val="재료비"/>
      <sheetName val="실행내역"/>
      <sheetName val="수목표준대가"/>
      <sheetName val="정읍농소"/>
      <sheetName val="3BL공동구 수량"/>
      <sheetName val="원형1호맨홀토공수량"/>
      <sheetName val="토공정보"/>
      <sheetName val="직접비"/>
      <sheetName val="GAEYO"/>
      <sheetName val="dtxl"/>
      <sheetName val="대림경상68억"/>
      <sheetName val="일위대가(1)"/>
      <sheetName val="가공비"/>
      <sheetName val="전 기"/>
      <sheetName val="추가예산"/>
      <sheetName val="내역서2안"/>
      <sheetName val="원가계산서구조조정"/>
      <sheetName val="도대하도변경최종정산조경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KMT물량"/>
      <sheetName val="2F 회의실견적(5_14 일대)"/>
      <sheetName val="페이징 배관배선"/>
      <sheetName val="입력"/>
      <sheetName val="일위(설)"/>
      <sheetName val="견적내역서"/>
      <sheetName val="과거교육훈련비"/>
      <sheetName val="총 원가계산"/>
      <sheetName val="보통예금"/>
      <sheetName val="건축공사 집계표"/>
      <sheetName val="골조"/>
      <sheetName val="교각계산"/>
      <sheetName val="가시설단위수량"/>
      <sheetName val="찍기"/>
      <sheetName val="깨기집계"/>
      <sheetName val="3련 BOX"/>
      <sheetName val="사통"/>
      <sheetName val="라멘수량"/>
      <sheetName val="설비"/>
      <sheetName val="계산근거"/>
      <sheetName val="좌측"/>
      <sheetName val="원가계산서"/>
      <sheetName val="계수시트"/>
      <sheetName val="신우"/>
      <sheetName val="설계개요"/>
      <sheetName val="배수공 시멘트 및 골재량 산출"/>
      <sheetName val="36+45-113-18+19+20I"/>
      <sheetName val="당진1,2호기전선관설치및접지4차공사내역서-을지"/>
      <sheetName val="작성"/>
      <sheetName val="수원공공사비"/>
      <sheetName val="ENE-CAL 1"/>
      <sheetName val="준검 내역서"/>
      <sheetName val="주식"/>
      <sheetName val="일위대가목록"/>
      <sheetName val="냉천부속동"/>
      <sheetName val="98수문일위"/>
      <sheetName val="자단"/>
      <sheetName val="인공산출"/>
      <sheetName val="가로등내역서"/>
      <sheetName val="보고서"/>
      <sheetName val="주관사업"/>
      <sheetName val="INPUT(덕도방향-시점)"/>
      <sheetName val="APT내역"/>
      <sheetName val="NS"/>
      <sheetName val="1근거"/>
      <sheetName val="중동공구"/>
      <sheetName val="기성내역서"/>
      <sheetName val="수량 산출서(당초)"/>
      <sheetName val="금액집계"/>
      <sheetName val="자재표"/>
      <sheetName val="수량명세서"/>
      <sheetName val="Breakdown"/>
      <sheetName val="변경비교-을"/>
      <sheetName val="TYPE-A"/>
      <sheetName val="TAIHAN"/>
      <sheetName val="AILC004"/>
      <sheetName val="시설물"/>
      <sheetName val="2000년 임금추정"/>
      <sheetName val="PO-BOQ"/>
      <sheetName val="플랜트 설치"/>
      <sheetName val="설산1.나"/>
      <sheetName val="본사S"/>
      <sheetName val="재료집계"/>
      <sheetName val="손익분석"/>
      <sheetName val="soil_bearing_check"/>
      <sheetName val="노원열병합__건축공사기성내역서"/>
      <sheetName val="예정공정표(도급)"/>
      <sheetName val="내역을"/>
      <sheetName val="자판실행"/>
      <sheetName val="3.하중산정4.지지력"/>
      <sheetName val="자료"/>
      <sheetName val="REINF."/>
      <sheetName val="LOADS"/>
      <sheetName val="MM"/>
      <sheetName val="신규일위대가"/>
      <sheetName val="서울산업대(토)"/>
      <sheetName val="1.관로"/>
      <sheetName val="실정보고내역서"/>
      <sheetName val="VOR"/>
      <sheetName val="노임,재료비"/>
      <sheetName val="교통시설 표지판"/>
      <sheetName val="초기화면"/>
      <sheetName val="이름정의"/>
      <sheetName val="저판(버림100)"/>
      <sheetName val="원가계산서(건축)"/>
      <sheetName val="내역서(당초변경)"/>
      <sheetName val="960318-1"/>
      <sheetName val="2-3.V.D일위"/>
      <sheetName val="1차 내역서"/>
      <sheetName val="설계예시"/>
      <sheetName val="빈"/>
      <sheetName val="기초목"/>
      <sheetName val="비용"/>
      <sheetName val="1월"/>
      <sheetName val="VXXXXXXX"/>
      <sheetName val="#3E1_GCR"/>
      <sheetName val="2.하자처리현황(CS)"/>
      <sheetName val="guard(mac)"/>
      <sheetName val="물량표S"/>
      <sheetName val="CHECK1"/>
      <sheetName val="내역(2000년)"/>
      <sheetName val="단가"/>
      <sheetName val="회사기본자료"/>
      <sheetName val="지주목시비량산출서"/>
      <sheetName val="구분자"/>
      <sheetName val="CAUDIT"/>
      <sheetName val="품의"/>
      <sheetName val="CLAUSE"/>
      <sheetName val="외자배분"/>
      <sheetName val="횡배수관토공수량"/>
      <sheetName val="반중력식옹벽3.5"/>
      <sheetName val="터널조도"/>
      <sheetName val="실행내역서 "/>
      <sheetName val="측구터파기공수량집계"/>
      <sheetName val="구조물터파기수량집계"/>
      <sheetName val="unit 4"/>
      <sheetName val="업무분장"/>
      <sheetName val="전체현황"/>
      <sheetName val="2003.4.1."/>
      <sheetName val="신규품셈목차"/>
      <sheetName val="시중노임단가"/>
      <sheetName val="JUCKEYK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단가일람표"/>
      <sheetName val="견적대비표"/>
      <sheetName val="품셈TABLE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준공조서갑지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성2"/>
      <sheetName val="물량"/>
      <sheetName val="일위대가(가설)"/>
      <sheetName val="하조서"/>
      <sheetName val="증감대비"/>
      <sheetName val="Pengalaman Per"/>
      <sheetName val="정산입력"/>
      <sheetName val="기별수량산출서"/>
      <sheetName val="설계서(7)"/>
      <sheetName val="사방수량"/>
      <sheetName val="산출내역서"/>
      <sheetName val="평가데이터"/>
      <sheetName val="단가조건(02년)"/>
      <sheetName val="우수"/>
      <sheetName val="외주비"/>
      <sheetName val="I一般比"/>
      <sheetName val="토공집계"/>
      <sheetName val="갑지(비계타입)"/>
      <sheetName val="견적3"/>
      <sheetName val="내역서(기성청구)"/>
      <sheetName val="3.현장배치"/>
      <sheetName val="현장배치"/>
      <sheetName val="설계내역(2001)"/>
      <sheetName val="Sheet10"/>
      <sheetName val="Sheet15"/>
      <sheetName val="국내총괄"/>
      <sheetName val="배수내역 (2)"/>
      <sheetName val="직접재료비"/>
      <sheetName val="현황산출서"/>
      <sheetName val="인천제철"/>
      <sheetName val="FAX"/>
      <sheetName val="연습"/>
      <sheetName val="보험료"/>
      <sheetName val="부전지"/>
      <sheetName val="규격"/>
      <sheetName val="2공구산출내역"/>
      <sheetName val="UNSTEADY"/>
      <sheetName val="기초코드"/>
      <sheetName val="외주가공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공사비산출내역"/>
      <sheetName val="품의서"/>
      <sheetName val="공통가설공사"/>
      <sheetName val="강교(Sub)"/>
      <sheetName val="일반토공견적"/>
      <sheetName val="예산대비"/>
      <sheetName val="해외(원화)"/>
      <sheetName val="기본단가"/>
      <sheetName val="기초단가"/>
      <sheetName val="원가서"/>
      <sheetName val="구조물공"/>
      <sheetName val="배수공"/>
      <sheetName val="기안"/>
      <sheetName val="APT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단가산출"/>
      <sheetName val="자재"/>
      <sheetName val="잡재료비"/>
      <sheetName val="수량집계표"/>
      <sheetName val="사급분 설계내역서"/>
      <sheetName val="단관비계수량"/>
      <sheetName val="부하계산서"/>
      <sheetName val="구성비"/>
      <sheetName val="적용기준"/>
      <sheetName val="단위중량"/>
      <sheetName val="CRUDE RE-bar"/>
      <sheetName val="간지"/>
      <sheetName val="SKETCH"/>
      <sheetName val="과천MAIN"/>
      <sheetName val="경산"/>
      <sheetName val="설비2차"/>
      <sheetName val="주소(한문)"/>
      <sheetName val="ins"/>
      <sheetName val="약품공급2"/>
      <sheetName val="가시설(TYPE-A)"/>
      <sheetName val="1호맨홀가감수량"/>
      <sheetName val="1-1평균터파기고(1)"/>
      <sheetName val="1호맨홀수량산출"/>
      <sheetName val="기둥(하중)"/>
      <sheetName val="서울대규장각(가시설흙막이)"/>
      <sheetName val="간접"/>
      <sheetName val="총괄내역서"/>
      <sheetName val="Galaxy 소비자가격표"/>
      <sheetName val="옥내아파트(전기)"/>
      <sheetName val="날개벽(TYPE3)"/>
      <sheetName val="SLAB"/>
      <sheetName val="도급정산"/>
      <sheetName val="중간부"/>
      <sheetName val="11.자재단가"/>
      <sheetName val="FIRE FIGHTING"/>
      <sheetName val="단중표"/>
      <sheetName val="BEND LOSS"/>
      <sheetName val="기계내역서"/>
      <sheetName val="1.설계설명서"/>
      <sheetName val="Load Total"/>
      <sheetName val="DI1"/>
      <sheetName val="유화"/>
      <sheetName val="시행후면적"/>
      <sheetName val="개소별수량산출"/>
      <sheetName val="표  지"/>
      <sheetName val="날개벽(시점좌측)"/>
      <sheetName val="옹벽1"/>
      <sheetName val="운반"/>
      <sheetName val="성남여성복지내역"/>
      <sheetName val="콤보박스와 리스트박스의 연결"/>
      <sheetName val="화전내"/>
      <sheetName val="단가목록"/>
      <sheetName val="견적총괄표"/>
      <sheetName val="PROCESS"/>
      <sheetName val="골재산출"/>
      <sheetName val="COVER-P"/>
      <sheetName val="금_x0000__x0000__x0005_"/>
      <sheetName val="역T형교대-2수량"/>
      <sheetName val="가도공"/>
      <sheetName val="static.cal"/>
      <sheetName val="Sheet9"/>
      <sheetName val="견적대비"/>
      <sheetName val="gvl"/>
      <sheetName val="BOX규격및 설계조건입력"/>
      <sheetName val="Macro(발전기)"/>
      <sheetName val="매크로"/>
      <sheetName val="NEYOK"/>
      <sheetName val="견적시담(송포2공구)"/>
      <sheetName val="장외반출및폐기물 "/>
      <sheetName val="토공사"/>
      <sheetName val="6.일위대가"/>
      <sheetName val="교통대책내역"/>
      <sheetName val="시행예산"/>
      <sheetName val="취수탑"/>
      <sheetName val="공조기휀"/>
      <sheetName val="AHU집계"/>
      <sheetName val="공조기"/>
      <sheetName val="PIPE"/>
      <sheetName val="Basic Input"/>
      <sheetName val="Notes "/>
      <sheetName val="Bank charge"/>
      <sheetName val="Notes_"/>
      <sheetName val="Bank_charge"/>
      <sheetName val="10월"/>
      <sheetName val="HP1AMLIST"/>
      <sheetName val="분양가"/>
      <sheetName val="대가단최종"/>
      <sheetName val="70%"/>
      <sheetName val="분양금할인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견적"/>
      <sheetName val="시설물기초"/>
      <sheetName val="을지"/>
      <sheetName val="CON'C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기계설비-물가변동"/>
      <sheetName val="보할공정"/>
      <sheetName val="남양주댠가표"/>
      <sheetName val="굴화내역"/>
      <sheetName val="전선 및 전선관"/>
      <sheetName val="기계설비"/>
      <sheetName val="공용정보"/>
      <sheetName val="조도"/>
      <sheetName val="base"/>
      <sheetName val="빙설"/>
      <sheetName val="준공평가"/>
      <sheetName val="토량1-1"/>
      <sheetName val="_산근2_"/>
      <sheetName val="_산근4_"/>
      <sheetName val="_산근5_"/>
      <sheetName val="기초설계"/>
      <sheetName val="라멘"/>
      <sheetName val="예산대비표(현장작성)"/>
      <sheetName val="inter"/>
      <sheetName val="집수정수량총집계"/>
      <sheetName val="crude_SLAB_RE-bar"/>
      <sheetName val="설직재-1"/>
      <sheetName val="제-노임"/>
      <sheetName val="인원현황"/>
      <sheetName val="PRO_A"/>
      <sheetName val="PRO"/>
      <sheetName val="FD"/>
      <sheetName val="LD"/>
      <sheetName val="감가상각"/>
      <sheetName val="POL6차-PIPING"/>
      <sheetName val="DS-최종"/>
      <sheetName val="SILICATE"/>
      <sheetName val="물량내역서"/>
      <sheetName val="PI"/>
      <sheetName val="database"/>
      <sheetName val="현장경비"/>
      <sheetName val="cost9702"/>
      <sheetName val="품셈"/>
      <sheetName val="1-9 피뢰 및 접지공사"/>
      <sheetName val="토공총괄표"/>
      <sheetName val="단면 Ȩ_x0000_栀"/>
      <sheetName val="정산내역서"/>
      <sheetName val="소요자재"/>
      <sheetName val="횡배수관"/>
      <sheetName val="SANBAISU"/>
      <sheetName val="변수2"/>
      <sheetName val="저항"/>
      <sheetName val="EE-PROP"/>
      <sheetName val="수지예산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수로BOX(시점부)"/>
      <sheetName val="CON포장수량"/>
      <sheetName val="ACUNIT"/>
      <sheetName val="CONUNIT"/>
      <sheetName val="FORM-0"/>
      <sheetName val="자탐수량산출서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산근목록"/>
      <sheetName val="EQUIP-H"/>
      <sheetName val="건축-물가변동"/>
      <sheetName val=" 자재물류센터 증축공사 중 철근콘크리트 공사.xlsx"/>
      <sheetName val="DATE2001"/>
      <sheetName val="부서별(배부후)_계획"/>
      <sheetName val="Setting"/>
      <sheetName val="Co-ef"/>
      <sheetName val="정산내역"/>
      <sheetName val="내역서변경성원"/>
      <sheetName val="TCA"/>
      <sheetName val="BQ"/>
      <sheetName val="수입"/>
      <sheetName val="공사비내역서"/>
      <sheetName val="가설공사"/>
      <sheetName val="유통망계획"/>
      <sheetName val="신기1-LINE별연장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평3"/>
      <sheetName val="생산매출 (4)"/>
      <sheetName val="교수설계"/>
      <sheetName val="우수공"/>
      <sheetName val="원가계산"/>
      <sheetName val="일위산출"/>
      <sheetName val="시설물일위"/>
      <sheetName val="SORCE1"/>
      <sheetName val="시선유도표지집계표"/>
      <sheetName val="Pengalaman_Per"/>
      <sheetName val="FIRE_FIGHTING"/>
      <sheetName val="BEND_LOSS"/>
      <sheetName val="자재목록"/>
      <sheetName val="laroux"/>
      <sheetName val="발파암계약서"/>
      <sheetName val="도급액대비"/>
      <sheetName val="계약내역"/>
      <sheetName val="계약변경"/>
      <sheetName val="예산변경사항 (2)"/>
      <sheetName val="당초"/>
      <sheetName val="2-3_V_D일위"/>
      <sheetName val="1차_내역서"/>
      <sheetName val="평택고렴산업단지(토목견적).xlsx"/>
      <sheetName val="교대(A1)"/>
      <sheetName val="업무계획1"/>
      <sheetName val="Eq. Mobilization"/>
      <sheetName val="pile bearing capa &amp; arrenge"/>
      <sheetName val="design load"/>
      <sheetName val="stability check"/>
      <sheetName val="TYPE䢬㐵倀"/>
      <sheetName val="3_x0000__x0000__x0005_"/>
      <sheetName val="하項疀"/>
      <sheetName val="원내역"/>
      <sheetName val="예산내역_x0000_"/>
      <sheetName val="노무산출서"/>
      <sheetName val="설계명세서(종합)"/>
      <sheetName val="설계예산서(토목,전기)"/>
      <sheetName val="견적갑지"/>
      <sheetName val="을지 "/>
      <sheetName val="명일작업계획 (3)"/>
      <sheetName val="열린교실"/>
      <sheetName val="7.PILE  (돌출)"/>
      <sheetName val="수금-자금수지"/>
      <sheetName val="2000년 임금_x0000__x0000_"/>
      <sheetName val="Macro(전기)"/>
      <sheetName val="보_x0000__x0000__x0005_"/>
      <sheetName val="2000전체횸"/>
      <sheetName val="ENE-CAL_1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기성내역_x0000_"/>
      <sheetName val="기성내역Æ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화산경계"/>
      <sheetName val="공주-교대(A1)"/>
      <sheetName val="실행내역 "/>
      <sheetName val="단가조사-2"/>
      <sheetName val="BLOCK(1)"/>
      <sheetName val="법면수집"/>
      <sheetName val="석축설면"/>
      <sheetName val="법면단"/>
      <sheetName val="원-울"/>
      <sheetName val="내-울"/>
      <sheetName val="견적대비 견적서"/>
      <sheetName val="CRU"/>
      <sheetName val="BUS제원1"/>
      <sheetName val="기계경비일람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집행현황"/>
      <sheetName val="예총"/>
      <sheetName val="토공촕괄"/>
      <sheetName val="한수원"/>
      <sheetName val="J형측구단위수량"/>
      <sheetName val="기계경비"/>
      <sheetName val="단면 Ȩ"/>
      <sheetName val="5지구단위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국공유지및사유지"/>
      <sheetName val="6동"/>
      <sheetName val="버스운행안내"/>
      <sheetName val="예방접종계획"/>
      <sheetName val="근태계획서"/>
      <sheetName val="dike도수로"/>
      <sheetName val="주_x0000_"/>
      <sheetName val="주萹"/>
      <sheetName val="COA-17"/>
      <sheetName val="C-18"/>
      <sheetName val="Quantity"/>
      <sheetName val="수영4,5,6,7,8,9"/>
      <sheetName val="3"/>
      <sheetName val=" 냉각수펌프"/>
      <sheetName val="기초물량상세"/>
      <sheetName val="keyword"/>
      <sheetName val="관로토공"/>
      <sheetName val="s"/>
      <sheetName val="입찰"/>
      <sheetName val="현경"/>
      <sheetName val="배관배선 단가조사"/>
      <sheetName val="일위대가집계"/>
      <sheetName val="factors"/>
      <sheetName val="FANDBS"/>
      <sheetName val="GRDATA"/>
      <sheetName val="SHAFTDBSE"/>
      <sheetName val="시화점실행"/>
      <sheetName val="MATRLDATA"/>
      <sheetName val="환율change"/>
      <sheetName val="금융비용"/>
      <sheetName val="4 LINE"/>
      <sheetName val="7 th"/>
      <sheetName val="FCU (2)"/>
      <sheetName val="중기사용료산출근거"/>
      <sheetName val="단가 및 재료비"/>
      <sheetName val="투입실적"/>
      <sheetName val="#REF!"/>
      <sheetName val="Re-bar"/>
      <sheetName val="Module1"/>
      <sheetName val="tuong"/>
      <sheetName val="내역_FILE"/>
      <sheetName val="G.R300경비"/>
      <sheetName val="유림총괄"/>
      <sheetName val="제잡비"/>
      <sheetName val="통합보할공정표"/>
      <sheetName val="건축내역서 (경제상무실)"/>
      <sheetName val="내역서적용"/>
      <sheetName val="시운전연료"/>
      <sheetName val="현장경상비"/>
      <sheetName val="가. 2006년 사업계획서"/>
      <sheetName val="MIJIBI"/>
      <sheetName val="기본자료"/>
      <sheetName val="(A)내역서"/>
      <sheetName val="편입용지조서"/>
      <sheetName val="부대tu"/>
      <sheetName val="inputdata"/>
      <sheetName val="관로공표지"/>
      <sheetName val="공사"/>
      <sheetName val="목포전화국"/>
      <sheetName val="토목(대안)"/>
      <sheetName val="대치판정"/>
      <sheetName val="Sheet6"/>
      <sheetName val="Salary(해외)"/>
      <sheetName val="영동(D)"/>
      <sheetName val="실행(1)"/>
      <sheetName val="XL4Poppy"/>
      <sheetName val="전기단가조사서"/>
      <sheetName val="면적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EJ"/>
      <sheetName val="도급양식"/>
      <sheetName val="건설성적"/>
      <sheetName val="PumpSpec"/>
      <sheetName val="Tender Summary"/>
      <sheetName val="공사내역서(을)실행"/>
      <sheetName val="EQUIP LIST"/>
      <sheetName val="VS P-Q"/>
      <sheetName val="주소(한문_x0000_"/>
      <sheetName val="대차(설명자료)"/>
      <sheetName val="7 (2)"/>
      <sheetName val="가설배관"/>
      <sheetName val="산근"/>
      <sheetName val="총괄내역서 (2)"/>
      <sheetName val="sk(4)"/>
      <sheetName val="제원"/>
      <sheetName val="슬래브수량"/>
      <sheetName val="품목납기"/>
      <sheetName val="***********************00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사다리"/>
      <sheetName val="단양 00 아파트-세부내역"/>
      <sheetName val="내역서단가산출용"/>
      <sheetName val="덤프트럭계수"/>
      <sheetName val="7단가"/>
      <sheetName val="내역서(ebs)"/>
      <sheetName val="사토(신천경유)"/>
      <sheetName val="공정율"/>
      <sheetName val="자금청구"/>
      <sheetName val="해평견적"/>
      <sheetName val="표준건축비"/>
      <sheetName val="기준"/>
      <sheetName val="harsat"/>
      <sheetName val="upah_borong"/>
      <sheetName val="적용"/>
      <sheetName val="년도별실"/>
      <sheetName val="2000_x0000__x0000__x0005__x0000_또ঘ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5호광장(낙찰_x0000_"/>
      <sheetName val="제수"/>
      <sheetName val="공기"/>
      <sheetName val=""/>
      <sheetName val="케이블 규격"/>
      <sheetName val="정읍_x0000__x0000_"/>
      <sheetName val="일위대가표_x0000__x0000__x0005__x0000_"/>
      <sheetName val="3.하중산怸ς੶⾿_x0000__x0000_"/>
      <sheetName val="3.하중산뼘ʃ੶⿙_x0000__x0000_"/>
      <sheetName val="3.하중산倀ˊ੶⿙_x0000__x0000_"/>
      <sheetName val="제조원가(확인)"/>
      <sheetName val="US$ I (SEG.)"/>
      <sheetName val="받check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She׃⽯_x0000__x0000_"/>
      <sheetName val="She嘉°_x0000__x0000_"/>
      <sheetName val="Coding"/>
      <sheetName val="Tree"/>
      <sheetName val="Reference"/>
      <sheetName val="Æo°¡±aAØ"/>
      <sheetName val="Cost Reduction"/>
      <sheetName val="Calculator Rates"/>
      <sheetName val="당진1,2호기전선관설치및접지4차삱eᮛ_x0000_"/>
      <sheetName val="당진1,2호기전선관설치및접지4차_x0000__x0000_אּɱ삱"/>
      <sheetName val="당진1,2호기전선관설치및접지4차_x0000_˦웠"/>
      <sheetName val="당진1,2호기전선관설치및접지4차_x0000_웠"/>
      <sheetName val="AILC00_x0000_"/>
      <sheetName val="교육계획"/>
      <sheetName val="VIC"/>
      <sheetName val="입력창"/>
      <sheetName val="용량계산"/>
      <sheetName val="냉각탑자료"/>
      <sheetName val="CR Graph"/>
      <sheetName val="특허출원 현황"/>
      <sheetName val=" 斑利辑"/>
      <sheetName val="소유주(원)"/>
      <sheetName val="Financial impact"/>
      <sheetName val="환율"/>
      <sheetName val="서식"/>
      <sheetName val="장비비"/>
      <sheetName val="반송"/>
      <sheetName val="원료분석"/>
      <sheetName val="FORM_0"/>
      <sheetName val="타공종이기"/>
      <sheetName val="본사 보고"/>
      <sheetName val="카렌스센터계량기설치공사"/>
      <sheetName val="부대시설"/>
      <sheetName val="가설건물"/>
      <sheetName val="저"/>
      <sheetName val="1F"/>
      <sheetName val="총체보활공정표"/>
      <sheetName val="점수계산1-2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견적집계"/>
      <sheetName val="e4-6-%"/>
      <sheetName val="총내역서"/>
      <sheetName val="이자율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빙축열"/>
      <sheetName val="11.자재단_x0000_"/>
      <sheetName val="Regenerator__Concrete_Structur1"/>
      <sheetName val="2_고용보험료산출근거1"/>
      <sheetName val="ENE-CAL_11"/>
      <sheetName val="생산매출_(4)"/>
      <sheetName val="평택고렴산업단지(토목견적)_xlsx"/>
      <sheetName val="2000전체_x0000_"/>
      <sheetName val="종현황"/>
      <sheetName val="98태백"/>
      <sheetName val="STAND20"/>
      <sheetName val="INPUT(덕도방향-시점_x0000_"/>
      <sheetName val="지수"/>
      <sheetName val="unitpri "/>
      <sheetName val="중기비"/>
      <sheetName val="하도급단가산출ꆾᶩ萀ᘲ"/>
      <sheetName val="내역(20_x0000_瀀窗_x0002_"/>
      <sheetName val="하수급견적대비"/>
      <sheetName val="매출"/>
      <sheetName val="2000제조1"/>
      <sheetName val="REI_x0000__x0000__x0000_"/>
      <sheetName val="회사기초자료"/>
      <sheetName val="중기"/>
      <sheetName val="편입토지조서"/>
      <sheetName val="토공2"/>
      <sheetName val="토공1"/>
      <sheetName val="구조물토공1"/>
      <sheetName val="토공3"/>
      <sheetName val="direct"/>
      <sheetName val="wage"/>
      <sheetName val="Quality"/>
      <sheetName val="People"/>
      <sheetName val="Risk"/>
      <sheetName val="Training"/>
      <sheetName val="General"/>
      <sheetName val="Instructions"/>
      <sheetName val="R&amp;D"/>
      <sheetName val="물량표(신)"/>
      <sheetName val="____2_________________________2"/>
      <sheetName val="수로교계산"/>
      <sheetName val="수로교비계"/>
      <sheetName val="960_x0000_꧚ƭ_x0000__x0000_"/>
      <sheetName val="냉천부勅_x0010_"/>
      <sheetName val="금광1터널"/>
      <sheetName val="심사계산"/>
      <sheetName val="심사물량"/>
      <sheetName val="효성CB 1P기초"/>
      <sheetName val="시장성초안camera"/>
      <sheetName val="침하계"/>
      <sheetName val="tra-vat-lieu"/>
      <sheetName val="일위대가_1_"/>
      <sheetName val="구미4단2_XLS"/>
      <sheetName val="%EA%B5%AC%EB%AF%B84%EB%8B%A82_X"/>
      <sheetName val="단가_및_재료비"/>
      <sheetName val="Const_Staff"/>
      <sheetName val="FREU_Engineering"/>
      <sheetName val="Startup_Staff"/>
      <sheetName val="FCU_(2)"/>
      <sheetName val="kimre_scrubber"/>
      <sheetName val="예산_세부사항"/>
      <sheetName val="4_LINE"/>
      <sheetName val="7_th"/>
      <sheetName val="#1 PLANT"/>
      <sheetName val="MOB-MAN1"/>
      <sheetName val="SEX"/>
      <sheetName val="TT04"/>
      <sheetName val="UU-TK-05"/>
      <sheetName val="2_고용보험료산출근거2"/>
      <sheetName val="구미4단2_XLS1"/>
      <sheetName val="%EA%B5%AC%EB%AF%B84%EB%8B%A82_1"/>
      <sheetName val="FCU_(2)1"/>
      <sheetName val="kimre_scrubber1"/>
      <sheetName val="예산_세부사항1"/>
      <sheetName val="단가_및_재료비1"/>
      <sheetName val="Const_Staff1"/>
      <sheetName val="FREU_Engineering1"/>
      <sheetName val="Startup_Staff1"/>
      <sheetName val="4_LINE1"/>
      <sheetName val="7_th1"/>
      <sheetName val="#1_PLANT"/>
      <sheetName val="_냉각수펌프"/>
      <sheetName val="Tender_Summary"/>
      <sheetName val="포장직선구간"/>
      <sheetName val="전산품의"/>
      <sheetName val="이페이지 절대 지우거나 수정 금지"/>
      <sheetName val="집계표-건축"/>
      <sheetName val="내역서-냉.난방"/>
      <sheetName val="내역서-전기,통신,소방"/>
      <sheetName val="내역서-기계설비"/>
      <sheetName val="쓰레기장"/>
      <sheetName val="유리"/>
      <sheetName val="구간별관경"/>
      <sheetName val="상하차비용"/>
      <sheetName val="Tool"/>
      <sheetName val="그림"/>
      <sheetName val="신상기록(지우지 말것)"/>
      <sheetName val="변경내역"/>
      <sheetName val="은행"/>
      <sheetName val="집계표(공종별)"/>
      <sheetName val="연령현황"/>
      <sheetName val="벽체면적당일위대가"/>
      <sheetName val="일반부표"/>
      <sheetName val="지하발전소수량집계"/>
      <sheetName val="보고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bm-marine"/>
      <sheetName val="203"/>
      <sheetName val="기본데이타입력"/>
      <sheetName val="당초계약"/>
      <sheetName val="차체부품 INS REPORT(갑)"/>
      <sheetName val="⑻동원인원산출서⑧"/>
      <sheetName val="2001상반기노임"/>
      <sheetName val="0Title"/>
      <sheetName val="간槜"/>
      <sheetName val="월별생산"/>
      <sheetName val="실행-토"/>
      <sheetName val="안산기계장치"/>
      <sheetName val="G_R300경비1"/>
      <sheetName val="건축내역서_(경제상무실)1"/>
      <sheetName val="가__2006년_사업계획서1"/>
      <sheetName val="배관배선_단가조사1"/>
      <sheetName val="s_v"/>
      <sheetName val="배수공_주요자재_집계표"/>
      <sheetName val="단양_00_아파트-세부내역"/>
      <sheetName val="97년_추정"/>
      <sheetName val="7_(2)"/>
      <sheetName val="_"/>
      <sheetName val="1_수인터널"/>
      <sheetName val="빌딩_안내"/>
      <sheetName val="TEMP1"/>
      <sheetName val="TABLE_DB"/>
      <sheetName val="쌍용_data_base"/>
      <sheetName val="4안전율"/>
      <sheetName val="날개수량1.5"/>
      <sheetName val="대안 토목 내역서"/>
      <sheetName val="EQ-R1"/>
      <sheetName val="노임,재료呀"/>
      <sheetName val="배관단가조사서"/>
      <sheetName val="회의록1차"/>
      <sheetName val="기본입력"/>
      <sheetName val="피벗테이블데이터분석"/>
      <sheetName val="적용단위길이"/>
      <sheetName val="공사비증감"/>
      <sheetName val="횡배수관집현황(2공구)"/>
      <sheetName val="암거단위-1련"/>
      <sheetName val="2-2직관자재산출서-A-LINE"/>
      <sheetName val="제1장"/>
      <sheetName val="8.수량산출 (2)"/>
      <sheetName val="급수 (LPM)"/>
      <sheetName val="남평내역"/>
      <sheetName val="교량"/>
      <sheetName val="항목등록"/>
      <sheetName val="49단가"/>
      <sheetName val="파일의이용"/>
      <sheetName val="일H35Y4"/>
      <sheetName val="망미"/>
      <sheetName val="비교표"/>
      <sheetName val="정산"/>
      <sheetName val="아파트"/>
      <sheetName val="판넬"/>
      <sheetName val="아파트-가설"/>
      <sheetName val="본댐설계"/>
      <sheetName val="가설공사비"/>
      <sheetName val="도로구조공사비"/>
      <sheetName val="도로토공공사비"/>
      <sheetName val="여수토공사비"/>
      <sheetName val="단위수량"/>
      <sheetName val="당초명세(평)"/>
      <sheetName val="원본(갑지)"/>
      <sheetName val="건축도급단가"/>
      <sheetName val="실행단가"/>
      <sheetName val="단위"/>
      <sheetName val="단가산출(총괄)"/>
      <sheetName val="일위총괄"/>
      <sheetName val="내역서1999.8최종"/>
      <sheetName val="2000,9월 일위"/>
      <sheetName val="신공항A-9(원가수정)"/>
      <sheetName val="#2_Paint"/>
      <sheetName val="fursys"/>
      <sheetName val="방문현황"/>
      <sheetName val="맨홀_공사비"/>
      <sheetName val="DAN"/>
      <sheetName val="(실사조정)총괄"/>
      <sheetName val="기본자료입력"/>
      <sheetName val="건축원가"/>
      <sheetName val="1.토공"/>
      <sheetName val="단위내역서"/>
      <sheetName val="제출내역 (2)"/>
      <sheetName val="원가계산 (2)"/>
      <sheetName val="주공 갑지"/>
      <sheetName val="적용기준표(98년상반기)"/>
      <sheetName val="변경당시노임단가표"/>
      <sheetName val="기초데이타"/>
      <sheetName val="실행내역서"/>
      <sheetName val="익산"/>
      <sheetName val="맨홀토공"/>
      <sheetName val="참조 (2)"/>
      <sheetName val="일위대가_가설_"/>
      <sheetName val="출력은_금물"/>
      <sheetName val="토목내역서_(도급단가)"/>
      <sheetName val="3_내역서"/>
      <sheetName val="상무2지구(공사)_(8)"/>
      <sheetName val="내역서_(2)"/>
      <sheetName val="TRE_TABLE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세부내역서"/>
      <sheetName val="3차공사비요약"/>
      <sheetName val="설계서(을)"/>
      <sheetName val="DT"/>
      <sheetName val="롤러"/>
      <sheetName val="BH"/>
      <sheetName val="펌프차타설"/>
      <sheetName val="특별땅고르기"/>
      <sheetName val="8.식재일위"/>
      <sheetName val="식재-외주 (2)"/>
      <sheetName val="출력일지(01월)"/>
      <sheetName val="운반비요율"/>
      <sheetName val="대운반(철재)"/>
      <sheetName val="시멘,골재"/>
      <sheetName val="콘크집계"/>
      <sheetName val="낙차공"/>
      <sheetName val="자재집계1"/>
      <sheetName val="측구날개벽"/>
      <sheetName val="호안공재료집계표"/>
      <sheetName val="L형옹벽단위수량(25)"/>
      <sheetName val="내역(2)"/>
      <sheetName val="공사용침사지집계"/>
      <sheetName val="배수공시멘트 및 골재량산출"/>
      <sheetName val="노무비계"/>
      <sheetName val="101동"/>
      <sheetName val="일위대가서식"/>
      <sheetName val="교사기준면적(초등)"/>
      <sheetName val="적격점수&lt;300억미만&gt;"/>
      <sheetName val="PROG"/>
      <sheetName val="TOTAL_BOQ"/>
      <sheetName val=" 내역서"/>
      <sheetName val="아주기계"/>
      <sheetName val="Preliminaries"/>
      <sheetName val="업체별단가"/>
      <sheetName val="전등설비"/>
      <sheetName val="회사정보"/>
      <sheetName val="_______________________00"/>
      <sheetName val="Bldg"/>
      <sheetName val="一次"/>
      <sheetName val="报价清单(2)"/>
      <sheetName val="valeurs de base"/>
      <sheetName val="Fan"/>
      <sheetName val="125x125"/>
      <sheetName val="MEPRECON#"/>
      <sheetName val="SP10"/>
      <sheetName val="BG"/>
      <sheetName val="Div26 - Elect"/>
      <sheetName val="tifico"/>
      <sheetName val="FitOutConfCentre"/>
      <sheetName val="배서어음명세서"/>
      <sheetName val="sst,stl창호"/>
      <sheetName val="DESCR㙸_x0017_￀ʐ槜⾳"/>
      <sheetName val="시중노임"/>
      <sheetName val="시설수량표"/>
      <sheetName val="예산내역서(총괄)"/>
      <sheetName val="공제대산출"/>
      <sheetName val="VALVE"/>
      <sheetName val="소상 &quot;1&quot;"/>
      <sheetName val="DG"/>
      <sheetName val="ESTI."/>
      <sheetName val="Sum"/>
      <sheetName val="DI-ESTI"/>
      <sheetName val="MTL(AG)"/>
      <sheetName val="chi tiet"/>
      <sheetName val="콘크리트타설입력"/>
      <sheetName val="레미콘입고현황"/>
      <sheetName val="95년간접비"/>
      <sheetName val="발생집계"/>
      <sheetName val="이자수익1"/>
      <sheetName val="원가 (2)"/>
      <sheetName val="계정"/>
      <sheetName val="3F"/>
      <sheetName val="순공사비"/>
      <sheetName val="valeurs_de_base"/>
      <sheetName val="Div26_-_Elect"/>
      <sheetName val="Earthwork"/>
      <sheetName val="Dầm 1"/>
      <sheetName val="StructEarth 3"/>
      <sheetName val="Settings"/>
      <sheetName val="Tro giup"/>
      <sheetName val="BGD"/>
      <sheetName val="KCS"/>
      <sheetName val="KD"/>
      <sheetName val="KH"/>
      <sheetName val="KT"/>
      <sheetName val="KTNL"/>
      <sheetName val="PX-SX"/>
      <sheetName val="TC"/>
      <sheetName val="Lcau - Lxuc"/>
      <sheetName val="StructEarth_3"/>
      <sheetName val="DGG"/>
      <sheetName val="HMCV"/>
      <sheetName val="CauKien"/>
      <sheetName val="MTO REV.0"/>
      <sheetName val="Goc CC"/>
      <sheetName val="一発シート"/>
      <sheetName val="Cash2"/>
      <sheetName val="Z"/>
      <sheetName val="Elec LG"/>
      <sheetName val="Elec MG"/>
      <sheetName val="day dien"/>
      <sheetName val="valeurs_de_base1"/>
      <sheetName val="Div26_-_Elect1"/>
      <sheetName val="Dầm_1"/>
      <sheetName val="StructEarth_31"/>
      <sheetName val="Tro_giup"/>
      <sheetName val="Lcau_-_Lxuc"/>
      <sheetName val="MTO_REV_0"/>
      <sheetName val="Goc_CC"/>
      <sheetName val="Elec_LG"/>
      <sheetName val="Elec_MG"/>
      <sheetName val="day_dien"/>
      <sheetName val="3_공통공사대비2"/>
      <sheetName val="준검_내역서2"/>
      <sheetName val="인건비_2"/>
      <sheetName val="G_R300경비2"/>
      <sheetName val="valeurs_de_base2"/>
      <sheetName val="Div26_-_Elect2"/>
      <sheetName val="Dầm_11"/>
      <sheetName val="StructEarth_32"/>
      <sheetName val="Tro_giup1"/>
      <sheetName val="Lcau_-_Lxuc1"/>
      <sheetName val="MTO_REV_01"/>
      <sheetName val="Goc_CC1"/>
      <sheetName val="Elec_LG1"/>
      <sheetName val="Elec_MG1"/>
      <sheetName val="day_dien1"/>
      <sheetName val="tabulation (comparison)"/>
      <sheetName val="GFA 1"/>
      <sheetName val="tonghop"/>
      <sheetName val="DATA2"/>
      <sheetName val="soil_bearing_check3"/>
      <sheetName val="3_공통공사대비3"/>
      <sheetName val="준검_내역서3"/>
      <sheetName val="인건비_3"/>
      <sheetName val="G_R300경비3"/>
      <sheetName val="valeurs_de_base3"/>
      <sheetName val="Div26_-_Elect3"/>
      <sheetName val="Dầm_12"/>
      <sheetName val="StructEarth_33"/>
      <sheetName val="Tro_giup2"/>
      <sheetName val="Lcau_-_Lxuc2"/>
      <sheetName val="MTO_REV_02"/>
      <sheetName val="Goc_CC2"/>
      <sheetName val="BSD_(2)3"/>
      <sheetName val="_견적서3"/>
      <sheetName val="2_고용보험료산출근거3"/>
      <sheetName val="구미4단2_XLS2"/>
      <sheetName val="%EA%B5%AC%EB%AF%B84%EB%8B%A82_2"/>
      <sheetName val="Elec_LG2"/>
      <sheetName val="Elec_MG2"/>
      <sheetName val="day_dien2"/>
      <sheetName val="BEND_LOSS2"/>
      <sheetName val="96보완계획7_122"/>
      <sheetName val="가__2006년_사업계획서2"/>
      <sheetName val="건축내역서_(경제상무실)2"/>
      <sheetName val="실행내역서_2"/>
      <sheetName val="배관배선_단가조사2"/>
      <sheetName val="Sheet1_(2)2"/>
      <sheetName val="수목데이타_2"/>
      <sheetName val="A6"/>
      <sheetName val="THVT"/>
      <sheetName val="1_MV"/>
      <sheetName val="MTC"/>
      <sheetName val="Product"/>
      <sheetName val="Gtvl"/>
      <sheetName val="Thkp"/>
      <sheetName val="PTVT"/>
      <sheetName val="Gia_THKP"/>
      <sheetName val="GiaTH_PT2"/>
      <sheetName val="Item-DATA"/>
      <sheetName val="NSA fr Revit"/>
      <sheetName val="SITE-E"/>
      <sheetName val="DTICH_OLD"/>
      <sheetName val="07.HT PODIUM"/>
      <sheetName val="04.KC HAM"/>
      <sheetName val="05.KC THAN_OK"/>
      <sheetName val="08.HT CANHO_OK"/>
      <sheetName val="INDEX"/>
      <sheetName val="Keothep"/>
      <sheetName val="DTICH"/>
      <sheetName val="DATA.KC"/>
      <sheetName val="外気負荷"/>
      <sheetName val="CTG"/>
      <sheetName val="Prelims"/>
      <sheetName val="Areas"/>
      <sheetName val="Foreigner"/>
      <sheetName val="04 - XUONG DET B"/>
      <sheetName val="CTGX"/>
      <sheetName val="CTG-1"/>
      <sheetName val="DATA.H"/>
      <sheetName val="Slab Post-Tension "/>
      <sheetName val="149-2"/>
      <sheetName val="General2"/>
      <sheetName val="Gia"/>
      <sheetName val="NEW-PANEL"/>
      <sheetName val="新规"/>
      <sheetName val="NET ALL (M)"/>
      <sheetName val="ctTBA"/>
      <sheetName val="入力作成表"/>
      <sheetName val="member_design4"/>
      <sheetName val="design_criteria4"/>
      <sheetName val="working_load_at_the_btm_ft_4"/>
      <sheetName val="plan&amp;section_of_foundation4"/>
      <sheetName val="soil_bearing_check4"/>
      <sheetName val="3_공통공사대비4"/>
      <sheetName val="준검_내역서4"/>
      <sheetName val="인건비_4"/>
      <sheetName val="G_R300경비4"/>
      <sheetName val="하도급기성_(2)4"/>
      <sheetName val="하도급단가산출_(2)4"/>
      <sheetName val="valeurs_de_base4"/>
      <sheetName val="Div26_-_Elect4"/>
      <sheetName val="StructEarth_34"/>
      <sheetName val="Lcau_-_Lxuc3"/>
      <sheetName val="Dầm_13"/>
      <sheetName val="Tro_giup3"/>
      <sheetName val="BSD_(2)4"/>
      <sheetName val="_견적서4"/>
      <sheetName val="2_고용보험료산출근거4"/>
      <sheetName val="구미4단2_XLS3"/>
      <sheetName val="%EA%B5%AC%EB%AF%B84%EB%8B%A82_3"/>
      <sheetName val="MTO_REV_03"/>
      <sheetName val="Goc_CC3"/>
      <sheetName val="Elec_LG3"/>
      <sheetName val="Elec_MG3"/>
      <sheetName val="day_dien3"/>
      <sheetName val="BEND_LOSS3"/>
      <sheetName val="96보완계획7_123"/>
      <sheetName val="가__2006년_사업계획서3"/>
      <sheetName val="건축내역서_(경제상무실)3"/>
      <sheetName val="실행내역서_3"/>
      <sheetName val="배관배선_단가조사3"/>
      <sheetName val="Sheet1_(2)3"/>
      <sheetName val="수목데이타_3"/>
      <sheetName val="tabulation_(comparison)"/>
      <sheetName val="GFA_1"/>
      <sheetName val="ESTI_"/>
      <sheetName val="Slab_Post-Tension_"/>
      <sheetName val="NSA_fr_Revit"/>
      <sheetName val="07_HT_PODIUM"/>
      <sheetName val="04_KC_HAM"/>
      <sheetName val="05_KC_THAN_OK"/>
      <sheetName val="08_HT_CANHO_OK"/>
      <sheetName val="DATA_KC"/>
      <sheetName val="04_-_XUONG_DET_B"/>
      <sheetName val="DATA_H"/>
      <sheetName val="Analisa Upah &amp; Bahan Plum"/>
      <sheetName val="HRG BHN"/>
      <sheetName val="Chenh lech vat tu"/>
      <sheetName val="THKL"/>
      <sheetName val="材料单价表"/>
      <sheetName val="FS"/>
      <sheetName val="경상비"/>
      <sheetName val="D&amp;W"/>
      <sheetName val="Analisa_Upah_&amp;_Bahan_Plum"/>
      <sheetName val="HRG_BHN"/>
      <sheetName val="Chenh_lech_vat_tu"/>
      <sheetName val="Bill of Qty MEP"/>
      <sheetName val="Doi so"/>
      <sheetName val="MAIN GATE HOUSE"/>
      <sheetName val="Bill 2.2 Villa 2 beds"/>
      <sheetName val="MATL"/>
      <sheetName val="gia vt,nc,may"/>
      <sheetName val="U.P_Breakdown"/>
      <sheetName val="B15"/>
      <sheetName val="B16"/>
      <sheetName val="B17"/>
      <sheetName val="B4-D3"/>
      <sheetName val="B8"/>
      <sheetName val="CF -Update 31Jul06"/>
      <sheetName val="Elektrikal"/>
      <sheetName val="rekap.c"/>
      <sheetName val="Config"/>
      <sheetName val="정보"/>
      <sheetName val="실행(ALT1)"/>
      <sheetName val="우각부보강"/>
      <sheetName val="단가조사표"/>
      <sheetName val="층별"/>
      <sheetName val="ASEM내역"/>
      <sheetName val="DATA(03.20)"/>
      <sheetName val="B"/>
      <sheetName val="Gia_GC_Satthep"/>
      <sheetName val="BAOCHE A"/>
      <sheetName val="Daf 1"/>
      <sheetName val="giathanh1"/>
      <sheetName val="Don gia"/>
      <sheetName val="DO AM DT"/>
      <sheetName val="Final Summary (To check)"/>
      <sheetName val="cataloge moi"/>
      <sheetName val="phân tích hiệu quả"/>
      <sheetName val="RATE"/>
      <sheetName val="member_design5"/>
      <sheetName val="design_criteria5"/>
      <sheetName val="working_load_at_the_btm_ft_5"/>
      <sheetName val="plan&amp;section_of_foundation5"/>
      <sheetName val="soil_bearing_check5"/>
      <sheetName val="3_공통공사대비5"/>
      <sheetName val="준검_내역서5"/>
      <sheetName val="인건비_5"/>
      <sheetName val="G_R300경비5"/>
      <sheetName val="하도급기성_(2)5"/>
      <sheetName val="하도급단가산출_(2)5"/>
      <sheetName val="valeurs_de_base5"/>
      <sheetName val="Div26_-_Elect5"/>
      <sheetName val="Dầm_14"/>
      <sheetName val="StructEarth_35"/>
      <sheetName val="Tro_giup4"/>
      <sheetName val="Lcau_-_Lxuc4"/>
      <sheetName val="MTO_REV_04"/>
      <sheetName val="Goc_CC4"/>
      <sheetName val="BSD_(2)5"/>
      <sheetName val="_견적서5"/>
      <sheetName val="2_고용보험료산출근거5"/>
      <sheetName val="구미4단2_XLS4"/>
      <sheetName val="%EA%B5%AC%EB%AF%B84%EB%8B%A82_4"/>
      <sheetName val="Elec_LG4"/>
      <sheetName val="Elec_MG4"/>
      <sheetName val="day_dien4"/>
      <sheetName val="BEND_LOSS4"/>
      <sheetName val="96보완계획7_124"/>
      <sheetName val="가__2006년_사업계획서4"/>
      <sheetName val="건축내역서_(경제상무실)4"/>
      <sheetName val="실행내역서_4"/>
      <sheetName val="배관배선_단가조사4"/>
      <sheetName val="Sheet1_(2)4"/>
      <sheetName val="수목데이타_4"/>
      <sheetName val="tabulation_(comparison)1"/>
      <sheetName val="GFA_11"/>
      <sheetName val="ESTI_1"/>
      <sheetName val="NSA_fr_Revit1"/>
      <sheetName val="07_HT_PODIUM1"/>
      <sheetName val="04_KC_HAM1"/>
      <sheetName val="05_KC_THAN_OK1"/>
      <sheetName val="08_HT_CANHO_OK1"/>
      <sheetName val="DATA_KC1"/>
      <sheetName val="04_-_XUONG_DET_B1"/>
      <sheetName val="DATA_H1"/>
      <sheetName val="단가_및_재료비2"/>
      <sheetName val="FCU_(2)2"/>
      <sheetName val="kimre_scrubber2"/>
      <sheetName val="2-3_V_D일위2"/>
      <sheetName val="예산_세부사항2"/>
      <sheetName val="Const_Staff2"/>
      <sheetName val="FREU_Engineering2"/>
      <sheetName val="Startup_Staff2"/>
      <sheetName val="Galaxy_소비자가격표2"/>
      <sheetName val="3련_BOX2"/>
      <sheetName val="4_LINE2"/>
      <sheetName val="7_th2"/>
      <sheetName val="#1_PLANT1"/>
      <sheetName val="Tender_Summary1"/>
      <sheetName val="_냉각수펌프1"/>
      <sheetName val="Slab_Post-Tension_1"/>
      <sheetName val="NET_ALL_(M)"/>
      <sheetName val="Analisa_Upah_&amp;_Bahan_Plum1"/>
      <sheetName val="HRG_BHN1"/>
      <sheetName val="Chenh_lech_vat_tu1"/>
      <sheetName val="Eq__Mobilization"/>
      <sheetName val="MAIN_GATE_HOUSE"/>
      <sheetName val="gia_vt,nc,may"/>
      <sheetName val="Doi_so"/>
      <sheetName val="CF_-Update_31Jul06"/>
      <sheetName val="rekap_c"/>
      <sheetName val="Final_Summary_(To_check)"/>
      <sheetName val="Bill_of_Qty_MEP"/>
      <sheetName val="Tong du toan"/>
      <sheetName val="00실적"/>
      <sheetName val="민감도"/>
      <sheetName val="Assumption"/>
      <sheetName val="일계표"/>
      <sheetName val="설변대비표"/>
      <sheetName val="Costmaster"/>
      <sheetName val="대비표"/>
      <sheetName val="DGCT - CAU"/>
      <sheetName val="공통비총괄표"/>
      <sheetName val="전장품(관리용)"/>
      <sheetName val="가설공사내역"/>
      <sheetName val="금"/>
      <sheetName val="하중"/>
      <sheetName val="5.노임단가"/>
      <sheetName val="대창(함평)"/>
      <sheetName val="대창(장성)"/>
      <sheetName val="대창(함평)-창열"/>
      <sheetName val="각형맨홀"/>
      <sheetName val="내역입력"/>
      <sheetName val="STS내역서"/>
      <sheetName val="00내역서"/>
      <sheetName val="간이연락"/>
      <sheetName val="공정별"/>
      <sheetName val="인공LIST"/>
      <sheetName val="__D951652_d________GUMI4B2____2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DISTANCE"/>
      <sheetName val="교차구"/>
      <sheetName val="우수맨홀공제단위수량"/>
      <sheetName val="CW(현장별)"/>
      <sheetName val="w't table"/>
      <sheetName val="chi_tiet"/>
      <sheetName val="EQUIPMENT_-2"/>
      <sheetName val="구역화물"/>
      <sheetName val="표지 (2)"/>
      <sheetName val="1~9 하중계산"/>
      <sheetName val="앉음벽 (2)"/>
      <sheetName val="가로수경계석수량산출서"/>
      <sheetName val="맹암거수량산출서(변경)"/>
      <sheetName val="1,2공구원가계산서"/>
      <sheetName val="1공구산출내역서"/>
      <sheetName val="NYS"/>
      <sheetName val="맨홀토공수량"/>
      <sheetName val="견적서세부내용"/>
      <sheetName val="견적내용입력"/>
      <sheetName val="발신정보"/>
      <sheetName val="공사내역(2003년)"/>
      <sheetName val="IMPEADENCE MAP 취수장"/>
      <sheetName val="우성교간선"/>
      <sheetName val="MAT"/>
      <sheetName val="제수변수량"/>
      <sheetName val="공기변수량"/>
      <sheetName val="NOMUBI"/>
      <sheetName val="sw1"/>
      <sheetName val="Thickener"/>
      <sheetName val="DC-O-4-S(설명서)"/>
      <sheetName val="DC-O-4-1(예산서)"/>
      <sheetName val="방음벽 기초 일반수량"/>
      <sheetName val="5공사비"/>
      <sheetName val="주상복합실비산출"/>
      <sheetName val="주상복합"/>
      <sheetName val="AS포장복구 "/>
      <sheetName val="적ᡆ콞頀"/>
      <sheetName val="용수간선"/>
      <sheetName val="남양내역"/>
      <sheetName val="신청서"/>
      <sheetName val="내역서(계약내역서제출용)"/>
      <sheetName val="내역서(4.16제출용)"/>
      <sheetName val="내역서(4.18제출용기준내역)"/>
      <sheetName val="3.일반사상"/>
      <sheetName val="신표지1"/>
      <sheetName val="단가(반정1교-원주)"/>
      <sheetName val="총괄-1"/>
      <sheetName val="대구파크쿨링타워"/>
      <sheetName val="산출인쇄"/>
      <sheetName val="원가분석"/>
      <sheetName val="unit cost Bauteil 1"/>
      <sheetName val="unit cost Bauteil 2"/>
      <sheetName val="unit cost Bauteil 3"/>
      <sheetName val="unit cost Bauteil 4"/>
      <sheetName val="unit cost Bauteil 5"/>
      <sheetName val="일위대가-02"/>
      <sheetName val="간嫨"/>
      <sheetName val="변경명신물량 (2)"/>
      <sheetName val="2공종별예산조서"/>
      <sheetName val="운반비(시흥)"/>
      <sheetName val="C.배수관공"/>
      <sheetName val="4.  단락전류의 계산"/>
      <sheetName val="도로정위치부표"/>
      <sheetName val="도로조사부표"/>
      <sheetName val="연결관암거"/>
      <sheetName val="1단계총괄내역서"/>
      <sheetName val="총차분(토목)"/>
      <sheetName val="BOQ(전체)"/>
      <sheetName val="고유코드_설계"/>
      <sheetName val="입상내역"/>
      <sheetName val="제출내역"/>
      <sheetName val="단위수량DATA"/>
      <sheetName val="CPM챠트 "/>
      <sheetName val="FRP내역서"/>
      <sheetName val="직접공사비 집계표"/>
      <sheetName val="工程量计算书"/>
      <sheetName val="조명율데이타"/>
      <sheetName val="조도계산(가로등NEW)"/>
      <sheetName val="본실행경비"/>
      <sheetName val="2-다.요율"/>
      <sheetName val="정산명세서"/>
      <sheetName val="평교-내역"/>
      <sheetName val="규준틀"/>
      <sheetName val="BM"/>
      <sheetName val="건축일위"/>
      <sheetName val="그라우팅일위"/>
      <sheetName val="Site Expenses"/>
      <sheetName val="626TD(COLOR)"/>
      <sheetName val="우석문틀"/>
      <sheetName val="하도금액분계"/>
      <sheetName val="ITB__x0000__x0000_Ԁ_x0000_"/>
      <sheetName val="양식"/>
      <sheetName val="두께변경"/>
      <sheetName val="범례"/>
      <sheetName val="사업개요"/>
      <sheetName val="시뮬레이션"/>
      <sheetName val="구분표"/>
      <sheetName val="청구"/>
      <sheetName val="관급자재(입력)"/>
      <sheetName val="12호기내역서(건축분)"/>
      <sheetName val="감액총괄표"/>
      <sheetName val="TOWER 12TON"/>
      <sheetName val="TOWER 10TON"/>
      <sheetName val="sub"/>
      <sheetName val="하자접수리스트"/>
      <sheetName val="제조부문배부"/>
      <sheetName val="ITB_"/>
      <sheetName val="7_(2)1"/>
      <sheetName val="단양_00_아파트-세부내역1"/>
      <sheetName val="s_v1"/>
      <sheetName val="배수공_주요자재_집계표1"/>
      <sheetName val="97년_추정1"/>
      <sheetName val="1_수인터널1"/>
      <sheetName val="_1"/>
      <sheetName val="빌딩_안내1"/>
      <sheetName val="신상기록(지우지_말것)"/>
      <sheetName val="효성CB_1P기초"/>
      <sheetName val="DESCR㙸￀ʐ槜⾳"/>
      <sheetName val="차체부품_INS_REPORT(갑)"/>
      <sheetName val="단계별_Check_list"/>
      <sheetName val="작업입회_Check_list"/>
      <sheetName val="밴딩시험_원본스캔"/>
      <sheetName val="1팀_선번장"/>
      <sheetName val="2팀_선번장"/>
      <sheetName val="3팀_선번장"/>
      <sheetName val="4팀_선번장"/>
      <sheetName val="날개수량1_5"/>
      <sheetName val="수리결과"/>
      <sheetName val="보차도경계석"/>
      <sheetName val="DESCR㕸*⨐ɥ槜『"/>
      <sheetName val="8__내진해석"/>
      <sheetName val="현장관리비_산출내역"/>
      <sheetName val="내역서(4_16제출용)"/>
      <sheetName val="내역서(4_18제출용기준내역)"/>
      <sheetName val="데이터"/>
      <sheetName val="단가(마감)"/>
      <sheetName val="재정비직인"/>
      <sheetName val="재정비내역"/>
      <sheetName val="지적고시내역"/>
      <sheetName val="3BL공동구_수량2"/>
      <sheetName val="부1"/>
      <sheetName val="수장"/>
      <sheetName val="모"/>
      <sheetName val="장"/>
      <sheetName val="부2~3"/>
      <sheetName val="보"/>
      <sheetName val="960"/>
      <sheetName val="당진1,2호기전선관설치및접지4차"/>
      <sheetName val="2000"/>
      <sheetName val="FIRE FIGHTIN遠"/>
      <sheetName val="신규단가"/>
      <sheetName val="0130 FINAL BOQ "/>
      <sheetName val="용소리교"/>
      <sheetName val="CVT산정"/>
      <sheetName val="CR_Graph"/>
      <sheetName val="특허출원_현황"/>
      <sheetName val="_斑利辑"/>
      <sheetName val="CR_Graph1"/>
      <sheetName val="특허출원_현황1"/>
      <sheetName val="_斑利辑1"/>
      <sheetName val="TYPE¬_x0000_Ԁ"/>
      <sheetName val="실행趠锏"/>
      <sheetName val="콘크리트 블록 유형별 수량"/>
      <sheetName val="Assumptions"/>
      <sheetName val="내역서(당초변경贰"/>
      <sheetName val="내역서(당초변경斨"/>
      <sheetName val="(2)"/>
      <sheetName val="SE-611"/>
      <sheetName val="INPUT DATA"/>
      <sheetName val="토적집계표"/>
      <sheetName val="ASP포장"/>
      <sheetName val="98_x0000__x0000_"/>
      <sheetName val="자재기성 집계표"/>
      <sheetName val="카메라"/>
      <sheetName val="특기사항"/>
      <sheetName val="교대일반수량"/>
      <sheetName val="Rate Analysis"/>
      <sheetName val="첨부_VA실적_(2)"/>
      <sheetName val="SKN34(M1)"/>
      <sheetName val="A01-직영비"/>
      <sheetName val="A14-금속공사"/>
      <sheetName val="A11-도장공사"/>
      <sheetName val="A08-방수공사"/>
      <sheetName val="A05-보일러철골설치공사"/>
      <sheetName val="A15-석공사"/>
      <sheetName val="A12-수장공사"/>
      <sheetName val="A10-습식공사"/>
      <sheetName val="A06-연돌공사"/>
      <sheetName val="A02-자재비"/>
      <sheetName val="A13-창호공사"/>
      <sheetName val="A04-철골공사"/>
      <sheetName val="A07-지붕 및 외벽 판넬공사"/>
      <sheetName val="A16-휀스공사"/>
      <sheetName val="A00-직영비"/>
      <sheetName val="A02-골조공사"/>
      <sheetName val="A00-자재비"/>
      <sheetName val="A03-철골공사"/>
      <sheetName val="A09-코킹공사"/>
      <sheetName val="A01-토공사"/>
      <sheetName val="A17-잡공사"/>
      <sheetName val="A03-토공 및 구조물공사"/>
      <sheetName val="A01-지급자재비"/>
      <sheetName val="A13-1-AL창호공사"/>
      <sheetName val="4. 전체 내역서"/>
      <sheetName val="BOQ-Bill1-8"/>
      <sheetName val="측구터파기공수량집_x0000_"/>
      <sheetName val="전기자료"/>
      <sheetName val="단위중량자료"/>
      <sheetName val="창호크기"/>
      <sheetName val="배관내역"/>
      <sheetName val="토목내역서"/>
      <sheetName val="ALL"/>
      <sheetName val="LIDE"/>
      <sheetName val="철콘공사"/>
      <sheetName val="1안"/>
      <sheetName val="옥외 전력간선공사"/>
      <sheetName val="국사봉7,8블록"/>
      <sheetName val="L형옹벽단위수량(35)"/>
      <sheetName val="#3_일위대가목록"/>
      <sheetName val="중기집계"/>
      <sheetName val="7.산출집계"/>
      <sheetName val="4.일위산출"/>
      <sheetName val="9.자재단가"/>
      <sheetName val="길어깨(현황)"/>
      <sheetName val="문학간쏁"/>
      <sheetName val="문학간ু"/>
      <sheetName val="S12"/>
      <sheetName val="부하(성남)"/>
      <sheetName val="국산화"/>
      <sheetName val="Sheet2 (2)"/>
      <sheetName val="BOJUNGGM"/>
      <sheetName val="01AC"/>
      <sheetName val="사각맨홀"/>
      <sheetName val="100만평"/>
      <sheetName val="수자재단위당"/>
      <sheetName val="1.인건비"/>
      <sheetName val="Consumables"/>
      <sheetName val="9703"/>
      <sheetName val="2"/>
      <sheetName val="4"/>
      <sheetName val="6"/>
      <sheetName val="예적금"/>
      <sheetName val="__D951652_d________GUMI4B2____3"/>
      <sheetName val="단가최종"/>
      <sheetName val="대가목록"/>
      <sheetName val="치수원가계산서(금회)"/>
      <sheetName val="일위대가 집계표"/>
      <sheetName val="지불내역2"/>
      <sheetName val="제잡비집계"/>
      <sheetName val="금융"/>
      <sheetName val="Macro2"/>
      <sheetName val="자재단가표"/>
      <sheetName val="설계내역일위"/>
      <sheetName val="총괄내역단가"/>
      <sheetName val="별표"/>
      <sheetName val="장비단"/>
      <sheetName val="노임단"/>
      <sheetName val="일반수량총괄집계"/>
      <sheetName val="DongCode"/>
      <sheetName val="맨홀수량산출(A-LINE)"/>
      <sheetName val="ITEM_QTY"/>
      <sheetName val="산출근거#2-3"/>
      <sheetName val="내역서-전기"/>
      <sheetName val="수량이동"/>
      <sheetName val="경사수로"/>
      <sheetName val="단 box"/>
      <sheetName val="4.2.1 마루높이 검ᇇ"/>
      <sheetName val="남대문빌딩"/>
      <sheetName val="계양가시설"/>
      <sheetName val="단가산출내역(노임부분수정)"/>
      <sheetName val="요약&amp;결과"/>
      <sheetName val="범한일위"/>
      <sheetName val="판정1교토공"/>
      <sheetName val="TANK견적대지"/>
      <sheetName val="공정표"/>
      <sheetName val="일위대가D"/>
      <sheetName val="__192_168_1_152_03_______My_D_2"/>
      <sheetName val="대가표(품셈)"/>
      <sheetName val="선급금신청서"/>
      <sheetName val="소업1"/>
      <sheetName val="소업1_xdbe6_"/>
      <sheetName val="1TL종점(1)"/>
      <sheetName val="504동_석도홍"/>
      <sheetName val="전력변경내역"/>
      <sheetName val="대전-교대(A1-A2)"/>
      <sheetName val="문10"/>
      <sheetName val="단가결정"/>
      <sheetName val="발안전력구"/>
      <sheetName val="단가 (2)"/>
      <sheetName val="부속동"/>
      <sheetName val="소업1촠"/>
      <sheetName val="플랜트_설치2"/>
      <sheetName val="7_(2)2"/>
      <sheetName val="단양_00_아파트-세부내역2"/>
      <sheetName val="전선_및_전선관2"/>
      <sheetName val="Ⅴ-2_공종별내역2"/>
      <sheetName val="s_v2"/>
      <sheetName val="배수공_주요자재_집계표2"/>
      <sheetName val="97년_추정2"/>
      <sheetName val="5호광장_(만점)2"/>
      <sheetName val="인천국제_(만점)_(2)2"/>
      <sheetName val="1_수인터널2"/>
      <sheetName val="별표_2"/>
      <sheetName val="_2"/>
      <sheetName val="1_우편집중내역서3"/>
      <sheetName val="Customer_Databas3"/>
      <sheetName val="영업_일3"/>
      <sheetName val="ITB_COST3"/>
      <sheetName val="2000_053"/>
      <sheetName val="2_대외공문3"/>
      <sheetName val="BSD__2_3"/>
      <sheetName val="1_설계조건3"/>
      <sheetName val="6_OUTPUT3"/>
      <sheetName val="2_냉난방설비공사2"/>
      <sheetName val="1차_내역서2"/>
      <sheetName val="단가표_(2)2"/>
      <sheetName val="A3_공사비_검토2"/>
      <sheetName val="C3_토목_옹벽2"/>
      <sheetName val="3_건축(현장안)2"/>
      <sheetName val="매출채권_및_담보비율_변동2"/>
      <sheetName val="완성차_미수금2"/>
      <sheetName val="콤보박스와_리스트박스의_연결2"/>
      <sheetName val="목차_및_표지2"/>
      <sheetName val="8_PILE__(돌출)2"/>
      <sheetName val="Budget_2005(DW)2"/>
      <sheetName val="근고_블록_유형별_수량2"/>
      <sheetName val="내역서_2"/>
      <sheetName val="1_설계기준2"/>
      <sheetName val="Discount_Group2"/>
      <sheetName val="바_한일양산2"/>
      <sheetName val="진행_DATA_(2)2"/>
      <sheetName val="1__설계조건_2_단면가정_3__하중계산2"/>
      <sheetName val="DATA_입력란2"/>
      <sheetName val="일위대가표_(2)2"/>
      <sheetName val="Material_Specification2"/>
      <sheetName val="Eq__Mobilization1"/>
      <sheetName val="빌딩_안내2"/>
      <sheetName val="신상기록(지우지_말것)1"/>
      <sheetName val="TABLE_DB1"/>
      <sheetName val="쌍용_data_base1"/>
      <sheetName val="효성CB_1P기초1"/>
      <sheetName val="내역서_(2)1"/>
      <sheetName val="TRE_TABLE1"/>
      <sheetName val="차체부품_INS_REPORT(갑)1"/>
      <sheetName val="단계별_Check_list1"/>
      <sheetName val="작업입회_Check_list1"/>
      <sheetName val="밴딩시험_원본스캔1"/>
      <sheetName val="1팀_선번장1"/>
      <sheetName val="2팀_선번장1"/>
      <sheetName val="3팀_선번장1"/>
      <sheetName val="4팀_선번장1"/>
      <sheetName val="대안_토목_내역서"/>
      <sheetName val="_내역서"/>
      <sheetName val="날개수량1_51"/>
      <sheetName val="5_노임단가"/>
      <sheetName val="소상_&quot;1&quot;"/>
      <sheetName val="원가_(2)"/>
      <sheetName val="AS포장복구_"/>
      <sheetName val="1~9_하중계산"/>
      <sheetName val="변경명신물량_(2)"/>
      <sheetName val="unit_cost_Bauteil_1"/>
      <sheetName val="unit_cost_Bauteil_2"/>
      <sheetName val="unit_cost_Bauteil_3"/>
      <sheetName val="unit_cost_Bauteil_4"/>
      <sheetName val="unit_cost_Bauteil_5"/>
      <sheetName val="산출집계(LP-A)"/>
      <sheetName val="4차원가계산서"/>
      <sheetName val="내역(확정)_A4"/>
      <sheetName val="소화"/>
      <sheetName val="중기손료"/>
      <sheetName val="1.일위대가"/>
      <sheetName val="부안일위"/>
      <sheetName val="마감산출"/>
      <sheetName val="자금입금"/>
      <sheetName val="인테리어내역"/>
      <sheetName val="원가_갑지"/>
      <sheetName val="0226"/>
      <sheetName val="신고조서"/>
      <sheetName val="주요공사량"/>
      <sheetName val="물가연동제"/>
      <sheetName val="SP"/>
      <sheetName val="SiteWorks"/>
      <sheetName val="Bang gia NC "/>
      <sheetName val="HS_957"/>
      <sheetName val="IMF Code"/>
      <sheetName val="Master"/>
      <sheetName val="Mano de O"/>
      <sheetName val="50"/>
      <sheetName val="51"/>
      <sheetName val="52"/>
      <sheetName val="53"/>
      <sheetName val="54"/>
      <sheetName val="55"/>
      <sheetName val="57"/>
      <sheetName val="58"/>
      <sheetName val="59"/>
      <sheetName val="40"/>
      <sheetName val="41"/>
      <sheetName val="42"/>
      <sheetName val="43"/>
      <sheetName val="44"/>
      <sheetName val="45"/>
      <sheetName val="46"/>
      <sheetName val="48"/>
      <sheetName val="49"/>
      <sheetName val="60"/>
      <sheetName val="30"/>
      <sheetName val="31"/>
      <sheetName val="32"/>
      <sheetName val="33"/>
      <sheetName val="34"/>
      <sheetName val="35"/>
      <sheetName val="36"/>
      <sheetName val="37"/>
      <sheetName val="39"/>
      <sheetName val="별첨"/>
      <sheetName val="범한여행"/>
      <sheetName val="aa"/>
      <sheetName val="전국현황"/>
      <sheetName val="DESCR㙸_x005f_x0017_￀ʐ槜⾳"/>
      <sheetName val="S&amp;R"/>
      <sheetName val="10월 (2)"/>
      <sheetName val="종합-임현"/>
      <sheetName val="Plan Info"/>
      <sheetName val="Data Input"/>
      <sheetName val="HSA"/>
      <sheetName val="PRO_DCI"/>
      <sheetName val="분기별데이타"/>
      <sheetName val="월별데이타"/>
      <sheetName val="??2"/>
      <sheetName val="??"/>
      <sheetName val="A-100전제"/>
      <sheetName val="2004CJ"/>
      <sheetName val="CASE ASM"/>
      <sheetName val="Flow sheet"/>
      <sheetName val="Configuration"/>
      <sheetName val="Results"/>
      <sheetName val="Cockpit"/>
      <sheetName val="Hilfstabelle_Sprachen"/>
      <sheetName val="측구터파기공수량집"/>
      <sheetName val="승하"/>
      <sheetName val="단가(자재)"/>
      <sheetName val="단가(노임)"/>
      <sheetName val="기초목록"/>
      <sheetName val="내역(20"/>
      <sheetName val="TYPE¬"/>
      <sheetName val="단면 Ȩ_x005f_x0000_栀"/>
      <sheetName val="예산내역_x005f_x0000_"/>
      <sheetName val="Ship Advice"/>
      <sheetName val="예정공정표(갑지)"/>
      <sheetName val="측구터파기공수량집㣂"/>
      <sheetName val="측구터파기공수량집Â"/>
      <sheetName val="INPUT(덕㇤ʞ矸ᚢ瞸ᚢ_x0000_"/>
      <sheetName val="노원열병합__건축공_x0000__x0000_½_x0000__x0000__x0000_"/>
      <sheetName val="단면_Ȩ"/>
      <sheetName val="sheeet2"/>
      <sheetName val="Fittting"/>
      <sheetName val="Pipe SCH"/>
      <sheetName val="교원연구비"/>
      <sheetName val="studio"/>
      <sheetName val="Cost Summary"/>
      <sheetName val="DATA(03_20)"/>
      <sheetName val="본사_보고"/>
      <sheetName val="TOSHIBA-Structure"/>
      <sheetName val="PL-F&amp;B"/>
      <sheetName val="escon"/>
      <sheetName val="BSD_(2)6"/>
      <sheetName val="_견적서6"/>
      <sheetName val="2_고용보험료산출근거6"/>
      <sheetName val="구미4단2_XLS5"/>
      <sheetName val="%EA%B5%AC%EB%AF%B84%EB%8B%A82_5"/>
      <sheetName val="4_LINE3"/>
      <sheetName val="7_th3"/>
      <sheetName val="FCU_(2)3"/>
      <sheetName val="노원열병합__건축공사기성내역서3"/>
      <sheetName val="design_criteria6"/>
      <sheetName val="working_load_at_the_btm_ft_6"/>
      <sheetName val="plan&amp;section_of_foundation6"/>
      <sheetName val="member_design6"/>
      <sheetName val="soil_bearing_check6"/>
      <sheetName val="kimre_scrubber3"/>
      <sheetName val="2-3_V_D일위3"/>
      <sheetName val="예산_세부사항3"/>
      <sheetName val="단가_및_재료비3"/>
      <sheetName val="하도급기성_(2)6"/>
      <sheetName val="하도급단가산출_(2)6"/>
      <sheetName val="Budget_2004(DW)3"/>
      <sheetName val="VENDOR_LIST3"/>
      <sheetName val="Const_Staff3"/>
      <sheetName val="FREU_Engineering3"/>
      <sheetName val="Startup_Staff3"/>
      <sheetName val="Galaxy_소비자가격표3"/>
      <sheetName val="3련_BOX3"/>
      <sheetName val="준검_내역서6"/>
      <sheetName val="3_공통공사대비6"/>
      <sheetName val="인건비_6"/>
      <sheetName val="배관배선_단가조사5"/>
      <sheetName val="#1_PLANT2"/>
      <sheetName val="Tender_Summary2"/>
      <sheetName val="_냉각수펌프2"/>
      <sheetName val="chi_tiet1"/>
      <sheetName val="Div26_-_Elect6"/>
      <sheetName val="ESTI_2"/>
      <sheetName val="gia_vt,nc,may1"/>
      <sheetName val="G_R300경비6"/>
      <sheetName val="건축내역서_(경제상무실)5"/>
      <sheetName val="가__2006년_사업계획서5"/>
      <sheetName val="실행내역서_5"/>
      <sheetName val="EQUIPMENT_-21"/>
      <sheetName val="valeurs_de_base6"/>
      <sheetName val="Dầm_15"/>
      <sheetName val="StructEarth_36"/>
      <sheetName val="Tro_giup5"/>
      <sheetName val="Lcau_-_Lxuc5"/>
      <sheetName val="MTO_REV_05"/>
      <sheetName val="Goc_CC5"/>
      <sheetName val="Elec_LG5"/>
      <sheetName val="Elec_MG5"/>
      <sheetName val="day_dien5"/>
      <sheetName val="BEND_LOSS5"/>
      <sheetName val="96보완계획7_125"/>
      <sheetName val="Sheet1_(2)5"/>
      <sheetName val="수목데이타_5"/>
      <sheetName val="tabulation_(comparison)2"/>
      <sheetName val="GFA_12"/>
      <sheetName val="NSA_fr_Revit2"/>
      <sheetName val="07_HT_PODIUM2"/>
      <sheetName val="04_KC_HAM2"/>
      <sheetName val="05_KC_THAN_OK2"/>
      <sheetName val="08_HT_CANHO_OK2"/>
      <sheetName val="DATA_KC2"/>
      <sheetName val="04_-_XUONG_DET_B2"/>
      <sheetName val="DATA_H2"/>
      <sheetName val="Slab_Post-Tension_2"/>
      <sheetName val="Analisa_Upah_&amp;_Bahan_Plum2"/>
      <sheetName val="HRG_BHN2"/>
      <sheetName val="Chenh_lech_vat_tu2"/>
      <sheetName val="NET_ALL_(M)1"/>
      <sheetName val="Bill_of_Qty_MEP1"/>
      <sheetName val="MAIN_GATE_HOUSE1"/>
      <sheetName val="Doi_so1"/>
      <sheetName val="CF_-Update_31Jul061"/>
      <sheetName val="rekap_c1"/>
      <sheetName val="Daf_1"/>
      <sheetName val="Bill_2_2_Villa_2_beds"/>
      <sheetName val="Don_gia"/>
      <sheetName val="BAOCHE_A"/>
      <sheetName val="U_P_Breakdown"/>
      <sheetName val="Final_Summary_(To_check)1"/>
      <sheetName val="cataloge_moi"/>
      <sheetName val="phân_tích_hiệu_quả"/>
      <sheetName val="DO_AM_DT"/>
      <sheetName val="Tong_du_toan"/>
      <sheetName val="Bang_gia_NC_"/>
      <sheetName val="IMF_Code"/>
      <sheetName val="6MONTHS"/>
      <sheetName val="dg-VTu"/>
      <sheetName val="Planning"/>
      <sheetName val="chitimc"/>
      <sheetName val="Parem"/>
      <sheetName val="M 67"/>
      <sheetName val="TH-Dien"/>
      <sheetName val="BOQ-1"/>
      <sheetName val="Comb"/>
      <sheetName val="Analisa &amp; Upah"/>
      <sheetName val="NOTE"/>
      <sheetName val="Dulieu"/>
      <sheetName val="RAB AR&amp;STR"/>
      <sheetName val="Tongke"/>
      <sheetName val="단면A-A(TR)"/>
      <sheetName val="du lieu du toan"/>
      <sheetName val="ctdz35"/>
      <sheetName val="Đơn Giá "/>
      <sheetName val="Vat tu XD"/>
      <sheetName val="A-1"/>
      <sheetName val="Para"/>
      <sheetName val="TH kinh phi"/>
      <sheetName val="KLDT DIEN"/>
      <sheetName val="Dinh muc CP KTCB khac"/>
      <sheetName val="Silicom"/>
      <sheetName val="01.C.NHOI"/>
      <sheetName val="02.T.VAY"/>
      <sheetName val="CHITIET VL-NC-TT1p"/>
      <sheetName val="THCT"/>
      <sheetName val="THDZ0,4"/>
      <sheetName val="TH DZ35"/>
      <sheetName val="DMVT"/>
      <sheetName val="Profit Loss Statement"/>
      <sheetName val="Analisa_&amp;_Upah"/>
      <sheetName val="M_67"/>
      <sheetName val="du_lieu_du_toan"/>
      <sheetName val="Subsidiary Calculation"/>
      <sheetName val="VINYL"/>
      <sheetName val="Div10"/>
      <sheetName val="Div11"/>
      <sheetName val="Div13"/>
      <sheetName val="Div2"/>
      <sheetName val="Div4"/>
      <sheetName val="Div5"/>
      <sheetName val="Div6"/>
      <sheetName val="Div7"/>
      <sheetName val="Div8"/>
      <sheetName val="Div9"/>
      <sheetName val="EARTH WORKS"/>
      <sheetName val="DOOR_villa A"/>
      <sheetName val="CE(E)"/>
      <sheetName val="CE(M)"/>
      <sheetName val="Project Data"/>
      <sheetName val="Budget Code"/>
      <sheetName val="3. CNT"/>
      <sheetName val="unit price list(M)"/>
      <sheetName val="FEVA"/>
      <sheetName val="HO Costs"/>
      <sheetName val="NKC6"/>
      <sheetName val="TT35"/>
      <sheetName val="마감사양"/>
      <sheetName val="Project_Data"/>
      <sheetName val="Budget_Code"/>
      <sheetName val="3__CNT"/>
      <sheetName val="unit_price_list(M)"/>
      <sheetName val="Cash Flow"/>
      <sheetName val="Yield"/>
      <sheetName val="QS_PT chi phi"/>
      <sheetName val="Area Cal"/>
      <sheetName val="TinhGiaNC"/>
      <sheetName val="Phan tich"/>
      <sheetName val="TH Vat tu"/>
      <sheetName val="TinhGiaMTC"/>
      <sheetName val="DMCP"/>
      <sheetName val="Phu Bai Bridge"/>
      <sheetName val="SGC RATE"/>
      <sheetName val="E_PriceList"/>
      <sheetName val="tra_vat_lieu"/>
      <sheetName val="dtct cong"/>
      <sheetName val="Comps"/>
      <sheetName val="학생내역"/>
      <sheetName val="TONGKE-HT"/>
      <sheetName val="dongia (2)"/>
      <sheetName val="gtrinh"/>
      <sheetName val="phuluc1"/>
      <sheetName val="lam-moi"/>
      <sheetName val="DONGIA"/>
      <sheetName val="thao-go"/>
      <sheetName val="t-h HA THE"/>
      <sheetName val="CHITIET VL-NC-TT -1p"/>
      <sheetName val="TONG HOP VL-NC TT"/>
      <sheetName val="TH XL"/>
      <sheetName val="VC"/>
      <sheetName val="chitiet"/>
      <sheetName val="CHITIET VL-NC-TT-3p"/>
      <sheetName val="TDTKP1"/>
      <sheetName val="KPVC-BD "/>
      <sheetName val="Summary - Budget"/>
      <sheetName val="DM_BBNT"/>
      <sheetName val="TCVN"/>
      <sheetName val="CM 22.10"/>
      <sheetName val="B8_MEP"/>
      <sheetName val="자재총정리"/>
      <sheetName val="도근좌표"/>
      <sheetName val="문학간퇁"/>
      <sheetName val="문학간郁"/>
      <sheetName val="대덕토공총"/>
      <sheetName val="예상"/>
      <sheetName val="선수금"/>
      <sheetName val="세부"/>
      <sheetName val="공통"/>
      <sheetName val="CC Down load 0716"/>
      <sheetName val="금리계산"/>
      <sheetName val="지수적용공사비내역서"/>
      <sheetName val="근무시간설정"/>
      <sheetName val="인력구분"/>
      <sheetName val="PIPE(UG)내역"/>
      <sheetName val="직영인부-등록대장"/>
      <sheetName val="관급"/>
      <sheetName val="손익집계(공장별)"/>
      <sheetName val="STANDARD (상)-참고"/>
      <sheetName val="대한주택보증(수보)"/>
      <sheetName val="대한주택보증(입보)"/>
      <sheetName val="일위대가모듈"/>
      <sheetName val="BH-1 (2)"/>
      <sheetName val="DTmpData"/>
      <sheetName val="FINISHES"/>
      <sheetName val="Dayworks"/>
      <sheetName val="TICI Indirects"/>
      <sheetName val="labor rates"/>
      <sheetName val="RecoveredExternalLink1"/>
      <sheetName val="Main Bldg."/>
      <sheetName val="단가표_"/>
      <sheetName val="Despacho_(c_civil)"/>
      <sheetName val="앉음벽_(2)"/>
      <sheetName val="방음벽_기초_일반수량"/>
      <sheetName val="Mano_de_O"/>
      <sheetName val="IMPEADENCE_MAP_취수장"/>
      <sheetName val="표지_(2)"/>
      <sheetName val="TICI_Indirects"/>
      <sheetName val="labor_rates"/>
      <sheetName val="Main_Bldg_"/>
      <sheetName val="수량산출근거"/>
      <sheetName val="TAI_x0000__x0000__x0005_"/>
      <sheetName val="TAIၒ_x0000__x0000_"/>
      <sheetName val="단가산출-기,교"/>
      <sheetName val="일위목록-기"/>
      <sheetName val="노임,재료占"/>
      <sheetName val="차량구입"/>
      <sheetName val="노원열병합__건축ၒ_x0000__x0000__x0000_Ā_x0000__x0000_"/>
      <sheetName val="집수정"/>
      <sheetName val="당진1,2호기전선관설치및접지4차공사ダ࿤孵_x0000_Āϡ"/>
      <sheetName val="견적 (2)"/>
      <sheetName val="Monthly"/>
      <sheetName val="26"/>
      <sheetName val="27"/>
      <sheetName val="28"/>
      <sheetName val="29"/>
      <sheetName val="5"/>
      <sheetName val="7"/>
      <sheetName val="8"/>
      <sheetName val="9"/>
      <sheetName val="10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계약관리대장"/>
      <sheetName val="공종목록표"/>
      <sheetName val="투입대비"/>
      <sheetName val="본사 투입 집계"/>
      <sheetName val="외주 투입 집계"/>
      <sheetName val="본사 지출결의서"/>
      <sheetName val="외주 지출결의서"/>
      <sheetName val="8월 노무비(본사)"/>
      <sheetName val="8월 노무비(외주)"/>
      <sheetName val="도영철물4월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7월 노무 "/>
      <sheetName val="7월 투입 금액(관리-매일)"/>
      <sheetName val="6.구조물공(2)S-00100"/>
      <sheetName val="지주목시비량산출퀀"/>
      <sheetName val="지주목시비량산출혀"/>
      <sheetName val="우배수"/>
      <sheetName val="2000_x0000__x0000__x0005__x0000"/>
      <sheetName val="일위대가표_x0000__x0000__x0005__x000"/>
      <sheetName val="1공구 배수통관 산출근거"/>
      <sheetName val="여과_x0000_⋱"/>
      <sheetName val="h-013211-_x0000_"/>
      <sheetName val="costing_ESDV"/>
      <sheetName val="costing_FE"/>
      <sheetName val="costing_Misc"/>
      <sheetName val="costing_MOV"/>
      <sheetName val="costing_Press"/>
      <sheetName val="E빔특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/>
      <sheetData sheetId="963"/>
      <sheetData sheetId="964"/>
      <sheetData sheetId="965"/>
      <sheetData sheetId="966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/>
      <sheetData sheetId="1205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/>
      <sheetData sheetId="1330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/>
      <sheetData sheetId="1346"/>
      <sheetData sheetId="1347"/>
      <sheetData sheetId="1348" refreshError="1"/>
      <sheetData sheetId="1349" refreshError="1"/>
      <sheetData sheetId="1350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/>
      <sheetData sheetId="1371"/>
      <sheetData sheetId="1372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/>
      <sheetData sheetId="1888"/>
      <sheetData sheetId="1889"/>
      <sheetData sheetId="1890"/>
      <sheetData sheetId="189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/>
      <sheetData sheetId="2033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 refreshError="1"/>
      <sheetData sheetId="2242" refreshError="1"/>
      <sheetData sheetId="2243" refreshError="1"/>
      <sheetData sheetId="2244" refreshError="1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/>
      <sheetData sheetId="2370"/>
      <sheetData sheetId="237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/>
      <sheetData sheetId="2527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/>
      <sheetData sheetId="2594" refreshError="1"/>
      <sheetData sheetId="2595" refreshError="1"/>
      <sheetData sheetId="2596" refreshError="1"/>
      <sheetData sheetId="2597"/>
      <sheetData sheetId="2598"/>
      <sheetData sheetId="2599" refreshError="1"/>
      <sheetData sheetId="2600" refreshError="1"/>
      <sheetData sheetId="2601" refreshError="1"/>
      <sheetData sheetId="2602"/>
      <sheetData sheetId="2603"/>
      <sheetData sheetId="2604" refreshError="1"/>
      <sheetData sheetId="2605" refreshError="1"/>
      <sheetData sheetId="2606" refreshError="1"/>
      <sheetData sheetId="2607" refreshError="1"/>
      <sheetData sheetId="2608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/>
      <sheetData sheetId="2652"/>
      <sheetData sheetId="2653"/>
      <sheetData sheetId="2654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/>
      <sheetData sheetId="2676"/>
      <sheetData sheetId="2677"/>
      <sheetData sheetId="2678"/>
      <sheetData sheetId="2679"/>
      <sheetData sheetId="2680"/>
      <sheetData sheetId="2681" refreshError="1"/>
      <sheetData sheetId="2682" refreshError="1"/>
      <sheetData sheetId="2683" refreshError="1"/>
      <sheetData sheetId="2684" refreshError="1"/>
      <sheetData sheetId="2685"/>
      <sheetData sheetId="2686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/>
      <sheetData sheetId="2763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/>
      <sheetData sheetId="2928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 refreshError="1"/>
      <sheetData sheetId="2985" refreshError="1"/>
      <sheetData sheetId="2986" refreshError="1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/>
      <sheetData sheetId="3110"/>
      <sheetData sheetId="311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/>
      <sheetData sheetId="3138"/>
      <sheetData sheetId="3139"/>
      <sheetData sheetId="3140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 refreshError="1"/>
      <sheetData sheetId="3219" refreshError="1"/>
      <sheetData sheetId="3220" refreshError="1"/>
      <sheetData sheetId="3221"/>
      <sheetData sheetId="3222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>
        <row r="7">
          <cell r="I7" t="str">
            <v>Turn-Down</v>
          </cell>
        </row>
      </sheetData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경계"/>
      <sheetName val="3BL공동구 수량"/>
      <sheetName val="ABUT수량-A1"/>
      <sheetName val="특2호부관하천산근"/>
      <sheetName val="총괄표"/>
      <sheetName val="8.PILE  (돌출)"/>
      <sheetName val="설계조건"/>
      <sheetName val="안정계산"/>
      <sheetName val="단면검토"/>
      <sheetName val="변화치수"/>
      <sheetName val="가공비"/>
      <sheetName val="수량산출"/>
      <sheetName val="경계좌표"/>
      <sheetName val="날개벽수량표"/>
      <sheetName val="데이타"/>
      <sheetName val="DATA"/>
      <sheetName val="설계명세서"/>
      <sheetName val="도급정산"/>
      <sheetName val="일위대가"/>
      <sheetName val="000000"/>
      <sheetName val="원형1호맨홀토공수량"/>
      <sheetName val="차액보증"/>
      <sheetName val="깨기"/>
      <sheetName val="DATE"/>
      <sheetName val="일반수량집계"/>
      <sheetName val="6PILE  (돌출)"/>
      <sheetName val="단가표 "/>
      <sheetName val="설계예산서"/>
      <sheetName val="조명시설"/>
      <sheetName val="말뚝지지력산정"/>
      <sheetName val="통합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WORK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일반공사"/>
      <sheetName val="2F 회의실견적(5_14 일대)"/>
      <sheetName val="CONCRETE"/>
      <sheetName val="ITEM"/>
      <sheetName val="정부노임단가"/>
      <sheetName val="DS-LOAD"/>
      <sheetName val="P礔CKAGE"/>
      <sheetName val="D-3503"/>
      <sheetName val="운반비(전선륐)"/>
      <sheetName val="지급자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건축내역"/>
      <sheetName val="남양시작동자105노65기1.3화1.2"/>
      <sheetName val="공통비"/>
      <sheetName val="경비"/>
      <sheetName val="날개벽"/>
      <sheetName val="교각계산"/>
      <sheetName val="전기일위대가"/>
      <sheetName val="Y-WORK"/>
      <sheetName val="데이타"/>
      <sheetName val="11.자재단가"/>
      <sheetName val="#REF"/>
      <sheetName val="A-4"/>
      <sheetName val="전차선로 물량표"/>
      <sheetName val="코드"/>
      <sheetName val="설계예산내역서"/>
      <sheetName val="노원열병합  건축공사기성내역서"/>
      <sheetName val="공통가설"/>
      <sheetName val="타공종이기"/>
      <sheetName val="소비자가"/>
      <sheetName val="내역분기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31.고_x0000_RTU"/>
      <sheetName val="중기사용료"/>
      <sheetName val="BLOCK(1)"/>
      <sheetName val="출근부"/>
      <sheetName val="터널조도"/>
      <sheetName val="SG"/>
      <sheetName val="부대내역"/>
      <sheetName val="투찰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heet1 (2)"/>
      <sheetName val="CTEMCOST"/>
      <sheetName val="98지급계획"/>
      <sheetName val="CODE"/>
      <sheetName val="sw1"/>
      <sheetName val="NOMUBI"/>
      <sheetName val="I.설계조건"/>
      <sheetName val="TEL"/>
      <sheetName val="ilch"/>
      <sheetName val="c_balju"/>
      <sheetName val="조도계산서 (도서)"/>
      <sheetName val="BQ"/>
      <sheetName val="수량산출서"/>
      <sheetName val="환률"/>
      <sheetName val="토공"/>
      <sheetName val="001"/>
      <sheetName val="단위중량"/>
      <sheetName val="토공(완충)"/>
      <sheetName val="금액내역서"/>
      <sheetName val="현금"/>
      <sheetName val="기초공"/>
      <sheetName val="기둥(원형)"/>
      <sheetName val="구조물철거타공정이월"/>
      <sheetName val="말뚝물량"/>
      <sheetName val="3BL공동구 수량"/>
      <sheetName val="수량산출"/>
      <sheetName val="판"/>
      <sheetName val="견적시담(송포2공구)"/>
      <sheetName val="집1"/>
      <sheetName val="8.PILE  (돌출)"/>
      <sheetName val="인건비"/>
      <sheetName val="설계조건"/>
      <sheetName val="안정계산"/>
      <sheetName val="단면검토"/>
      <sheetName val="기계내역"/>
      <sheetName val="몰탈재료산출"/>
      <sheetName val="내역서(총)"/>
      <sheetName val="L형옹벽(key)"/>
      <sheetName val="연결임시"/>
      <sheetName val="일위대가목차"/>
      <sheetName val="DATE"/>
      <sheetName val="총계"/>
      <sheetName val="내역서 "/>
      <sheetName val="준검 내역서"/>
      <sheetName val="최초침전지집계표"/>
      <sheetName val="한강운반비"/>
      <sheetName val="단가조사서"/>
      <sheetName val="노무비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관람석제출"/>
      <sheetName val="계화배수"/>
      <sheetName val="원형맨홀수량"/>
      <sheetName val="횡배위치"/>
      <sheetName val="정렬"/>
      <sheetName val="danga"/>
      <sheetName val="공통부대비"/>
      <sheetName val="BID"/>
      <sheetName val="백호우계수"/>
      <sheetName val="산거각호표"/>
      <sheetName val="B"/>
      <sheetName val="겉장"/>
      <sheetName val="기성검사원"/>
      <sheetName val="원가"/>
      <sheetName val="건축"/>
      <sheetName val="토목"/>
      <sheetName val="토목주소"/>
      <sheetName val="프랜트면허"/>
      <sheetName val="FACTOR"/>
      <sheetName val="Sheet4"/>
      <sheetName val="손익분석"/>
      <sheetName val="6호기"/>
      <sheetName val="중기일위대가"/>
      <sheetName val="ABUT수량-A1"/>
      <sheetName val="총집계표"/>
      <sheetName val="32.銅기기초"/>
      <sheetName val="간선계산"/>
      <sheetName val="Site Expenses"/>
      <sheetName val="토공계산서(부체도로)"/>
      <sheetName val="화재 탐지 설비"/>
      <sheetName val="공사개요"/>
      <sheetName val="NEWDRAW"/>
      <sheetName val="실행내역"/>
      <sheetName val="교각1"/>
      <sheetName val="fitting"/>
      <sheetName val="JUCK"/>
      <sheetName val="토공총괄집계"/>
      <sheetName val="맨홀수량집계"/>
      <sheetName val="March"/>
      <sheetName val="소업1교"/>
      <sheetName val="설변물량"/>
      <sheetName val="점수계산1-2"/>
      <sheetName val="2000년1차"/>
      <sheetName val="2000전체분"/>
      <sheetName val="회사99"/>
      <sheetName val="조경"/>
      <sheetName val="노임"/>
      <sheetName val="보합"/>
      <sheetName val="현장지지물물량"/>
      <sheetName val="7.1유효폭"/>
      <sheetName val="경비2내역"/>
      <sheetName val="수량집계"/>
      <sheetName val="총괄집계표"/>
      <sheetName val="STORAGE"/>
      <sheetName val="가공비"/>
      <sheetName val="TYPE-B 평균H"/>
      <sheetName val="eq_data"/>
      <sheetName val="설계예산서"/>
      <sheetName val="신공"/>
      <sheetName val="자재집계"/>
      <sheetName val="DATA(BAC)"/>
      <sheetName val="Dae_Jiju"/>
      <sheetName val="Sikje_ingun"/>
      <sheetName val="TREE_D"/>
      <sheetName val="입찰"/>
      <sheetName val="현경"/>
      <sheetName val="골조시행"/>
      <sheetName val="토목내역"/>
      <sheetName val="터파기및재료"/>
      <sheetName val="EUPDAT2"/>
      <sheetName val="9GNG운반"/>
      <sheetName val="을"/>
      <sheetName val="31.고"/>
      <sheetName val="여흥"/>
      <sheetName val="Explanation for Page 17"/>
      <sheetName val="단중표"/>
      <sheetName val="35_x000e_장주신설"/>
      <sheetName val="사용성검토"/>
      <sheetName val="한전고리-을"/>
      <sheetName val="(2)"/>
      <sheetName val="Customer Databas"/>
      <sheetName val="단면가정"/>
      <sheetName val="조건표"/>
      <sheetName val="난방열교"/>
      <sheetName val="급탕열교"/>
      <sheetName val="현장"/>
      <sheetName val="Sheet2"/>
      <sheetName val="기계실"/>
      <sheetName val="공통"/>
      <sheetName val="자료"/>
      <sheetName val="내역1"/>
      <sheetName val="dtxl"/>
      <sheetName val="견적서"/>
      <sheetName val="2.예산냴역검토서"/>
      <sheetName val="금액집계"/>
      <sheetName val="일위대가목록"/>
      <sheetName val="단가대비표"/>
      <sheetName val="UNIT"/>
      <sheetName val="총투자비산정"/>
      <sheetName val="ROE(FI)"/>
      <sheetName val="Sens&amp;Anal"/>
      <sheetName val="물량산출근거"/>
      <sheetName val="실행예산"/>
      <sheetName val="기계경비"/>
      <sheetName val="TABLE"/>
      <sheetName val="산업개발안내서"/>
      <sheetName val="FRP배관단가(만수)"/>
      <sheetName val="만수배관단가"/>
      <sheetName val="계산근거"/>
      <sheetName val="년"/>
      <sheetName val="장비집계"/>
      <sheetName val="귀래 설계 공내역서"/>
      <sheetName val="대비표"/>
      <sheetName val="woo(mac)"/>
      <sheetName val="일위대가 (목록)"/>
      <sheetName val="공종별 집계"/>
      <sheetName val="입력DATA"/>
      <sheetName val="단면 (2)"/>
      <sheetName val="바닥판"/>
      <sheetName val="TYPE1"/>
      <sheetName val="Macro1"/>
      <sheetName val="장문교(대전)"/>
      <sheetName val="건축(충일분)"/>
      <sheetName val="일위대가표"/>
      <sheetName val="예산서"/>
      <sheetName val="현장관리비집계표"/>
      <sheetName val="품목"/>
      <sheetName val="unit 4"/>
      <sheetName val="실시설계"/>
      <sheetName val="전신환매도율"/>
      <sheetName val="관거공사비"/>
      <sheetName val="hvac(제어동)"/>
      <sheetName val="하수급견적대비"/>
      <sheetName val="단면(RW1)"/>
      <sheetName val="45,46"/>
      <sheetName val="내역총괄표"/>
      <sheetName val="2.대외공문"/>
      <sheetName val="국공유지및사유지"/>
      <sheetName val="제경비"/>
      <sheetName val="C &amp; G RHS"/>
      <sheetName val="1을"/>
      <sheetName val="총괄내역서"/>
      <sheetName val="#230,#235"/>
      <sheetName val="을지"/>
      <sheetName val="예산변경사항"/>
      <sheetName val="P.M 별"/>
      <sheetName val="Sheet5"/>
      <sheetName val="직노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연수동"/>
      <sheetName val="SE-611"/>
      <sheetName val="플랜트 설치"/>
      <sheetName val="실행철강하도"/>
      <sheetName val="실행내역서"/>
      <sheetName val="major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단위수량"/>
      <sheetName val="검색"/>
      <sheetName val="IMP(MAIN)"/>
      <sheetName val="IMP (REACTOR)"/>
      <sheetName val="예산내역서"/>
      <sheetName val="06-BATCH "/>
      <sheetName val="변화치수"/>
      <sheetName val="관리비"/>
      <sheetName val="건물현황"/>
      <sheetName val="재무가정"/>
      <sheetName val="공틀공사"/>
      <sheetName val="5. COST SCHEDULE PER EXPENSE"/>
      <sheetName val="단가산출2"/>
      <sheetName val="명세서"/>
      <sheetName val="입찰안"/>
      <sheetName val=" 견적서"/>
      <sheetName val="원가집계"/>
      <sheetName val="방음벽 기초 일반수량"/>
      <sheetName val="구왤집계표"/>
      <sheetName val="Ⅴ-2.공종별내역"/>
      <sheetName val="코드표"/>
      <sheetName val="단가조정"/>
      <sheetName val="토사(PE)"/>
      <sheetName val="철거수량"/>
      <sheetName val="CIVIL"/>
      <sheetName val="U-TYPE(1)"/>
      <sheetName val="1.수인터널"/>
      <sheetName val="예산M12A"/>
      <sheetName val="초"/>
      <sheetName val="견적조건"/>
      <sheetName val="SLAB"/>
      <sheetName val="J直材4"/>
      <sheetName val="DIAPHRAGM"/>
      <sheetName val="BOQ-Summary_Form A2"/>
      <sheetName val="8.자재단가"/>
      <sheetName val="입적표"/>
      <sheetName val="별표"/>
      <sheetName val="장비당단가 (1)"/>
      <sheetName val="sum1 (2)"/>
      <sheetName val="개요"/>
      <sheetName val="부대대비"/>
      <sheetName val="냉연집계"/>
      <sheetName val="4.말뚝설계"/>
      <sheetName val="1.설계조건"/>
      <sheetName val="dg"/>
      <sheetName val="구리토평1전기"/>
      <sheetName val="부대공집계표"/>
      <sheetName val="비대칭계수"/>
      <sheetName val="전동기 SPEC"/>
      <sheetName val="오산갈곳"/>
      <sheetName val="보차도경계석"/>
      <sheetName val="Model"/>
      <sheetName val="RAHMEN"/>
      <sheetName val="배수공토공"/>
      <sheetName val="말뚝지지력산정"/>
      <sheetName val="산근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전차선로_물량표"/>
      <sheetName val="신규단가-00_11_30"/>
      <sheetName val="노원열병합__건축공사기성내역서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11_자재단가"/>
      <sheetName val="Sheet1_(2)"/>
      <sheetName val="I_설계조건"/>
      <sheetName val="조도계산서_(도서)"/>
      <sheetName val="8_PILE__(돌출)"/>
      <sheetName val="3BL공동구_수량"/>
      <sheetName val="내역서_"/>
      <sheetName val="준검_내역서"/>
      <sheetName val="32_銅기기초"/>
      <sheetName val="Site_Expenses"/>
      <sheetName val="화재_탐지_설비"/>
      <sheetName val="7_1유효폭"/>
      <sheetName val="TYPE-B_평균H"/>
      <sheetName val="31_고"/>
      <sheetName val="전기일위목록"/>
      <sheetName val="단위세대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COST"/>
      <sheetName val="표지 (2)"/>
      <sheetName val="대비2"/>
      <sheetName val="자재단가표"/>
      <sheetName val="동원인원산출"/>
      <sheetName val="GIS재"/>
      <sheetName val="MTR재(한기)"/>
      <sheetName val="GIS.Ry재"/>
      <sheetName val="총누계"/>
      <sheetName val="남ꌀ전JC"/>
      <sheetName val="단면치수"/>
      <sheetName val="Proposal"/>
      <sheetName val="건축원가계산서"/>
      <sheetName val="VXXX"/>
      <sheetName val="부재력정리"/>
      <sheetName val="96수출"/>
      <sheetName val="118.세금과공과"/>
      <sheetName val="기타 정보통신공사"/>
      <sheetName val="물가"/>
      <sheetName val="단가표 "/>
      <sheetName val="L형옹벽"/>
      <sheetName val="물량표"/>
      <sheetName val="원가계산서(남측)"/>
      <sheetName val="가설건물"/>
      <sheetName val="IP좌표"/>
      <sheetName val="Indirect Cost"/>
      <sheetName val="Qheet3"/>
      <sheetName val="수량산출근거"/>
      <sheetName val="양식"/>
      <sheetName val="설산1.나"/>
      <sheetName val="본사S"/>
      <sheetName val="설계명세서(선로)"/>
      <sheetName val="설계내역(2001)"/>
      <sheetName val="투찰내역"/>
      <sheetName val="CALCULATION"/>
      <sheetName val="정산입력"/>
      <sheetName val="3.현장배치"/>
      <sheetName val="단가(1)"/>
      <sheetName val="보도경계블럭"/>
      <sheetName val="공종분류"/>
      <sheetName val="일"/>
      <sheetName val="안정검토"/>
      <sheetName val="비교표"/>
      <sheetName val="공사설명서"/>
      <sheetName val="5공철탑검토표"/>
      <sheetName val="4공철탑검토"/>
      <sheetName val="CS2"/>
      <sheetName val="Ⅱ1-0타"/>
      <sheetName val="조도"/>
      <sheetName val="단면ᘀ᨜"/>
      <sheetName val="dt0301"/>
      <sheetName val="dtt0301"/>
      <sheetName val="봉방동근생"/>
      <sheetName val="부대공Ⅱ"/>
      <sheetName val="현장관리비내역서"/>
      <sheetName val="b_balju_cho"/>
      <sheetName val="내역전기"/>
      <sheetName val="설변내역1"/>
      <sheetName val="가설공사내역"/>
      <sheetName val="심사계산"/>
      <sheetName val="심사물량"/>
      <sheetName val="3련 BOX"/>
      <sheetName val="FAB별"/>
      <sheetName val="하조서"/>
      <sheetName val="날개벽(시점좌측)"/>
      <sheetName val="JUCKEYK"/>
      <sheetName val="RAHME"/>
      <sheetName val="98수금사업"/>
      <sheetName val="1NYS(당)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개별직종노임단가(2003.9)"/>
      <sheetName val="작성"/>
      <sheetName val="효성CB 1P기초"/>
      <sheetName val="-15.0"/>
      <sheetName val="철거︀ᇕ"/>
      <sheetName val="Despacho (c.civil)"/>
      <sheetName val="철거ᰀ፜"/>
      <sheetName val="철거렀቟"/>
      <sheetName val="철거㔀቎"/>
      <sheetName val="골재집계"/>
      <sheetName val="DESIGN_CRETERIA"/>
      <sheetName val="Base_Data"/>
      <sheetName val="원본"/>
      <sheetName val="순공사비총괄"/>
      <sheetName val="INPUT"/>
      <sheetName val="SORCE1"/>
      <sheetName val="가시설단위수량"/>
      <sheetName val="BSD (2)"/>
      <sheetName val="부재리스트"/>
      <sheetName val="일위대가(계측기설치)"/>
      <sheetName val="전기"/>
      <sheetName val="설계서"/>
      <sheetName val="성토도수로현황"/>
      <sheetName val="Breakdown"/>
      <sheetName val="남양내역"/>
      <sheetName val="3.건축(현장안)"/>
      <sheetName val="현장관리비집계㔀"/>
      <sheetName val="LOPCALC"/>
      <sheetName val="Coeffiecient"/>
      <sheetName val="일반맨홀수량집계"/>
      <sheetName val="FILE1"/>
      <sheetName val="적현로"/>
      <sheetName val="요율"/>
      <sheetName val="단가조사표"/>
      <sheetName val="기성내역서표지"/>
      <sheetName val="원하대비"/>
      <sheetName val="원도급"/>
      <sheetName val="하도급"/>
      <sheetName val="연습"/>
      <sheetName val="보집계표"/>
      <sheetName val="타워기초"/>
      <sheetName val="진주방향"/>
      <sheetName val="내역서(기성청구)"/>
      <sheetName val="전기단가조사서"/>
      <sheetName val="ATS단가"/>
      <sheetName val="단가비교표_공통1"/>
      <sheetName val="부하LOAD"/>
      <sheetName val="설계명세서"/>
      <sheetName val="CAPVC"/>
      <sheetName val="KP1590_E"/>
      <sheetName val="재료집계"/>
      <sheetName val="Page 1A - Proposal Strategy "/>
      <sheetName val="표지1"/>
      <sheetName val="교통대책내역"/>
      <sheetName val="현장경비"/>
      <sheetName val="착공내역"/>
      <sheetName val="사급자재"/>
      <sheetName val="현대물량"/>
      <sheetName val="차수"/>
      <sheetName val="FLA"/>
      <sheetName val="본부소개"/>
      <sheetName val="대림경상68억"/>
      <sheetName val="시행예산"/>
      <sheetName val="토공,기초"/>
      <sheetName val="대전21토목내역서"/>
      <sheetName val="D040416"/>
      <sheetName val="6PILE  (돌출)"/>
      <sheetName val="통합"/>
      <sheetName val="당초수량"/>
      <sheetName val="일용노임단가"/>
      <sheetName val="Main"/>
      <sheetName val="사진"/>
      <sheetName val="기계경비(시간당)"/>
      <sheetName val="배수관공"/>
      <sheetName val="가시설수량"/>
      <sheetName val="Budget 2005(DW)"/>
      <sheetName val="ins"/>
      <sheetName val="배"/>
      <sheetName val="토&amp;흙"/>
      <sheetName val="전압강하계산"/>
      <sheetName val="단가조사"/>
      <sheetName val="신천교(음성)"/>
      <sheetName val="배수공"/>
      <sheetName val="암거"/>
      <sheetName val="포장공"/>
      <sheetName val="토공 토적표"/>
      <sheetName val="6공구전체"/>
      <sheetName val="DESIGN CRETERIA"/>
      <sheetName val="계화배_x0005_"/>
      <sheetName val="일위대가(가설)"/>
      <sheetName val="공통가설공사"/>
      <sheetName val="구조물공"/>
      <sheetName val="EP0618"/>
      <sheetName val="입력1"/>
      <sheetName val="6동"/>
      <sheetName val="을 2"/>
      <sheetName val="CC16-내역서"/>
      <sheetName val="도장수량"/>
      <sheetName val="부하계산서"/>
      <sheetName val="공사입력"/>
      <sheetName val="200"/>
      <sheetName val="TCA"/>
      <sheetName val="개ᰀ"/>
      <sheetName val="구왤렀቟԰"/>
      <sheetName val="견적"/>
      <sheetName val="가격조사서"/>
      <sheetName val="BQ-Offsite"/>
      <sheetName val="PipWT"/>
      <sheetName val="구의33고"/>
      <sheetName val="99총공사내역서"/>
      <sheetName val="POL6차-PIPING"/>
      <sheetName val="1.우편집중내역서"/>
      <sheetName val="품셈(기초)"/>
      <sheetName val="갑지(추정)"/>
      <sheetName val="부하(성남)"/>
      <sheetName val="내역(자100%,노100%)기아화성UD동"/>
      <sheetName val="합계"/>
      <sheetName val="SUB일위대가"/>
      <sheetName val="가시설(TYPE-A)"/>
      <sheetName val="1호맨홀가감수량"/>
      <sheetName val="1-1평균터파기고(1)"/>
      <sheetName val="1호맨홀수량산출"/>
      <sheetName val="총공사비"/>
      <sheetName val="입력"/>
      <sheetName val="1.설계기준"/>
      <sheetName val="단︀ᇕ԰"/>
      <sheetName val="부쌔ᄅ0"/>
      <sheetName val="단က_x0000_　"/>
      <sheetName val="CRUDE RE-bar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건설성적"/>
      <sheetName val="토류판설치(t=60)"/>
      <sheetName val="공사기본내용입력"/>
      <sheetName val="EQUIPMENT -2"/>
      <sheetName val="FLANGE"/>
      <sheetName val="조명시설"/>
      <sheetName val="Condition"/>
      <sheetName val="말뚝지怀፵ን"/>
      <sheetName val="토공(우물통,기타) "/>
      <sheetName val="s"/>
      <sheetName val="96보완계획7.12"/>
      <sheetName val="VALVE"/>
      <sheetName val="산_x0005_"/>
      <sheetName val="TB-내역서"/>
      <sheetName val="저"/>
      <sheetName val="설계산㔀቎԰"/>
      <sheetName val="공사비명세서"/>
      <sheetName val="11"/>
      <sheetName val="설계산砊ⵍ堀"/>
      <sheetName val="설계산砷ⵍ쀀"/>
      <sheetName val="설계산硁ⵍꠀ"/>
      <sheetName val="설계산砊ⵍࠀ"/>
      <sheetName val="오산갈漰"/>
      <sheetName val="오산갈_x0005_"/>
      <sheetName val="단0_x0000_"/>
      <sheetName val="단0_x0000_砀"/>
      <sheetName val="단堀᎟鰀"/>
      <sheetName val="Testing"/>
      <sheetName val="식재"/>
      <sheetName val="시설물"/>
      <sheetName val="식재출력용"/>
      <sheetName val="유지관리"/>
      <sheetName val="전기︀ᇕ"/>
      <sheetName val="자판실행"/>
      <sheetName val="구왤집계徸"/>
      <sheetName val="명԰_x0000_"/>
      <sheetName val="설계가"/>
      <sheetName val="짬뽕최종2-2"/>
      <sheetName val="기타공"/>
      <sheetName val="배수집계"/>
      <sheetName val="3.하중산정4.지지력"/>
      <sheetName val="CAL"/>
      <sheetName val="대우단가(풍산)"/>
      <sheetName val="예산M5A"/>
      <sheetName val="포장복구집계"/>
      <sheetName val="B767"/>
      <sheetName val="2002년요약"/>
      <sheetName val="참고"/>
      <sheetName val="산๿"/>
      <sheetName val="재료缀ᨎ"/>
      <sheetName val="품질 및 缀ᨎ԰_x0000_缀_x0000__x0000_"/>
      <sheetName val="명헾】"/>
      <sheetName val="BQ(실행)"/>
      <sheetName val="BOM-Form A.1.III"/>
      <sheetName val="L_RPTA05_목록"/>
      <sheetName val="기준자료"/>
      <sheetName val="20관리비율"/>
      <sheetName val="항목별내԰_x0000_"/>
      <sheetName val="재집"/>
      <sheetName val="직재"/>
      <sheetName val="적용 기준(환율)-1"/>
      <sheetName val="적용 기준(환율)"/>
      <sheetName val="자재단가 "/>
      <sheetName val="단가산출3"/>
      <sheetName val="단가산출_목록"/>
      <sheetName val="견적을지"/>
      <sheetName val="제품목록"/>
      <sheetName val="변경내역"/>
      <sheetName val="계丵"/>
      <sheetName val="재료"/>
      <sheetName val="8.자재_x0000__x0000_"/>
      <sheetName val="일위단가"/>
      <sheetName val="각형맨홀"/>
      <sheetName val="101동"/>
      <sheetName val="신우"/>
      <sheetName val="과천MAIN"/>
      <sheetName val="경영상태"/>
      <sheetName val="인사자료총집계"/>
      <sheetName val="공사원가계산_x0005_"/>
      <sheetName val="방송노임"/>
      <sheetName val="T진도"/>
      <sheetName val="Parts 1 Feb 2004"/>
      <sheetName val="월선수금"/>
      <sheetName val="공사내역"/>
      <sheetName val="백암비스타내역"/>
      <sheetName val="8.자재단가비교표"/>
      <sheetName val="5.수량집계"/>
      <sheetName val="3.일위대가표"/>
      <sheetName val="언어보정"/>
      <sheetName val="품질보정"/>
      <sheetName val="투자효율분석"/>
      <sheetName val="세목별"/>
      <sheetName val="내역표지"/>
      <sheetName val="COVER"/>
      <sheetName val="견적정보"/>
      <sheetName val="부대공"/>
      <sheetName val="방호벽"/>
      <sheetName val="교통표지"/>
      <sheetName val="낙석방지책"/>
      <sheetName val="가로등기초"/>
      <sheetName val="1.취수장"/>
      <sheetName val="계ԯ"/>
      <sheetName val="LOPCAL_x0005_"/>
      <sheetName val="설비내역서"/>
      <sheetName val="건축내역서"/>
      <sheetName val="전기내역서"/>
      <sheetName val="부대"/>
      <sheetName val="5지구단위"/>
      <sheetName val="세부내역서(전기)"/>
      <sheetName val="시공측량-을"/>
      <sheetName val="각종장비전압강하계산"/>
      <sheetName val="배수공1"/>
      <sheetName val="아파트1"/>
      <sheetName val="기초견적가"/>
      <sheetName val="MW-S"/>
      <sheetName val="NYS"/>
      <sheetName val="MW-BM"/>
      <sheetName val="내역(전체)"/>
      <sheetName val="Data&amp;Result"/>
      <sheetName val="별첨1"/>
      <sheetName val="표지판현황"/>
      <sheetName val="1호맨홀토공"/>
      <sheetName val="갑지1"/>
      <sheetName val="99.6"/>
      <sheetName val="RING WALL"/>
      <sheetName val="기계"/>
      <sheetName val="I一般比"/>
      <sheetName val="예산M︀ᇕ԰"/>
      <sheetName val="토사(᐀ባ切"/>
      <sheetName val="토사(ꃈፐ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품의서"/>
      <sheetName val="1_철주신尜"/>
      <sheetName val="1_철주신徸"/>
      <sheetName val="도급및 실행내역"/>
      <sheetName val="ASEM내역"/>
      <sheetName val="슬래브(유곡)"/>
      <sheetName val="전기簀፰쐀፰"/>
      <sheetName val="데리네이타현황"/>
      <sheetName val="개렀"/>
      <sheetName val="총괄내역렀"/>
      <sheetName val="SLAB&quot;1&quot;"/>
      <sheetName val="입적헾"/>
      <sheetName val="Mode¸"/>
      <sheetName val="Modex"/>
      <sheetName val="96수︀"/>
      <sheetName val="#4DUCT SUPPORT 체크LIST"/>
      <sheetName val="토목공사"/>
      <sheetName val="건축공사"/>
      <sheetName val="사진대지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공종"/>
      <sheetName val="총괄내역㔀"/>
      <sheetName val="1_철주신丵"/>
      <sheetName val="개㔀"/>
      <sheetName val="전기㔀቎԰_x0000_"/>
      <sheetName val="경비_원본"/>
      <sheetName val="설계서을"/>
      <sheetName val="DATA-UPS"/>
      <sheetName val="studio"/>
      <sheetName val="1_철주신圠"/>
      <sheetName val="입출재고현황 (2)"/>
      <sheetName val="사급자재총괄"/>
      <sheetName val="type-F"/>
      <sheetName val="일위산출"/>
      <sheetName val="예산"/>
      <sheetName val="PILE길이산출(DRA)"/>
      <sheetName val="간접비내역-1"/>
      <sheetName val="CAL."/>
      <sheetName val="plan&amp;section of foundation"/>
      <sheetName val="design criteria"/>
      <sheetName val="SILICATE"/>
      <sheetName val="일위대가㢸"/>
      <sheetName val="계摠"/>
      <sheetName val="Ⅴ-2.砀鹅瘂/"/>
      <sheetName val="Ⅴ-2.ᰀ፜搀፜"/>
      <sheetName val="20"/>
      <sheetName val="관리사무소"/>
      <sheetName val="공사비예산서(토목분)"/>
      <sheetName val="수지표"/>
      <sheetName val="셀명"/>
      <sheetName val="전체내역서"/>
      <sheetName val="물량산출ᣇẞ"/>
      <sheetName val="자재집계표"/>
      <sheetName val="118.세금과공︀"/>
      <sheetName val="118.세금과공簀"/>
      <sheetName val="118.세금과공缀"/>
      <sheetName val="S1"/>
      <sheetName val="진행 DATA (2)"/>
      <sheetName val="건︀ᇕ԰"/>
      <sheetName val="물가시세"/>
      <sheetName val="말뚝지ᴀᨈ԰_x0000_"/>
      <sheetName val="편입토지조서"/>
      <sheetName val="공사비총괄표"/>
      <sheetName val="단가조๿"/>
      <sheetName val="1-1"/>
      <sheetName val="가감수량"/>
      <sheetName val="맨홀수량산출"/>
      <sheetName val="단가표"/>
      <sheetName val="내역(원안-대안)"/>
      <sheetName val="working load at the btm ft."/>
      <sheetName val="토사԰_x0000_缀_x0000_"/>
      <sheetName val="비대缀ᨎ԰"/>
      <sheetName val="개԰"/>
      <sheetName val="산尜"/>
      <sheetName val="맨홀수량"/>
      <sheetName val="기본자료"/>
      <sheetName val="세부내역"/>
      <sheetName val="현장별계약현황('98.10.31)"/>
      <sheetName val="오산︀폕"/>
      <sheetName val="stability check"/>
      <sheetName val="design load"/>
      <sheetName val="CAT_5"/>
      <sheetName val="내역서(우)"/>
      <sheetName val="sheets"/>
      <sheetName val="대로근거"/>
      <sheetName val="우각부보강"/>
      <sheetName val="Ⅴ-2.︀ᇕ԰_x0000_缀"/>
      <sheetName val="Sheet17"/>
      <sheetName val="옹벽"/>
      <sheetName val="AS복구"/>
      <sheetName val="중기터파기"/>
      <sheetName val="변수값"/>
      <sheetName val="중기상차"/>
      <sheetName val="구왤집︀ᇕ"/>
      <sheetName val="일반맨홀수량집계(A-7 LINE)"/>
      <sheetName val="물량산〒_x0005_"/>
      <sheetName val="부紀ዱ԰"/>
      <sheetName val="날개벽(좌,우=45도,75도)"/>
      <sheetName val="현장유지관리비"/>
      <sheetName val="자재"/>
      <sheetName val="공통(20-91)"/>
      <sheetName val="FB25JN"/>
      <sheetName val="자료(통합)"/>
      <sheetName val="대상공사(조달청)"/>
      <sheetName val="실행내역서 "/>
      <sheetName val="Mp-team 1"/>
      <sheetName val="BOX"/>
      <sheetName val="총누怸"/>
      <sheetName val="총누_x0010_"/>
      <sheetName val="청제공기계일위대가"/>
      <sheetName val="비목군단가비교표"/>
      <sheetName val="PRO_DCI"/>
      <sheetName val="INST_DCI"/>
      <sheetName val="HVAC_DCI"/>
      <sheetName val="PIPE_DCI"/>
      <sheetName val="JOINT1"/>
      <sheetName val="기본DATA"/>
      <sheetName val="밸브설치"/>
      <sheetName val="1"/>
      <sheetName val="단가԰_x0000_缀"/>
      <sheetName val="Macro(차단기)"/>
      <sheetName val="자재砀⪜︀"/>
      <sheetName val="8&amp;장비투입현황"/>
      <sheetName val="ꕬ완터널조명(할증제외)"/>
      <sheetName val="굤완터널소화기(할증)"/>
      <sheetName val="일밐공사"/>
      <sheetName val="98수문일위"/>
      <sheetName val="수문일1"/>
      <sheetName val="GL연결용"/>
      <sheetName val="품셈TABLE"/>
      <sheetName val="을부담_x0000__x0000_頀"/>
      <sheetName val="차량한계11M (2)"/>
      <sheetName val="날개벽(TYPE3)"/>
      <sheetName val="인건비 "/>
      <sheetName val="96수_x0005_"/>
      <sheetName val="방음벽 기초 怀፵ꈀᇚ"/>
      <sheetName val="MRS세부"/>
      <sheetName val="노임변동률"/>
      <sheetName val="채권(하반기)"/>
      <sheetName val="CONTENTS"/>
      <sheetName val="쵽괄墌"/>
      <sheetName val="기자재비"/>
      <sheetName val="guard(mac)"/>
      <sheetName val="물︀"/>
      <sheetName val="장비"/>
      <sheetName val="공사비 내역 (가)"/>
      <sheetName val="지계"/>
      <sheetName val="Sitec120"/>
      <sheetName val="2.입력"/>
      <sheetName val="입사시직위"/>
      <sheetName val="예산M렀቟԰"/>
      <sheetName val="U-TYPE(15"/>
      <sheetName val="토공사"/>
      <sheetName val="dg-VTu"/>
      <sheetName val="비교缀"/>
      <sheetName val="화산경계"/>
      <sheetName val="J︀ᇕ԰"/>
      <sheetName val="자료입력"/>
      <sheetName val="COPING"/>
      <sheetName val="안정검토(온1)"/>
      <sheetName val="wall"/>
      <sheetName val="중로근거"/>
      <sheetName val="Baby일위대가"/>
      <sheetName val="c.s"/>
      <sheetName val="투︀ᇕ԰"/>
      <sheetName val="Ⅴ-2.԰_x0000_缀_x0000__x0000_"/>
      <sheetName val="집수정단"/>
      <sheetName val="안က_x0000_瀀"/>
      <sheetName val="안/_x0000_ "/>
      <sheetName val="직공비"/>
      <sheetName val="암거공"/>
      <sheetName val="Parameter"/>
      <sheetName val="비교_x0005_"/>
      <sheetName val="수량산출근窨"/>
      <sheetName val="6-3차"/>
      <sheetName val="DS_3Q"/>
      <sheetName val="B토목"/>
      <sheetName val="코헾⿾"/>
      <sheetName val="00내역서"/>
      <sheetName val="Galaxy 소비자가격표"/>
      <sheetName val="BOQ건축"/>
      <sheetName val="DNW"/>
      <sheetName val="산출내역서집계표"/>
      <sheetName val="123"/>
      <sheetName val="APT내역"/>
      <sheetName val="부대시설"/>
      <sheetName val="단가 및 재료비"/>
      <sheetName val="예산Mꠀᕗ䈀"/>
      <sheetName val="예산Mࠀ⩗䈀"/>
      <sheetName val="예산M䈀뉪ԯ"/>
      <sheetName val="예산M栀⡓䈀"/>
      <sheetName val="U-TYPE(1ø"/>
      <sheetName val="ModeÄ"/>
      <sheetName val="설산1⥸"/>
      <sheetName val="설산1⠀ᡶ"/>
      <sheetName val="설산1찀᎔"/>
      <sheetName val="설산1倀⮓"/>
      <sheetName val="설산1저ᱵ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TYPE-A"/>
      <sheetName val="자재총집계"/>
      <sheetName val="N賃率-職"/>
      <sheetName val="문산방향-교대(A2)"/>
      <sheetName val="공사원가계산㔀"/>
      <sheetName val="㗇቎"/>
      <sheetName val="설산1렀⑙"/>
      <sheetName val="부대tu"/>
      <sheetName val="유_x0010__x0000_"/>
      <sheetName val="설계명세서က_x0000_ꠀ"/>
      <sheetName val="0"/>
      <sheetName val="Moder"/>
      <sheetName val="Mode_x0010_"/>
      <sheetName val="단가산출집계"/>
      <sheetName val="list price"/>
      <sheetName val="45,4H"/>
      <sheetName val="MFAB"/>
      <sheetName val="MFRT"/>
      <sheetName val="MPKG"/>
      <sheetName val="MPRD"/>
      <sheetName val="준공조서갑지"/>
      <sheetName val="식재인부"/>
      <sheetName val="횡배수관 토공량 산출"/>
      <sheetName val="DRAIN DRUM PIT D-301"/>
      <sheetName val="1.수인터翇"/>
      <sheetName val="구왤집Ⰰ⭸"/>
      <sheetName val="계԰_x0000_缀"/>
      <sheetName val="공종분尜"/>
      <sheetName val="기초부재력검토"/>
      <sheetName val="전기일ԯ_x0000_缀"/>
      <sheetName val="Code-&gt;No"/>
      <sheetName val="sc0314 Index"/>
      <sheetName val="EQUIP-H"/>
      <sheetName val="공종분徸"/>
      <sheetName val="95WBS"/>
      <sheetName val="내역서(total)"/>
      <sheetName val="118.세금丵⼞_x0005_"/>
      <sheetName val="증감내역서"/>
      <sheetName val="치수표"/>
      <sheetName val="FORM7"/>
      <sheetName val="배수공炕"/>
      <sheetName val="사업부배부A"/>
      <sheetName val="공조생기"/>
      <sheetName val="별鰀"/>
      <sheetName val="오산갈橂"/>
      <sheetName val="견ԯ_x0000_缀"/>
      <sheetName val="총누_x0005_"/>
      <sheetName val="1,2공구원가계산서"/>
      <sheetName val="2공구산출내역"/>
      <sheetName val="1공구산출내역서"/>
      <sheetName val="단면炜_x0013_"/>
      <sheetName val="부Ç_x0000_Ԁ"/>
      <sheetName val="Ⅴ-2.缀ᨎ԰_x0000_缀"/>
      <sheetName val="일반맨԰_x0000_缀_x0000__x0000_"/>
      <sheetName val="분석"/>
      <sheetName val="AP1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ⴭⴭⴭⴭⴭ"/>
      <sheetName val="배수贘_x0013_릠"/>
      <sheetName val="배수午_x0013_ᡐ"/>
      <sheetName val="부ﻇᇕ԰"/>
      <sheetName val="코鰀፰"/>
      <sheetName val="direct"/>
      <sheetName val="wage"/>
      <sheetName val="안᐀ባ혀"/>
      <sheetName val="︀ᇕ"/>
      <sheetName val="설계산출기䀀"/>
      <sheetName val="구왤_x0000__x0000_⯐"/>
      <sheetName val="봉방동근_x0005_"/>
      <sheetName val="직_x0005_"/>
      <sheetName val="HRSG SMALL07220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총괄-1"/>
      <sheetName val="9-1차이내역"/>
      <sheetName val="해평견적"/>
      <sheetName val="단㔀቎԰"/>
      <sheetName val="구왤집䈀ᑪ"/>
      <sheetName val="118.세금劈,橂"/>
      <sheetName val="특수선일위대가"/>
      <sheetName val="하도금액분계"/>
      <sheetName val="Wt of Mod."/>
      <sheetName val="내역총헾】"/>
      <sheetName val="부翇ᨎ԰"/>
      <sheetName val="부缀ᨎ԰"/>
      <sheetName val="예가표"/>
      <sheetName val="설계缀ᨪ԰_x0000_"/>
      <sheetName val="입〒"/>
      <sheetName val="예산爋ⱈ0"/>
      <sheetName val="안전壠6"/>
      <sheetName val="건축마감(E)"/>
      <sheetName val="목차 "/>
      <sheetName val="SUMMARY"/>
      <sheetName val="PAINT"/>
      <sheetName val="단가址&quot;垌"/>
      <sheetName val="D01"/>
      <sheetName val="단가디비"/>
      <sheetName val="경비실"/>
      <sheetName val="제조98"/>
      <sheetName val="7내역"/>
      <sheetName val="계렀቟԰"/>
      <sheetName val="P.԰_x0000_缀"/>
      <sheetName val="광주광역시신청사"/>
      <sheetName val="문정동3차조합"/>
      <sheetName val="연세대국제대학원"/>
      <sheetName val="일위대가(1)"/>
      <sheetName val="SRC CLOUMN 설계"/>
      <sheetName val="입헾】"/>
      <sheetName val="신축수량"/>
      <sheetName val="3) 클레임 반영시"/>
      <sheetName val="남원(내)"/>
      <sheetName val="L형옹๿"/>
      <sheetName val="L형옹_x0005_"/>
      <sheetName val="L형옹尜"/>
      <sheetName val="연령현황"/>
      <sheetName val="전선 및 전선관"/>
      <sheetName val="문학간접"/>
      <sheetName val="전등"/>
      <sheetName val="기안"/>
      <sheetName val="입缀蜎"/>
      <sheetName val="입 ⭷"/>
      <sheetName val="입倀᩵"/>
      <sheetName val="국공유지및԰_x0000_缀"/>
      <sheetName val="대치판정"/>
      <sheetName val="Proposa_x0005_"/>
      <sheetName val="비교尜"/>
      <sheetName val="원가계산 (2)"/>
      <sheetName val="방음벽 기초 尜_x0013_層_x0013_"/>
      <sheetName val="계화배尜"/>
      <sheetName val="154TW"/>
      <sheetName val="방음벽 기초 丵〒_x0005__x0000_"/>
      <sheetName val="노무"/>
      <sheetName val="안㔀቎԰"/>
      <sheetName val="ᰀ፜"/>
      <sheetName val="공틀⡀"/>
      <sheetName val="DPRKMHDT"/>
      <sheetName val="입적橂"/>
      <sheetName val="항목별내역헾"/>
      <sheetName val="E총15"/>
      <sheetName val="MAT"/>
      <sheetName val="철거수_x0000_"/>
      <sheetName val="member design"/>
      <sheetName val="soil bearing check"/>
      <sheetName val="EACT10"/>
      <sheetName val="Input Names"/>
      <sheetName val="건԰_x0000_缀"/>
      <sheetName val="건ᰀ፜搀"/>
      <sheetName val="주요항목별"/>
      <sheetName val="뚝토공"/>
      <sheetName val="Ⅴ-2.공㔀቎԰_x0000_"/>
      <sheetName val="Indirect Cosþ"/>
      <sheetName val="봉방동헾】"/>
      <sheetName val="Indirect Cos_x0005_"/>
      <sheetName val="제잡비계산"/>
      <sheetName val="BASIC (2)"/>
      <sheetName val="가설_x0005__x0000_"/>
      <sheetName val="실행대비"/>
      <sheetName val="간접비(1)"/>
      <sheetName val="Jꠀ⢄︀"/>
      <sheetName val="118.세금과丵⼼"/>
      <sheetName val="118.세금과_x0005__x0000_"/>
      <sheetName val="J0_x0000__x0000_"/>
      <sheetName val="J0_x0000_⠀"/>
      <sheetName val="ꀀፐ"/>
      <sheetName val="M1"/>
      <sheetName val="전체"/>
      <sheetName val="설계명세서丵〒_x0005__x0000_"/>
      <sheetName val="을 1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계획세_x0005_"/>
      <sheetName val="수량산唈&amp;橂"/>
      <sheetName val="96수헾"/>
      <sheetName val="수목데이타"/>
      <sheetName val="개쌈"/>
      <sheetName val="산徸"/>
      <sheetName val="FILE¸"/>
      <sheetName val="FILE_x0000_"/>
      <sheetName val="c._x0010_"/>
      <sheetName val="c.¨"/>
      <sheetName val="산_x0010_"/>
      <sheetName val="도급예산내역᐀ባ搀腳"/>
      <sheetName val="맨홀토공수량"/>
      <sheetName val="업무처리전"/>
      <sheetName val="단면_x0005__x0000_"/>
      <sheetName val="부표총괄"/>
      <sheetName val="보ᰀ፜搀"/>
      <sheetName val="견֮_x0000_缀"/>
      <sheetName val="공사원가_x0005__x0000_"/>
      <sheetName val="기초코드"/>
      <sheetName val="전산output"/>
      <sheetName val="쌌ᄅ"/>
      <sheetName val="ASALTOTA"/>
      <sheetName val="118.세금과공ꠀ"/>
      <sheetName val="기계경비일람"/>
      <sheetName val="31.고_x005f_x0000_RTU"/>
      <sheetName val="35_x005f_x000e_장주신설"/>
      <sheetName val="118.세금Ԉ_x0000_缀"/>
      <sheetName val="GI_x0010__x0000_"/>
      <sheetName val="단락전류-A"/>
      <sheetName val="2.대외_x0010__x0000_"/>
      <sheetName val="국공유지및사︀ᇕ"/>
      <sheetName val="도급대︀"/>
      <sheetName val="부안일위"/>
      <sheetName val="Construction Schedule"/>
      <sheetName val="IMPEADENC_x0000__x0000_"/>
      <sheetName val="원가서"/>
      <sheetName val="우수"/>
      <sheetName val="지사인원"/>
      <sheetName val="70%"/>
      <sheetName val="Macro(전선)"/>
      <sheetName val="지표"/>
      <sheetName val="일위집계표"/>
      <sheetName val="단가조건(02년)"/>
      <sheetName val="견적조ᰀ"/>
      <sheetName val="기본(98)"/>
      <sheetName val="J直材㥨"/>
      <sheetName val="J直材_x0010_"/>
      <sheetName val="Architecture Work"/>
      <sheetName val="산헾"/>
      <sheetName val="전신환매︀ᇕ"/>
      <sheetName val="안전԰_x0000_缀"/>
      <sheetName val="ᰀЀࠀ܀ЀԀЀ؀̀"/>
      <sheetName val="단위헾】"/>
      <sheetName val="전체실적"/>
      <sheetName val="물缀ᨎ"/>
      <sheetName val="계缀ᨎ԰"/>
      <sheetName val="실행철강矨_x001e_"/>
      <sheetName val="실행철헾】_x0005_"/>
      <sheetName val="계획세喀"/>
      <sheetName val="1.설계설명서"/>
      <sheetName val="부대공헾】_x0005_"/>
      <sheetName val="계획세헾"/>
      <sheetName val=" 견徸〒"/>
      <sheetName val=" 견헾】"/>
      <sheetName val=" 견丵〒"/>
      <sheetName val="운반헾】_x0005_"/>
      <sheetName val="견적990322"/>
      <sheetName val="전기공사"/>
      <sheetName val="archi(본사)"/>
      <sheetName val="일반전기"/>
      <sheetName val="입찰견적보고서"/>
      <sheetName val="DS적용내역서"/>
      <sheetName val="총 원가계산"/>
      <sheetName val="118.세금과丵〒"/>
      <sheetName val="경상비내역서"/>
      <sheetName val="명단"/>
      <sheetName val="산丵"/>
      <sheetName val="산揄"/>
      <sheetName val="토공정보"/>
      <sheetName val="일반맨홀鲕ԯ_x0000_"/>
      <sheetName val=""/>
      <sheetName val="DATE2001"/>
      <sheetName val="평가데이터"/>
      <sheetName val="특별교실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구왤집䈀ᅪ"/>
      <sheetName val="오산갈㥝"/>
      <sheetName val="7.PILE  (돌출)"/>
      <sheetName val="1근거"/>
      <sheetName val="확약서"/>
      <sheetName val="J直材_x0005_"/>
      <sheetName val=" ԰_x0000_缀"/>
      <sheetName val="콘크리트타설집계표"/>
      <sheetName val="공종분_x0005_"/>
      <sheetName val="용수간선"/>
      <sheetName val="단가견적조사표"/>
      <sheetName val="NEYOK"/>
      <sheetName val="감가상각"/>
      <sheetName val="BKDN"/>
      <sheetName val="코헾】"/>
      <sheetName val="코_x0005__x0000_"/>
      <sheetName val="총누헾"/>
      <sheetName val=""/>
      <sheetName val="/_x0000_"/>
      <sheetName val="Ⰰὖ"/>
      <sheetName val="䀀⹛"/>
      <sheetName val="국내조달(통합-1)"/>
      <sheetName val="　ፙ"/>
      <sheetName val="Construction"/>
      <sheetName val="1F"/>
      <sheetName val="적용률"/>
      <sheetName val="CB"/>
      <sheetName val="PUMP"/>
      <sheetName val="수량산출근헾"/>
      <sheetName val="총누︀"/>
      <sheetName val="총누㠀"/>
      <sheetName val="수량산출근_xdaa2_"/>
      <sheetName val="계_x0000_ፓ䰀"/>
      <sheetName val="계_xd800_ᙘ儀"/>
      <sheetName val="현장관리비聀_x0012_茸"/>
      <sheetName val="명세헾"/>
      <sheetName val="현장관리비⩿〚_x0005_"/>
      <sheetName val="공사설ᰀ፜"/>
      <sheetName val="공사설렀቟"/>
      <sheetName val="작성방법"/>
      <sheetName val="2선재"/>
      <sheetName val="단԰_x0000_缀"/>
      <sheetName val="산㔀"/>
      <sheetName val="단栀፿㔀"/>
      <sheetName val="수량산출서 (2)"/>
      <sheetName val="계화배׃"/>
      <sheetName val="광속"/>
      <sheetName val="Macro(전등)"/>
      <sheetName val="예산䠀⥖䈀"/>
      <sheetName val="현장코드"/>
      <sheetName val="해외코드"/>
      <sheetName val="RH-BEAM"/>
      <sheetName val="관리대장(2001장비)"/>
      <sheetName val="Manpower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오산︀"/>
      <sheetName val="4.2유효폭의 계산"/>
      <sheetName val="BOX규격및 설계조건입력"/>
      <sheetName val="다각결합형"/>
      <sheetName val="산근1"/>
      <sheetName val="A-8 PD(도로중앙)"/>
      <sheetName val="2001예정공정표 "/>
      <sheetName val="견頀⢀_xdc00_"/>
      <sheetName val="조달요청서"/>
      <sheetName val="재1"/>
      <sheetName val="4)유동표"/>
      <sheetName val="역T형"/>
      <sheetName val="부재치수입력"/>
      <sheetName val="오산갈墨"/>
      <sheetName val="우석문틀"/>
      <sheetName val="보԰_x0000_缀"/>
      <sheetName val="말뚝지지0_x0000_怀"/>
      <sheetName val="물량산출근䡲"/>
      <sheetName val="산출"/>
      <sheetName val="예산䠀ད䰁"/>
      <sheetName val="재료-CODE"/>
      <sheetName val="9.2단가산출서"/>
      <sheetName val="손료"/>
      <sheetName val="예산_x0000__x0000_Ԁ"/>
      <sheetName val="안정缀䜎"/>
      <sheetName val="모델링"/>
      <sheetName val="하중계산"/>
      <sheetName val="수로단위수량"/>
      <sheetName val="계緇"/>
      <sheetName val="산"/>
      <sheetName val="설산1ꠀᑶ"/>
      <sheetName val="설산1ꠀᡳ"/>
      <sheetName val="설산1⠀ᙵ"/>
      <sheetName val="설산1⠀❴"/>
      <sheetName val="설산1ԯ_x0000_"/>
      <sheetName val="설산1저⺗"/>
      <sheetName val="계墨"/>
      <sheetName val="계橂"/>
      <sheetName val="계唸"/>
      <sheetName val="계_x0005_"/>
      <sheetName val="계勠"/>
      <sheetName val="설산1䈀潪"/>
      <sheetName val="설산1_x0000_艭"/>
      <sheetName val="지장물C"/>
      <sheetName val="J直材崀"/>
      <sheetName val="보렀቟԰"/>
      <sheetName val="40총괄"/>
      <sheetName val="40집계"/>
      <sheetName val="S0"/>
      <sheetName val="본공사"/>
      <sheetName val="Mobilization"/>
      <sheetName val="Input Table"/>
      <sheetName val="unit_4"/>
      <sheetName val="35장주신설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Inquiry"/>
      <sheetName val="다이꾸"/>
      <sheetName val="A-11 Steel Str (2)"/>
      <sheetName val="IPL_SCHEDULE"/>
      <sheetName val="Material"/>
      <sheetName val="환율"/>
      <sheetName val="롤러"/>
      <sheetName val="Recording,Phone,Headset,PC"/>
      <sheetName val="부대᐀፣"/>
      <sheetName val="기본입력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B부대공"/>
      <sheetName val="고려단가"/>
      <sheetName val="일위대가표-3"/>
      <sheetName val="UR2-Calculation"/>
      <sheetName val="주경기-오배수"/>
      <sheetName val="지질조사"/>
      <sheetName val="분류표"/>
      <sheetName val="조경일람"/>
      <sheetName val="Ⅴ-2.︀ԯ_x0000_缀"/>
      <sheetName val="부대僰_x0013_"/>
      <sheetName val="토사(僰_x0013_闰"/>
      <sheetName val="7단가"/>
      <sheetName val="단위਀魉"/>
      <sheetName val="48일위"/>
      <sheetName val="22일위"/>
      <sheetName val="49일위"/>
      <sheetName val="일위대가(계측기설㔀቎"/>
      <sheetName val="일위대가(계측기설︀ᇕ"/>
      <sheetName val="1.2.1 마루높이결정"/>
      <sheetName val="인건-측정"/>
      <sheetName val="단0_x0000_倀"/>
      <sheetName val="설비"/>
      <sheetName val="관급"/>
      <sheetName val="재료ⵓ"/>
      <sheetName val="공정코드"/>
      <sheetName val="평당"/>
      <sheetName val="#2_일위대가목록"/>
      <sheetName val="을부담운반헾"/>
      <sheetName val="연부97-1"/>
      <sheetName val="부ԯ_x0000_缀"/>
      <sheetName val="당초Ȁ腳"/>
      <sheetName val="안ᰀ፜搀"/>
      <sheetName val="예산ᰀ፜搀"/>
      <sheetName val="안蠱⥐蠀"/>
      <sheetName val="안頴⥞ꠀ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종합"/>
      <sheetName val="BOM"/>
      <sheetName val="Data Vol"/>
      <sheetName val="코드蚘"/>
      <sheetName val="표지頀ᎆ뤀ᨇ"/>
      <sheetName val="내역頀ᎆ뤀"/>
      <sheetName val="내역︀ᇕ԰"/>
      <sheetName val="계화徸〒"/>
      <sheetName val="KP1590__x0005_"/>
      <sheetName val="노무비(DB)"/>
      <sheetName val="설산1餀"/>
      <sheetName val="설계명세서_x0005__x0000__x0000_"/>
      <sheetName val="철거丵〒"/>
      <sheetName val="버스운행안내"/>
      <sheetName val="관⩿〚"/>
      <sheetName val="구왤집계闰"/>
      <sheetName val="조橂"/>
      <sheetName val="오산䈀"/>
      <sheetName val="P&amp;L01-02GR"/>
      <sheetName val="오산/"/>
      <sheetName val="공정 (총괄) (2)"/>
      <sheetName val="HORI. VESSEL"/>
      <sheetName val="2.설계제원"/>
      <sheetName val="간접비"/>
      <sheetName val="봉방동근︀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倀Ṙ"/>
      <sheetName val=" ㇆"/>
      <sheetName val="က_x0000_"/>
      <sheetName val="정보매체A동"/>
      <sheetName val="견적업체"/>
      <sheetName val="XL4Poppy"/>
      <sheetName val="미드수량"/>
      <sheetName val="물량 산출 통신 맨홀"/>
      <sheetName val="General Data"/>
      <sheetName val="단讬ᨪ԰"/>
      <sheetName val="말뚝지㰀᎕萀᎕"/>
      <sheetName val="발주설계서(당초)"/>
      <sheetName val="2차공사"/>
      <sheetName val="H-pile(298x299)"/>
      <sheetName val="H-pile(250x250)"/>
      <sheetName val="맨홀공 수량집계표"/>
      <sheetName val="#3E1_GCR"/>
      <sheetName val="공사원가계산헾"/>
      <sheetName val="공사원가계산丵"/>
      <sheetName val="20_배_x0005__x0000_"/>
      <sheetName val="을부담_xd800_⑖턀"/>
      <sheetName val="1.수인터ﻇ"/>
      <sheetName val="입丵⼳"/>
      <sheetName val="입啨/"/>
      <sheetName val="입喸)"/>
      <sheetName val="ASP"/>
      <sheetName val="설계명세서(怀፵"/>
      <sheetName val="부대공ԯ_x0000_缀"/>
      <sheetName val="설계명세서(԰_x0000_缀"/>
      <sheetName val="총누᠀"/>
      <sheetName val="외주"/>
      <sheetName val="OCT.FDN"/>
      <sheetName val="계화_x0005__x0000_"/>
      <sheetName val="조직"/>
      <sheetName val="MEMBER"/>
      <sheetName val="목창호"/>
      <sheetName val="견적대비표"/>
      <sheetName val="TABLE3"/>
      <sheetName val="안전사尀"/>
      <sheetName val="물량산출_x0005__x0000_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[DS-LOAD.XLS]안/_x0000_ "/>
      <sheetName val="[DS-LOAD.XLS]Ⅴ-2.砀鹅瘂/"/>
      <sheetName val="[DS-LOAD.XLS]/_x0000_"/>
      <sheetName val="방음벽 기초䈀㉪ԯ_x0000_缀"/>
      <sheetName val="안缀ᨎ԰"/>
      <sheetName val="안/_x0000_"/>
      <sheetName val="안ࠋ቎蠀"/>
      <sheetName val="안/_x0000_뀀"/>
      <sheetName val="_x0000_㇇"/>
      <sheetName val="월별자금계획"/>
      <sheetName val="crude.SLAB RE-bar"/>
      <sheetName val="품질 및 특성 쌞ᄅ0_x0000_"/>
      <sheetName val="C1ㅇ"/>
      <sheetName val="공주-교대(A1)"/>
      <sheetName val="공사비산출내역"/>
      <sheetName val="첨부파일"/>
      <sheetName val="비대ⴀ癆顶"/>
      <sheetName val="단위傡"/>
      <sheetName val="단위_x0000__x0000_"/>
      <sheetName val="단위䈳牪"/>
      <sheetName val="단위䈳奪"/>
      <sheetName val="Tot-sum"/>
      <sheetName val="단위竀7"/>
      <sheetName val="현장관리비참조"/>
      <sheetName val="FRT_O"/>
      <sheetName val="관경별우수관집계"/>
      <sheetName val="대차대조표"/>
      <sheetName val="손익계산서"/>
      <sheetName val="00하노임"/>
      <sheetName val="별㔀"/>
      <sheetName val="수량이동"/>
      <sheetName val="건㔀቎԰"/>
      <sheetName val="DS-최_x0005_"/>
      <sheetName val="DS-최畠"/>
      <sheetName val="수목데이타 "/>
      <sheetName val="전체_x0005__x0000_"/>
      <sheetName val="전체헾⼝_x0005_"/>
      <sheetName val="전체헾】_x0005_"/>
      <sheetName val="3헾】_x0005_"/>
      <sheetName val="GR"/>
      <sheetName val="P.M _x0000_"/>
      <sheetName val="부대廠_x0013_"/>
      <sheetName val="골재헾】"/>
      <sheetName val="FAB_I"/>
      <sheetName val="기별"/>
      <sheetName val="[DS-LOAD.XLS]오산/"/>
      <sheetName val="주소록"/>
      <sheetName val="도급양식"/>
      <sheetName val="Macro2"/>
      <sheetName val="경영혁신본부"/>
      <sheetName val="BOJUNGGM"/>
      <sheetName val="인원계획-미화"/>
      <sheetName val="운영및유지보수"/>
      <sheetName val="총사업비명세"/>
      <sheetName val="DSRA"/>
      <sheetName val="재원조달계획"/>
      <sheetName val="유지관리비외"/>
      <sheetName val="3_2_집기비품교체주기"/>
      <sheetName val="BID9697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배수공Ô澾"/>
      <sheetName val="입_x0005__x0000_"/>
      <sheetName val="계頀塔攀"/>
      <sheetName val="계Ç_x0000_"/>
      <sheetName val="유도쐂"/>
      <sheetName val="계Ç_x0000_렀"/>
      <sheetName val="물량내역"/>
      <sheetName val="안_x0000__x0000__x0005_"/>
      <sheetName val="PIPE"/>
      <sheetName val="96작생능"/>
      <sheetName val="KSTAR-M"/>
      <sheetName val="조도계산"/>
      <sheetName val="수량산출서-2"/>
      <sheetName val="일석"/>
      <sheetName val="계장ANAL"/>
      <sheetName val="계획세_x0010_"/>
      <sheetName val="계획세׃"/>
      <sheetName val="조명율데이타"/>
      <sheetName val="Macro(전기)"/>
      <sheetName val="주요업체"/>
      <sheetName val="풍하중1"/>
      <sheetName val="BM"/>
      <sheetName val="가시_x0005__x0000_"/>
      <sheetName val="장비당단가 ︀ᇕ԰"/>
      <sheetName val="구왤헾】_x0005_"/>
      <sheetName val="9호관로"/>
      <sheetName val="사통"/>
      <sheetName val="안전사֬"/>
      <sheetName val="안전사ԯ"/>
      <sheetName val="안전사堀"/>
      <sheetName val="MEXICO-C"/>
      <sheetName val="AC-01-원본"/>
      <sheetName val="D-ELECT"/>
      <sheetName val="금액"/>
      <sheetName val="보차도경계석수량"/>
      <sheetName val="현장설명서"/>
      <sheetName val="기초일위"/>
      <sheetName val="시설일위"/>
      <sheetName val="식재일위"/>
      <sheetName val="계화㠀⡿"/>
      <sheetName val="ꠀ፺"/>
      <sheetName val="노무비계"/>
      <sheetName val="설계예시"/>
      <sheetName val="일반부하"/>
      <sheetName val="C &amp; G RH_x0000_"/>
      <sheetName val="송중자재"/>
      <sheetName val="䠾㥿"/>
      <sheetName val="䈀ᅪ"/>
      <sheetName val="직勨"/>
      <sheetName val="봉방_x0000__x0000_沰"/>
      <sheetName val="봉방䡲る_x0000_"/>
      <sheetName val="별䠍"/>
      <sheetName val="예산변ﻔᇕ԰"/>
      <sheetName val=" 閍"/>
      <sheetName val="실행๿〚_x0005_"/>
      <sheetName val="총공사내역서"/>
      <sheetName val="이익영"/>
      <sheetName val="총괄내_x0000__x0000_"/>
      <sheetName val="자재단䈀Ὢ"/>
      <sheetName val="토적표"/>
      <sheetName val="도"/>
      <sheetName val="총괄내畠_x0013_"/>
      <sheetName val="부대浜_x0015_"/>
      <sheetName val="항목별蠀᝙㔀"/>
      <sheetName val="항목별㔀艎ԯ"/>
      <sheetName val="항목별ㅊ䈀"/>
      <sheetName val="항목별䈀Ꝫԯ"/>
      <sheetName val="PREFACE"/>
      <sheetName val="Q827"/>
      <sheetName val="유림골조"/>
      <sheetName val="구왤집계︀"/>
      <sheetName val="구왤집계䈀"/>
      <sheetName val="1호맨홀䈀ᅪ"/>
      <sheetName val="건축원가계산齘"/>
      <sheetName val="오산렀"/>
      <sheetName val="명鉈0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방송丵〒"/>
      <sheetName val="정산표"/>
      <sheetName val="년차계산분"/>
      <sheetName val="비교丵"/>
      <sheetName val="Noname 1"/>
      <sheetName val="PROJECT"/>
      <sheetName val="EE-PROP"/>
      <sheetName val="횡배수관"/>
      <sheetName val="찍기"/>
      <sheetName val="DATA (EPS)"/>
      <sheetName val="DATA (TRAY)"/>
      <sheetName val="부대시설-부하계산서"/>
      <sheetName val="물가대비표"/>
      <sheetName val="날개벽수량표"/>
      <sheetName val="점공통경비배부"/>
      <sheetName val="STRUCTURAL STEEL"/>
      <sheetName val="개0"/>
      <sheetName val="검사현황"/>
      <sheetName val="5월"/>
      <sheetName val="근태"/>
      <sheetName val="M-EQPT-Z"/>
      <sheetName val="명_x0005__x0000_"/>
      <sheetName val="견"/>
      <sheetName val="예산변︽ᇕ԰"/>
      <sheetName val="Languages"/>
      <sheetName val="조명투자및환수계획"/>
      <sheetName val="제조중간결과"/>
      <sheetName val="전체도급"/>
      <sheetName val="SUMMARY(S)"/>
      <sheetName val="TIE-IN"/>
      <sheetName val="공사비내역서"/>
      <sheetName val="D-3109"/>
      <sheetName val="비용"/>
      <sheetName val="5.정산서"/>
      <sheetName val="설계밇譤0_x0000_"/>
      <sheetName val="호표산출내역"/>
      <sheetName val="국공유԰_x0000_缀_x0000__x0000_"/>
      <sheetName val="부대헾】"/>
      <sheetName val="건축외주"/>
      <sheetName val="자  재"/>
      <sheetName val="증감분석"/>
      <sheetName val="운반비정산"/>
      <sheetName val="정산"/>
      <sheetName val="노무자도장2"/>
      <sheetName val="장비당단가֬_x0000_缀_x0000_"/>
      <sheetName val="품셈1-17"/>
      <sheetName val="쵽괄_x0005_"/>
      <sheetName val="주빔의 설계"/>
      <sheetName val="Modeþ"/>
      <sheetName val="Mode_x0000_"/>
      <sheetName val="포장공사"/>
      <sheetName val="기계경縸"/>
      <sheetName val="토공A"/>
      <sheetName val="LKVL-CK-HT-GD1"/>
      <sheetName val="TONGKE-HT"/>
      <sheetName val="오ԯ_x0000_缀"/>
      <sheetName val="오砀⦁︀"/>
      <sheetName val="기계내역서"/>
      <sheetName val="Motor Data"/>
      <sheetName val="설산岘_x001b_幌"/>
      <sheetName val="설산嗸0丵"/>
      <sheetName val="설산_x0000__x0000_嬜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장비분석"/>
      <sheetName val="DJ1"/>
      <sheetName val="설산㔀቎԰"/>
      <sheetName val="총누䟣"/>
      <sheetName val="새공통"/>
      <sheetName val="사용자정의"/>
      <sheetName val="제품표준규격"/>
      <sheetName val="Studiþ"/>
      <sheetName val="설산1က፭"/>
      <sheetName val="설산1蠀᥮"/>
      <sheetName val="총누荈"/>
      <sheetName val="8월현금흐름표"/>
      <sheetName val="Ⅴ-2.공尜_x0013_層_x0013_"/>
      <sheetName val="Ⅴ-2.공徸〒_x0005__x0000_"/>
      <sheetName val="미지급이자(분쟁대상)"/>
      <sheetName val="JUYO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B76_x0005_"/>
      <sheetName val="산怀"/>
      <sheetName val="B76_x001c_"/>
      <sheetName val="물ᘀ᨜"/>
      <sheetName val="오산ꈀ"/>
      <sheetName val="오산Ⰰⵕ"/>
      <sheetName val="DS-최尜"/>
      <sheetName val="jan"/>
      <sheetName val="2월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안전사Ԁ"/>
      <sheetName val="DS-장비"/>
      <sheetName val="NW-장비"/>
      <sheetName val="계양가시설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오㠀ⶀ簀"/>
      <sheetName val="내역_ver1.0"/>
      <sheetName val="유도ֹ"/>
      <sheetName val="유도㔀"/>
      <sheetName val="정읍농소"/>
      <sheetName val="견적서을2"/>
      <sheetName val="설계내역(2_x0005__x0000__x0000_"/>
      <sheetName val="부채상환계획"/>
      <sheetName val="계정"/>
      <sheetName val="도급예산내역서ᰖ〚_x0005_"/>
      <sheetName val="[DS-LOAD.XLS][DS-LOAD.XLS]안/_x0000_ "/>
      <sheetName val="ITEMLIST990101"/>
      <sheetName val="비대_x0001__x0000_䀀"/>
      <sheetName val="비대ﴀ汅恵"/>
      <sheetName val="예산礊"/>
      <sheetName val="견적쌐똅"/>
      <sheetName val="도급예산내역서총괄_x0005_"/>
      <sheetName val="도급예산내역서총괄罸"/>
      <sheetName val="도로구조공사비"/>
      <sheetName val="도로토공공사비"/>
      <sheetName val="여수토공사비"/>
      <sheetName val="Ⅴ-2.공종별_x0005__x0000_"/>
      <sheetName val="C &amp; Ô_x0000_Ԁ_x0000_耀"/>
      <sheetName val="C &amp; Ô_x0000_Ԁ_x0000__x0000_"/>
      <sheetName val="별ԯ"/>
      <sheetName val="별䋌"/>
      <sheetName val="자재԰_x0000_缀"/>
      <sheetName val="변경비교-을"/>
      <sheetName val="C_&amp;_G_RHS"/>
      <sheetName val="BSD_(2)"/>
      <sheetName val="Despacho_(c_civil)"/>
      <sheetName val="설산1_나"/>
      <sheetName val="BOQ-Summary_Form_A2"/>
      <sheetName val="위치조서"/>
      <sheetName val="별ꠀ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토공(우물통,기타)_"/>
      <sheetName val="방음벽_기초_일반수량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약품공급2"/>
      <sheetName val="철거산출근거"/>
      <sheetName val="노단"/>
      <sheetName val="36단가"/>
      <sheetName val="운반비집계"/>
      <sheetName val="공사착공계"/>
      <sheetName val="증감대비"/>
      <sheetName val="건물︀ᇕ"/>
      <sheetName val="실행간접비용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방배동내역(리라)"/>
      <sheetName val="부대공사총괄"/>
      <sheetName val="건축공사집계표"/>
      <sheetName val="방배동내역 (총괄)"/>
      <sheetName val="계화髜_x0013_"/>
      <sheetName val="계᐀ባ切"/>
      <sheetName val="P.M猂⿻"/>
      <sheetName val="P.M塈_x0016_"/>
      <sheetName val="배수관헾"/>
      <sheetName val="효성CB︀ᇕ԰_x0000_缀"/>
      <sheetName val="DOGI"/>
      <sheetName val="2-2.매출분석"/>
      <sheetName val="d"/>
      <sheetName val="배수공토婜"/>
      <sheetName val="배수공토_x0005_"/>
      <sheetName val="코드猂"/>
      <sheetName val="전동기 SP԰_x0000_"/>
      <sheetName val="계화丵〒"/>
      <sheetName val="설비운영"/>
      <sheetName val="쵽午_x0013_"/>
      <sheetName val="쵽䡲る"/>
      <sheetName val="dH"/>
      <sheetName val="3.CCTV설비공사"/>
      <sheetName val="도체종-상수표"/>
      <sheetName val="입력값1"/>
      <sheetName val="IMPEADENCE MAP 취수장"/>
      <sheetName val="노임(1차)"/>
      <sheetName val="협조전"/>
      <sheetName val="코徸〒"/>
      <sheetName val="DS-LOAD.XLS"/>
      <sheetName val="건축일위"/>
      <sheetName val="그라우팅일위"/>
      <sheetName val="디자이너"/>
      <sheetName val="GAEYO"/>
      <sheetName val="자㠅"/>
      <sheetName val="Modeø"/>
      <sheetName val="Modeè"/>
      <sheetName val="집계"/>
      <sheetName val="운반_x0000__x0000_㚐"/>
      <sheetName val="장비당단가ԯ_x0000_缀_x0000_"/>
      <sheetName val="단위별 일위대가표"/>
      <sheetName val="118_세금과공과"/>
      <sheetName val="별표총괄표"/>
      <sheetName val="명芘'"/>
      <sheetName val="구왤집炬⭯"/>
      <sheetName val="전_x0005_"/>
      <sheetName val="MCC제원"/>
      <sheetName val="IW-LIST"/>
      <sheetName val="예산내ԯ_x0000_"/>
      <sheetName val="소요자재명세서"/>
      <sheetName val="노무비명세서"/>
      <sheetName val="단가_x0005__x0000_"/>
      <sheetName val="견적서-을지"/>
      <sheetName val="자재㔰቎԰"/>
      <sheetName val="계화㔀቎"/>
      <sheetName val="자재㗇቎԰"/>
      <sheetName val="자재㗈቎԰"/>
      <sheetName val="자재㔀቎԰"/>
      <sheetName val="자재㕑቎԰"/>
      <sheetName val="안ﺬ_xd9d5_ԯ"/>
      <sheetName val="안⢬㢂氀"/>
      <sheetName val="재해-호표"/>
      <sheetName val="입찰蔨"/>
      <sheetName val="설계개요"/>
      <sheetName val="기초"/>
      <sheetName val="설변내渀荷"/>
      <sheetName val="설변내≖"/>
      <sheetName val="Manual Valve List"/>
      <sheetName val="원형䀀ኀ㠀ኃ"/>
      <sheetName val="원형︀ᇕ԰_x0000_"/>
      <sheetName val="전동기 SP︀ᇕ"/>
      <sheetName val="적聀_x0012_"/>
      <sheetName val="월선︀ᇕ"/>
      <sheetName val="물량"/>
      <sheetName val="파일의이용"/>
      <sheetName val="하수급_x0005_"/>
      <sheetName val="31._x0000_"/>
      <sheetName val="견적대비"/>
      <sheetName val="중기사용료산출근거"/>
      <sheetName val="GI_x0000__x0000_"/>
      <sheetName val="GI0_x0000_"/>
      <sheetName val="G㑈ď鎀"/>
      <sheetName val="FUSE_MCB"/>
      <sheetName val="일︀ᇕ԰"/>
      <sheetName val="하수급견적툀ᩘ"/>
      <sheetName val="하수급견적ⶁ"/>
      <sheetName val="기초단가"/>
      <sheetName val="99년신청"/>
      <sheetName val="내역총喈#"/>
      <sheetName val="내역총囸$"/>
      <sheetName val="5공철탑ⶅ︀"/>
      <sheetName val="2006기계경비산출표"/>
      <sheetName val="IMP (REACTO헾⽴"/>
      <sheetName val="국공유԰"/>
      <sheetName val="31.䈌"/>
      <sheetName val="근고 블록 유형별 수량"/>
      <sheetName val="1.관로"/>
      <sheetName val="구왤֮"/>
      <sheetName val="구왤룠቟԰"/>
      <sheetName val="구왤㗇ԯ"/>
      <sheetName val="구왤낼㝗ﰀ"/>
      <sheetName val="[DS-LOAD.XLS][DS-LOAD.XLS]/_x0000_"/>
      <sheetName val="P.쀀⊒缀"/>
      <sheetName val="P.尀⊓ꐀ"/>
      <sheetName val="majo԰"/>
      <sheetName val="IO LIST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광산내역"/>
      <sheetName val="MACS-COIL(CW)"/>
      <sheetName val="기별수량산출서"/>
      <sheetName val="Ⅴ-2.공종별헾】"/>
      <sheetName val="장비작업내용"/>
      <sheetName val="부䕇ԯ"/>
      <sheetName val="공정현황보고(3_27呐/䟣⿏_x0005_"/>
      <sheetName val="부倀⽔"/>
      <sheetName val="부僇⽔"/>
      <sheetName val="부က_x0000_렀"/>
      <sheetName val="전신환︀ᇕ԰"/>
      <sheetName val="Ⅴ-2.공ﻇᇕ԰_x0000_"/>
      <sheetName val="[DS-LOAD.XLS]공정현황보고(3_27呐/䟣⿏_x0005_"/>
      <sheetName val="P.M_x0005__x0000_"/>
      <sheetName val="SE-退ꩽ܁"/>
      <sheetName val="부_x0000__x0000_Ԁ"/>
      <sheetName val="을橂"/>
      <sheetName val="을齘"/>
      <sheetName val="1.수인터䋇"/>
      <sheetName val="BOQ-Summary_F袹㛿㤂彩ᰀ樼"/>
      <sheetName val="형상"/>
      <sheetName val="Front"/>
      <sheetName val="전력구구조물산근"/>
      <sheetName val="종배수관면벽구"/>
      <sheetName val="구왤睮め_x0005_"/>
      <sheetName val="구왤丵〒_x0005_"/>
      <sheetName val="3CHBDC"/>
      <sheetName val="명일작업계획 (3)"/>
      <sheetName val="철거ᨀꍙ"/>
      <sheetName val="입合¾"/>
      <sheetName val="㔀ｎ"/>
      <sheetName val="퀀⡖"/>
      <sheetName val="산출서집계"/>
      <sheetName val="안전က_x0000_"/>
      <sheetName val="안전က_x0000_砀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철근량"/>
      <sheetName val="단"/>
      <sheetName val="PAY"/>
      <sheetName val="96ׇ_x0000_"/>
      <sheetName val="별Ⴓ"/>
      <sheetName val="입哨_x0013_"/>
      <sheetName val="오산ፔ"/>
      <sheetName val="건축원가계산呠"/>
      <sheetName val="입呠&amp;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쵽_x0005__x0000_"/>
      <sheetName val="보도경계블Ç"/>
      <sheetName val="사무실1"/>
      <sheetName val="Sh丵⼺_x0005__x0000_"/>
      <sheetName val="118.세금과공䀀"/>
      <sheetName val="1차분내역-2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오산げ"/>
      <sheetName val="전체현황"/>
      <sheetName val="단면치缙"/>
      <sheetName val="건축원가계산㧨"/>
      <sheetName val="건축원가계산㏈"/>
      <sheetName val="건축원가계산㒸"/>
      <sheetName val="건축원가계산懊"/>
      <sheetName val="건축원가계산懇"/>
      <sheetName val="건축원가계산㡨"/>
      <sheetName val="건축원가계산㛘"/>
      <sheetName val="변䈀ᅪ԰"/>
      <sheetName val="쵽괄夰"/>
      <sheetName val="IMP (REAC罈_x001e_羌_x001e_"/>
      <sheetName val="요⋞"/>
      <sheetName val="4.동력"/>
      <sheetName val="YES-T"/>
      <sheetName val="설계산렀ꮫԯ"/>
      <sheetName val="4_실행예산단가산출서(단壅Ꮕ"/>
      <sheetName val="중연"/>
      <sheetName val="예산蔘_x001c_蕜_x001c_"/>
      <sheetName val="예산诘_x001c_谜_x001c_"/>
      <sheetName val="소요자재"/>
      <sheetName val="(자가망)일위대가표"/>
      <sheetName val="중기조종사 단위단가"/>
      <sheetName val="자怀"/>
      <sheetName val="일반부표"/>
      <sheetName val="1단계"/>
      <sheetName val="bearing"/>
      <sheetName val="방음벽 기초䈀ｪԯ_x0000_缀"/>
      <sheetName val="전선(IEC)"/>
      <sheetName val="입׃⽾"/>
      <sheetName val="변수"/>
      <sheetName val="L형옹丵"/>
      <sheetName val="내역및총괄"/>
      <sheetName val="원형1호맨홀토공수량"/>
      <sheetName val="예산M㄀抣ԯ"/>
      <sheetName val="예산M蠊⸴"/>
      <sheetName val="예산M蠑⸴"/>
      <sheetName val="예산M렋ⴲ᠀"/>
      <sheetName val="북방3터널"/>
      <sheetName val="오산갈䈀"/>
      <sheetName val="오산갈"/>
      <sheetName val="공사설_x0010__x0000_"/>
      <sheetName val="공사설_x0000__x0000_"/>
      <sheetName val="물가단가"/>
      <sheetName val="Assumptions"/>
      <sheetName val="우배수"/>
      <sheetName val="개략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가설공사"/>
      <sheetName val="단가결정"/>
      <sheetName val="내역아"/>
      <sheetName val="울타리"/>
      <sheetName val="단위︀ᇕ"/>
      <sheetName val="물량표S"/>
      <sheetName val="토사(闰⾘_x0005_"/>
      <sheetName val="내역서01"/>
      <sheetName val="공구원가계산"/>
      <sheetName val="하수급_x0005__x0000__x0000_"/>
      <sheetName val="집"/>
      <sheetName val="조԰"/>
      <sheetName val="조_x0005_"/>
      <sheetName val="특2호하천산근"/>
      <sheetName val="특2호부관하천산근"/>
      <sheetName val="방음벽 기초 일반纘$"/>
      <sheetName val="포장직선구간"/>
      <sheetName val="구리토헾】_x0005__x0000_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J"/>
      <sheetName val="토 _x0000__x0000__x0005_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2. 공원조도"/>
      <sheetName val="토 닑⿭_x0005_"/>
      <sheetName val="H-PILE수량집계"/>
      <sheetName val="부대頀ኗ"/>
      <sheetName val="안정검_x0000_"/>
      <sheetName val="VXXB"/>
      <sheetName val="공사원가헾】_x0005_"/>
      <sheetName val="물⩿〚"/>
      <sheetName val="◀-▶"/>
      <sheetName val="내︀ᇕ԰"/>
      <sheetName val="118.세금删%剬"/>
      <sheetName val="2000.11월설계내역"/>
      <sheetName val="일위대가-1"/>
      <sheetName val="별쌐"/>
      <sheetName val="부대尜_x0013_"/>
      <sheetName val="12.3P"/>
      <sheetName val="1차 내역서"/>
      <sheetName val="상수보호"/>
      <sheetName val="일위대가표(유단가)"/>
      <sheetName val="기기리스트"/>
      <sheetName val="공사원가계산_x0000_"/>
      <sheetName val="05년5월"/>
      <sheetName val="IMP (REAC䕝瘙蚰ɡ"/>
      <sheetName val="sum1_(2)"/>
      <sheetName val="4_말뚝설계"/>
      <sheetName val="1_설계조건"/>
      <sheetName val="전동기_SPEC"/>
      <sheetName val="전㨰ኈ_x0000_"/>
      <sheetName val="기본사항"/>
      <sheetName val="06.04.28물량내역"/>
      <sheetName val="E01-02(EV-1-LBS)"/>
      <sheetName val="[DS-LOAD.XLS]입啨/"/>
      <sheetName val="표지 ︀ᇕ԰"/>
      <sheetName val="표지 저፺ఀ"/>
      <sheetName val="출력X"/>
      <sheetName val="사방수량근거"/>
      <sheetName val="재료비"/>
      <sheetName val="목표세부명세"/>
      <sheetName val="전기ᰀ፜"/>
      <sheetName val="횡배수관단위수량"/>
      <sheetName val="설계산출ᰀ፜"/>
      <sheetName val="Constant"/>
      <sheetName val="참조일람"/>
      <sheetName val="품질 및 특성 보_xdcf0_®"/>
      <sheetName val="hvac(제어동徸"/>
      <sheetName val="제잡비"/>
      <sheetName val="렀"/>
      <sheetName val="㔀"/>
      <sheetName val="일위대가표(DEEP)"/>
      <sheetName val="A-General"/>
      <sheetName val="직簀"/>
      <sheetName val="직谀"/>
      <sheetName val="직Ⰰ"/>
      <sheetName val="직_xdc00_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dB"/>
      <sheetName val="세부내역서"/>
      <sheetName val="내역서(1)"/>
      <sheetName val="예산ᑛꈀ꣚"/>
      <sheetName val="예산내역Ç"/>
      <sheetName val="철거³_x0000_"/>
      <sheetName val="철거₳"/>
      <sheetName val="덕전리"/>
      <sheetName val="노임이"/>
      <sheetName val="운반_x0010__x0000_ⓐ"/>
      <sheetName val="ML"/>
      <sheetName val="현장관리비집尜_x0013_"/>
      <sheetName val="구왤집계謀"/>
      <sheetName val="을부담운텐ꆲ"/>
      <sheetName val="5. COST SCHEDULE럇ㅦ0_x0000_倀/_x0000__x0000_저耱䴆텳"/>
      <sheetName val="5. COST SCHEDULE랜❦0_x0000_㠀÷_x0000__x0000_က痸䠆얀"/>
      <sheetName val="단위단가"/>
      <sheetName val="PRE"/>
      <sheetName val="L형옹呸"/>
      <sheetName val="계산중"/>
      <sheetName val="보_x0005__x0000__x0000__x0000__x0000_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동해title"/>
      <sheetName val="견적내용입력"/>
      <sheetName val="발신정보"/>
      <sheetName val="단위昀⭝"/>
      <sheetName val="단위3_x0000_"/>
      <sheetName val="비대甂㘼_x0001_"/>
      <sheetName val="비대_x0001__x0000_퀀"/>
      <sheetName val="비대저᥻԰"/>
      <sheetName val="일위대가표 (2)"/>
      <sheetName val="þ"/>
      <sheetName val="부대단위수량"/>
      <sheetName val="Ⅴ-2.공종별내렃"/>
      <sheetName val="동력부하(도산)"/>
      <sheetName val="C &amp; G _x0000__x0000__x0005_"/>
      <sheetName val="C &amp; G "/>
      <sheetName val="관거午_x0013_ὐ"/>
      <sheetName val="관거午_x0013_㐨"/>
      <sheetName val="관거午_x0013_떰"/>
      <sheetName val="[DS-LOAD.XLS][DS-LOAD.XLS]입啨/"/>
      <sheetName val="설산1Ç_x0000_"/>
      <sheetName val="수로BOX"/>
      <sheetName val="안䈀ᅪ԰"/>
      <sheetName val="설계산출._x0000_"/>
      <sheetName val="4_실행예산단가산㠀ᱫ鬀ﰓԯ_x0000_"/>
      <sheetName val="BOX복구단위수량"/>
      <sheetName val="유도헾"/>
      <sheetName val="SE-⠀⎃氀"/>
      <sheetName val="물량산출근_x0000_"/>
      <sheetName val="G.R300경비"/>
      <sheetName val="VXXXXXXX"/>
      <sheetName val="관집계"/>
      <sheetName val=" 총괄표"/>
      <sheetName val="적용기준"/>
      <sheetName val="오　聽԰"/>
      <sheetName val="오︀ԯ"/>
      <sheetName val="견적서세부내용"/>
      <sheetName val="관거_x0005__x0000_"/>
      <sheetName val="자재_x0005__x0000__x0000_"/>
      <sheetName val="FOOTING단면력"/>
      <sheetName val="영창26"/>
      <sheetName val="IMP "/>
      <sheetName val="단가 (2)"/>
      <sheetName val="노무산출서"/>
      <sheetName val="2001년 MCC 집계"/>
      <sheetName val="요Հ陭"/>
      <sheetName val="RAHME¨"/>
      <sheetName val="입적齘"/>
      <sheetName val="예산窨_x0013_竬"/>
      <sheetName val="È"/>
      <sheetName val="관거공⠏᜶"/>
      <sheetName val="관거공䈀ᅪ"/>
      <sheetName val="관거공耀⩩"/>
      <sheetName val="단면鰀፰"/>
      <sheetName val="단면쀀ፐ"/>
      <sheetName val="대공종"/>
      <sheetName val="sum_x0000__x0000_〸_x0000__x0000_"/>
      <sheetName val="hvac(헾⽯_x0005__x0000_"/>
      <sheetName val=""/>
      <sheetName val="ꠋ"/>
      <sheetName val="砌"/>
      <sheetName val="예산ᛅ⼝_x0005_"/>
      <sheetName val="밃"/>
      <sheetName val="堇"/>
      <sheetName val="踂"/>
      <sheetName val="단위세萸"/>
      <sheetName val="단위세_x0005_"/>
      <sheetName val="Ⅴ-2.공종별헾⾓"/>
      <sheetName val="공사원가Â"/>
      <sheetName val="LOPCAL_x0000_"/>
      <sheetName val="예산변鰀㵺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도급ø_x0000_"/>
      <sheetName val="을부담ԯ_x0000_缀"/>
      <sheetName val="3_건축(현장안)"/>
      <sheetName val="GIS_Ry재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각종양식"/>
      <sheetName val="일위㦐ͨ_xda0b_"/>
      <sheetName val="하도급업체"/>
      <sheetName val="설계명세서렀቟԰_x0000_"/>
      <sheetName val="Boq"/>
      <sheetName val="p"/>
      <sheetName val="공璈ã瓌"/>
      <sheetName val="전 기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3.자재비(총괄)"/>
      <sheetName val="INSTR"/>
      <sheetName val="_x0005_"/>
      <sheetName val="8"/>
      <sheetName val="¸"/>
      <sheetName val="criteria"/>
      <sheetName val="명세厀"/>
      <sheetName val="템플릿"/>
      <sheetName val="물_x0005__x0000_"/>
      <sheetName val="예산M1_x0005__x0000_"/>
      <sheetName val="비대︀Ǖ԰"/>
      <sheetName val="개산공사비"/>
      <sheetName val="남대문빌딩"/>
      <sheetName val="자동제어"/>
      <sheetName val="BOX(상시)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구왤_x0000__x0000_㶐"/>
      <sheetName val="관거공ԯ_x0000_"/>
      <sheetName val="8.릐̖Ā"/>
      <sheetName val="sum"/>
      <sheetName val="별က"/>
      <sheetName val="옥내아파트(전기)"/>
      <sheetName val="배수공_x0005__x0000_"/>
      <sheetName val="배수공橂】"/>
      <sheetName val="도급정산"/>
      <sheetName val="구왤집ꠧ᭑"/>
      <sheetName val="검ﺬ"/>
      <sheetName val="setup"/>
      <sheetName val="hvac(제어동腘"/>
      <sheetName val="hvac(제어동헾"/>
      <sheetName val="hvac(제어동_x0005_"/>
      <sheetName val="전기䀀⒑"/>
      <sheetName val="전기↏"/>
      <sheetName val="전기退ろ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아파薸(藼"/>
      <sheetName val="암거단위"/>
      <sheetName val="ITB COST"/>
      <sheetName val="민속촌메뉴"/>
      <sheetName val="설계׃"/>
      <sheetName val="설계_x0005_"/>
      <sheetName val="설계명세서(선尜_x0013_"/>
      <sheetName val="공사원가丵〒_x0005_"/>
      <sheetName val="오산ᗂ恭"/>
      <sheetName val="조洕"/>
      <sheetName val="경비산출"/>
      <sheetName val="전기자료"/>
      <sheetName val="예산변턂붵尀"/>
      <sheetName val="3B"/>
      <sheetName val="BREAKDOWN(철거설치)"/>
      <sheetName val="NEGO"/>
      <sheetName val="유도쐃"/>
      <sheetName val="유도쐎"/>
      <sheetName val="부대공က_x0000_"/>
      <sheetName val="전산망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관거공사_x0001_"/>
      <sheetName val="관거공사_x000c_"/>
      <sheetName val="관거공사ð"/>
      <sheetName val="dÃ"/>
      <sheetName val="봉방_x0000__x0000_"/>
      <sheetName val="설계爏譈0_x0000_"/>
      <sheetName val="계화膸)"/>
      <sheetName val="형강류 단가 CODE"/>
      <sheetName val="설계산출기纘"/>
      <sheetName val="Parameters"/>
      <sheetName val="영업점별목표산출"/>
      <sheetName val="연평잔"/>
      <sheetName val="견䋉ᅪ԰"/>
      <sheetName val="䋇ᅪ"/>
      <sheetName val="APT"/>
      <sheetName val="원老㎿耜"/>
      <sheetName val="원态᣽_x001b_"/>
      <sheetName val="예산ﺻ叕ԯ_x0000_"/>
      <sheetName val="설계산출표ԯ"/>
      <sheetName val="산耀"/>
      <sheetName val="실행"/>
      <sheetName val="전기일위헾⿕"/>
      <sheetName val="아산추가1220"/>
      <sheetName val="건축집계표"/>
      <sheetName val="하수급︀ᇕ԰_x0000_"/>
      <sheetName val="본׃⿇"/>
      <sheetName val="도급예산내역서총橂】"/>
      <sheetName val="소상 &quot;1&quot;"/>
      <sheetName val="옹벽기초자료"/>
      <sheetName val="3.1.4 F-FR8"/>
      <sheetName val="계장 품셈표"/>
      <sheetName val="99노임기준"/>
      <sheetName val="견적을"/>
      <sheetName val="개발운영비청구"/>
      <sheetName val="내역조적"/>
      <sheetName val="오산헾】"/>
      <sheetName val="현장관리비집계Á"/>
      <sheetName val="2011년상반기노임단가"/>
      <sheetName val="기초헾】_x0005_"/>
      <sheetName val="부대徸〒"/>
      <sheetName val="투찰내缀"/>
      <sheetName val="토류판설치(t=60׈"/>
      <sheetName val="토류판설치(t=60磈"/>
      <sheetName val="국공유翇ᨎ԰_x0000_缀"/>
      <sheetName val="국공유ﻇᇕ԰_x0000_缀"/>
      <sheetName val="을부/_x0000_퀀¤"/>
      <sheetName val="을부က_x0000_᠀蘸"/>
      <sheetName val="변_x0005__x0000__x0000_"/>
      <sheetName val="참고(2)"/>
      <sheetName val="ᩓ"/>
      <sheetName val="횡배수관토공수량"/>
      <sheetName val="CJE"/>
      <sheetName val="총괄내_x0005__x0000_"/>
      <sheetName val="총괄내誀걜"/>
      <sheetName val="총괄내紴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steam table"/>
      <sheetName val="MP MOB"/>
      <sheetName val="Table_1"/>
      <sheetName val="MH_Data"/>
      <sheetName val="Name_ID"/>
      <sheetName val="WORK-VOL"/>
      <sheetName val="허용전류-IEC DATA"/>
      <sheetName val="허용전류-IEC"/>
      <sheetName val="ERL_TBL"/>
      <sheetName val="Pipe ID"/>
      <sheetName val="CBS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정산입ᰀ"/>
      <sheetName val="정산입툀"/>
      <sheetName val="정산입㔀"/>
      <sheetName val="DS-최怀"/>
      <sheetName val="재무가Ç"/>
      <sheetName val="45,_x0000__x0000_"/>
      <sheetName val="군남내역서"/>
      <sheetName val="아파트_x0000__x0000_"/>
      <sheetName val="공정"/>
      <sheetName val="규격"/>
      <sheetName val="자재단暷⾒"/>
      <sheetName val="자재단_x0010__x0000_"/>
      <sheetName val="도급예산내역_x0000_㉕䰀㉕"/>
      <sheetName val="C &amp; G 䕝瞐"/>
      <sheetName val="ᰰ"/>
      <sheetName val="총괄내跀"/>
      <sheetName val="이름표"/>
      <sheetName val=" 견적뀀"/>
      <sheetName val=" 견적瀀"/>
      <sheetName val="신설개소별 총집계표(동해-배전)"/>
      <sheetName val="안평역사 총집계"/>
      <sheetName val="견적내역"/>
      <sheetName val="C &amp; G R_x0000__x0000_"/>
      <sheetName val="보0_x0000_蠀"/>
      <sheetName val="보0_x0000_堀"/>
      <sheetName val="보0_x0000_倀"/>
      <sheetName val="보0_x0000_"/>
      <sheetName val="보0_x0000_⠀"/>
      <sheetName val="기본단가표"/>
      <sheetName val="PLCAL"/>
      <sheetName val="국사현황"/>
      <sheetName val="공사원가계_x0000_"/>
      <sheetName val="공사원가계_x0010__x0000_"/>
      <sheetName val="본관"/>
      <sheetName val="Ⅱ1蠀燿㤂"/>
      <sheetName val="Ⅱ1聵ᕹ蠀"/>
      <sheetName val="Ⅱ1蠀矿㤂"/>
      <sheetName val="Ⅱ1蠀盿㤁"/>
      <sheetName val="Ⅱ1퐀㬸⠀"/>
      <sheetName val="Ⅱ1퐁㜸"/>
      <sheetName val="내역총_x0001__x0000_"/>
      <sheetName val="항목蠀㑗䈀ᝪ"/>
      <sheetName val="관거_x0000__x0000_篬"/>
      <sheetName val="관거薘$藜"/>
      <sheetName val="관거헾⾅_x0005_"/>
      <sheetName val="오산叀&gt;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수량산출(음암)"/>
      <sheetName val="1공구(을)"/>
      <sheetName val="철거ﺬ鿕"/>
      <sheetName val="업무연락"/>
      <sheetName val="CFLOW"/>
      <sheetName val="내역서(삼호)"/>
      <sheetName val="구왤 ⩘氀"/>
      <sheetName val="봉양~조차장간고하개명(신설)"/>
      <sheetName val="KP1590_B"/>
      <sheetName val="공종분_x0000_"/>
      <sheetName val="보정계수산정(1)"/>
      <sheetName val="보정계수산정(2)"/>
      <sheetName val="보정계수산정(3)"/>
      <sheetName val="예산변경䈀ᅪ"/>
      <sheetName val="유丵〒"/>
      <sheetName val="유睮め"/>
      <sheetName val="유_x0000__x0000_"/>
      <sheetName val="유奈_x001b_"/>
      <sheetName val="유慨_x0013_"/>
      <sheetName val="b_gunmul"/>
      <sheetName val="b_balju (2)"/>
      <sheetName val="항목簀䐼ᨱ"/>
      <sheetName val="예산변­"/>
      <sheetName val="DS︀ᇕ԰"/>
      <sheetName val="내역서1"/>
      <sheetName val="입橂】"/>
      <sheetName val="계縸"/>
      <sheetName val="계興"/>
      <sheetName val="계蔈"/>
      <sheetName val="토 _x0000__x0000_Ԁ"/>
      <sheetName val="토 _x0000__x0000__x0000_"/>
      <sheetName val="토 က_x0000_蠀"/>
      <sheetName val="토 _x0000__x0000_"/>
      <sheetName val="토 _x0000__x0000_가"/>
      <sheetName val="안전담당"/>
      <sheetName val="예산M㠀ᎍ簀"/>
      <sheetName val="일위대가(계측기설㶃"/>
      <sheetName val="추가예산"/>
      <sheetName val="봉방동근単"/>
      <sheetName val="봉방동근呐"/>
      <sheetName val="봉방동근丵"/>
      <sheetName val="봉방동근夘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실행(표지,갑,을)"/>
      <sheetName val="계화⪔"/>
      <sheetName val="설계⪔堀"/>
      <sheetName val="NAI"/>
      <sheetName val="실행N"/>
      <sheetName val="31.Á"/>
      <sheetName val="실행Á_x0000_Ԁ"/>
      <sheetName val="DIAP䑲⾫_x0000__x0000_㛈"/>
      <sheetName val="EXPENSE"/>
      <sheetName val="BAU-ITEMLIST"/>
      <sheetName val="시산"/>
      <sheetName val="WBS98"/>
      <sheetName val="Köpfe"/>
      <sheetName val="원_VL"/>
      <sheetName val="공사원가계산坨"/>
      <sheetName val="현장관리비집계萹"/>
      <sheetName val="Man Power &amp; Comp"/>
      <sheetName val="당초"/>
      <sheetName val="연수_x0000_"/>
      <sheetName val="5. COST SCHEDULE PER E绸o헾⾧_x0005__x0000_"/>
      <sheetName val="유도ԋ"/>
      <sheetName val="2002상반기노임기준"/>
      <sheetName val="그림"/>
      <sheetName val="무정전통보"/>
      <sheetName val="인계"/>
      <sheetName val="지입재료비"/>
      <sheetName val="적요"/>
      <sheetName val="산출명세서"/>
      <sheetName val="일위대가호표"/>
      <sheetName val="INP킬❨"/>
      <sheetName val="1_x0005_"/>
      <sheetName val="중간"/>
      <sheetName val="공Ö_x0000_Ԁ"/>
      <sheetName val="소운반"/>
      <sheetName val="입찰참가보고_(2_x0000_"/>
      <sheetName val="예산변_x0000__x0000__x0005_"/>
      <sheetName val="열교환기"/>
      <sheetName val="2_대외공문1"/>
      <sheetName val="118_세금과공과1"/>
      <sheetName val="단가표_1"/>
      <sheetName val="Ⅴ-2_공종별내역1"/>
      <sheetName val="조작대(1연)"/>
      <sheetName val="검뢬"/>
      <sheetName val="etc"/>
      <sheetName val="내역_FILE"/>
      <sheetName val="TH-Dien"/>
      <sheetName val="견적_x0010_"/>
      <sheetName val="견적༨ʹ"/>
      <sheetName val="L-type"/>
      <sheetName val="관거_x0002__x0000_"/>
      <sheetName val="관거_x0001__x0000_"/>
      <sheetName val="관거_x0000__x0000__xdd28_"/>
      <sheetName val="관거밽"/>
      <sheetName val="관거밽á鿨"/>
      <sheetName val="VXXp"/>
      <sheetName val="瀀"/>
      <sheetName val="오산갈쳐"/>
      <sheetName val="공정현황보고(3_20)_(徸〒"/>
      <sheetName val="총사업비현황"/>
      <sheetName val="______C_WINDOWS_9605G_DS_LOAD_2"/>
      <sheetName val="가격정보"/>
      <sheetName val="현장관리비집계헾"/>
      <sheetName val="수안보-MBR1"/>
      <sheetName val="1.수인터Æ"/>
      <sheetName val="일위대가(계측_x0005_"/>
      <sheetName val="일위목차"/>
      <sheetName val="안전사㡃"/>
      <sheetName val="제주노형(금액)"/>
      <sheetName val="sum1 (2橂"/>
      <sheetName val="sum1 (2洅"/>
      <sheetName val="설산1丵⾾"/>
      <sheetName val="설산1爸_x0017_"/>
      <sheetName val="설산1浘_x0019_"/>
      <sheetName val="설산1_x0005__x0000_"/>
      <sheetName val="설산1橂⿇"/>
      <sheetName val="설산1︀ᇕ"/>
      <sheetName val="설산1ꠊₒ"/>
      <sheetName val="오산鯆ሓ"/>
      <sheetName val="요䈀ᅪ"/>
      <sheetName val="보건노"/>
      <sheetName val="부_x0000__x0000_杻"/>
      <sheetName val="부郯"/>
      <sheetName val="관기성공.내"/>
      <sheetName val="8.자재_xdee0_⪏"/>
      <sheetName val="8.자재賐⪏"/>
      <sheetName val="8.자재㳏"/>
      <sheetName val="8.자재"/>
      <sheetName val="자재/_x0000_"/>
      <sheetName val="자재/_x0000_쀀"/>
      <sheetName val="자재␸蠀"/>
      <sheetName val="전체총_x0000__x0000_"/>
      <sheetName val="전체총地+"/>
      <sheetName val="설계명세䑲〆_x0000__x0000_"/>
      <sheetName val="사  업  비  수  지  예  산  서"/>
      <sheetName val="[DS-LOAD.XLS][DS-LOAD.XLS]__2_2"/>
      <sheetName val="RAHME¸"/>
      <sheetName val="RAHME5"/>
      <sheetName val="Controls"/>
      <sheetName val="설계산출표ퟰ"/>
      <sheetName val="설계산贠㡯"/>
      <sheetName val="설계산_xdad0_㡯"/>
      <sheetName val="단가산출퀀"/>
      <sheetName val="진주방¬"/>
      <sheetName val="변전소+TIE POST"/>
      <sheetName val="전차선설비공사"/>
      <sheetName val="단가_x0005_"/>
      <sheetName val="을부담"/>
      <sheetName val="안က"/>
      <sheetName val="안/"/>
      <sheetName val=" ԰"/>
      <sheetName val="자단"/>
      <sheetName val="개소별수량산출"/>
      <sheetName val="Qhe?_x0000_Ԁ"/>
      <sheetName val="장비당단가탕᭎_x0000_"/>
      <sheetName val="COA-17"/>
      <sheetName val="C-18"/>
      <sheetName val="한전위탁공사頀គ"/>
      <sheetName val="가도공"/>
      <sheetName val="사업개요"/>
      <sheetName val="토 적 _x0000_"/>
      <sheetName val="건축공사이월"/>
      <sheetName val="단가LIST(8.16)"/>
      <sheetName val="[DS-LOAD.XLS][DS-LOAD.XLS]_DS_2"/>
      <sheetName val="철골공사"/>
      <sheetName val="항목堐_x001c_塜_x001c_"/>
      <sheetName val="항목ሧ⿯_x0005__x0000_"/>
      <sheetName val="법면"/>
      <sheetName val="공감비"/>
      <sheetName val="9؀_x0001__x0000_"/>
      <sheetName val="G_x0000__x0000__x0005_"/>
      <sheetName val="VENDOR LIST"/>
      <sheetName val="매출"/>
      <sheetName val="_견적서1"/>
      <sheetName val="Indirect_Cost1"/>
      <sheetName val="#4DUCT_SUPPORT_체크LIST"/>
      <sheetName val="2_입력"/>
      <sheetName val="실행내역서_"/>
      <sheetName val="총_원가계산"/>
      <sheetName val="31_고_x005f_x0000_RTU"/>
      <sheetName val="공사비_내역_(가)"/>
      <sheetName val="[DS-LOAD_XLS]입啨/"/>
      <sheetName val="[DS-LOAD_XLS][DS-LOAD_XLS]입啨/"/>
      <sheetName val="물량_산출_통신_맨홀"/>
      <sheetName val="plan&amp;section_of_foundation"/>
      <sheetName val="design_criteria"/>
      <sheetName val="입출재고현황_(2)"/>
      <sheetName val="쵽午"/>
      <sheetName val="2001예정공정표_"/>
      <sheetName val="6PILE__(돌출)"/>
      <sheetName val="설계명세서丵〒"/>
      <sheetName val="Galaxy_소비자가격표"/>
      <sheetName val="입"/>
      <sheetName val="working_load_at_the_btm_ft_"/>
      <sheetName val="현장별계약현황('98_10_31)"/>
      <sheetName val="stability_check"/>
      <sheetName val="design_load"/>
      <sheetName val="도급및_실행내역"/>
      <sheetName val="sc0314_Index"/>
      <sheetName val="직"/>
      <sheetName val="General_Data"/>
      <sheetName val="8_자재"/>
      <sheetName val="쵽"/>
      <sheetName val="견頀⢀"/>
      <sheetName val="Motor_Data"/>
      <sheetName val="내역_ver1_0"/>
      <sheetName val="설산岘幌"/>
      <sheetName val="Ⅴ-2_砀鹅瘂/"/>
      <sheetName val="Ⅴ-2_ᰀ፜搀፜"/>
      <sheetName val="진행_DATA_(2)"/>
      <sheetName val="실행철강矨"/>
      <sheetName val="실행철헾】"/>
      <sheetName val="계획세"/>
      <sheetName val="Ⅴ-2_공ᛇ᨜԰"/>
      <sheetName val="1_설계설명서"/>
      <sheetName val="부대공헾】"/>
      <sheetName val="물량산〒"/>
      <sheetName val="비교"/>
      <sheetName val="일반맨홀수량집계(A-7_LINE)"/>
      <sheetName val="Mp-team_1"/>
      <sheetName val="_견徸〒"/>
      <sheetName val="_견헾】"/>
      <sheetName val="_견丵〒"/>
      <sheetName val="운반헾】"/>
      <sheetName val="1_설계기준"/>
      <sheetName val="CRUDE_RE-bar"/>
      <sheetName val="96보완계획7_12"/>
      <sheetName val="c_s"/>
      <sheetName val="Ⅴ-2_԰缀"/>
      <sheetName val="CAL_"/>
      <sheetName val="1_철주신"/>
      <sheetName val="현장관리비๿〚"/>
      <sheetName val="현장관리비"/>
      <sheetName val="현장관리비헾】"/>
      <sheetName val="부대浜"/>
      <sheetName val="배수贘릠"/>
      <sheetName val="배수午ᡐ"/>
      <sheetName val="c_"/>
      <sheetName val="c_¨"/>
      <sheetName val="Parts_1_Feb_2004"/>
      <sheetName val="list_price"/>
      <sheetName val="전선_및_전선관"/>
      <sheetName val="Wt_of_Mod_"/>
      <sheetName val="DRAIN_DRUM_PIT_D-301"/>
      <sheetName val="118_세금Ԉ缀"/>
      <sheetName val="SRC_CLOUMN_설계"/>
      <sheetName val="3)_클레임_반영시"/>
      <sheetName val="단가_및_재료비"/>
      <sheetName val="단면炜"/>
      <sheetName val="Ⅴ-2_缀ᨎ԰缀"/>
      <sheetName val="Ⅴ-2_공종별0"/>
      <sheetName val="부대廠"/>
      <sheetName val="개별직종노임단가(2003_9)"/>
      <sheetName val="Ⅴ-2_︀ᇕ԰缀"/>
      <sheetName val="STRUCTURAL_STEEL"/>
      <sheetName val="가설"/>
      <sheetName val="Facility_Information"/>
      <sheetName val="방음벽_기초_尜層"/>
      <sheetName val="Proposa"/>
      <sheetName val="원가계산_(2)"/>
      <sheetName val="방음벽_기초_丵〒"/>
      <sheetName val="118_세금과丵〒"/>
      <sheetName val="공사원가"/>
      <sheetName val="J直材"/>
      <sheetName val="_԰缀"/>
      <sheetName val="인건비_"/>
      <sheetName val="전체"/>
      <sheetName val="전체헾⼝"/>
      <sheetName val="을_1"/>
      <sheetName val="Input_Table"/>
      <sheetName val="A-11_Steel_Str_(2)"/>
      <sheetName val="118_세금丵⼞"/>
      <sheetName val="crude_SLAB_RE-bar"/>
      <sheetName val="품질_및_특성_쌞ᄅ0"/>
      <sheetName val="TRE_TABLE"/>
      <sheetName val="BASIC_(2)"/>
      <sheetName val="물량산출"/>
      <sheetName val="P_԰缀"/>
      <sheetName val="DATA_(EPS)"/>
      <sheetName val="DATA_(TRAY)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4_동력"/>
      <sheetName val="KP1590_"/>
      <sheetName val="방배동내역_(총괄)"/>
      <sheetName val="Data_Vol"/>
      <sheetName val="계화"/>
      <sheetName val="계화髜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118.세금과迠ዘ"/>
      <sheetName val="118.세금과鐠寑"/>
      <sheetName val="2.대외_x0005__x0000_"/>
      <sheetName val="C &amp; GÇ_x0000__x0000__x0001_"/>
      <sheetName val="관거공사켁"/>
      <sheetName val="하수급݈╯͔"/>
      <sheetName val="국공유지및사碌,"/>
      <sheetName val="도장수량(하1)"/>
      <sheetName val="주형"/>
      <sheetName val="B76"/>
      <sheetName val="Ⅴ-2_공尜層"/>
      <sheetName val="Ⅴ-2_공徸〒"/>
      <sheetName val="인월수표"/>
      <sheetName val="back-data"/>
      <sheetName val="전동기_SPEC1"/>
      <sheetName val="GIS_Ry재1"/>
      <sheetName val="sum1_(2)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Despacho_(c_civil)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수량계산"/>
      <sheetName val="제출내역 (2)"/>
      <sheetName val="도급대®"/>
      <sheetName val="관거_x0010__x0000_"/>
      <sheetName val="관거_x0010__x0000_㣀"/>
      <sheetName val="관거_x0010_"/>
      <sheetName val="팬찰내역"/>
      <sheetName val="_xdbec_장공"/>
      <sheetName val="준검 내엩서"/>
      <sheetName val="1. 설계조건 2.단면가정 3. 하중계산"/>
      <sheetName val="IMP(MAIN"/>
      <sheetName val="철거ღ⯟"/>
      <sheetName val="철거缤ᨎ"/>
      <sheetName val="SE-6︀ᇕ"/>
      <sheetName val="118._x0000__x0000_Ԁ_x0000_䀀"/>
      <sheetName val="건축토목내역"/>
      <sheetName val="내역서(2)"/>
      <sheetName val="Ⅴ-2.공종별내_x0000_"/>
      <sheetName val="관리_x0000_"/>
      <sheetName val="재무가䣇"/>
      <sheetName val="재무가ﻇ"/>
      <sheetName val="노무자DB"/>
      <sheetName val="지수"/>
      <sheetName val="Ⅴ-2.공o_x0000_Ԁ_x0000_"/>
      <sheetName val="안전담_xdb00_ᆅ"/>
      <sheetName val="안전담텷ᆲ"/>
      <sheetName val="안전담_x0000__x0000_"/>
      <sheetName val="MANUFACTORY"/>
      <sheetName val="GIS_x0005_"/>
      <sheetName val="8.자재茸·"/>
      <sheetName val="8.자재蒨ÿ"/>
      <sheetName val="8.자재繘®"/>
      <sheetName val="8.자재_x0005__x0000_"/>
      <sheetName val="영동(D)"/>
      <sheetName val="내역劬_x0010__x0000_"/>
      <sheetName val="장비당단가 (ᰀ፜"/>
      <sheetName val="조徸"/>
      <sheetName val="설계堀"/>
      <sheetName val="장비당단가 (렀቟"/>
      <sheetName val="Ⅴ-2.공종별ﻇᇕ"/>
      <sheetName val="118.세금Ԉ"/>
      <sheetName val="Ⅴ-2.缀ᨎ԰"/>
      <sheetName val="부Ç"/>
      <sheetName val="일반맨԰"/>
      <sheetName val="Ⅴ-2.԰"/>
      <sheetName val="단0"/>
      <sheetName val="계0"/>
      <sheetName val="9က"/>
      <sheetName val="안전԰"/>
      <sheetName val="현장관리비_x0005_"/>
      <sheetName val="예산Mԯ"/>
      <sheetName val="부재_x0005_"/>
      <sheetName val="P.԰"/>
      <sheetName val="국공유지및԰"/>
      <sheetName val="안"/>
      <sheetName val="보԰"/>
      <sheetName val="말뚝지지0"/>
      <sheetName val="Ⅴ-2.︀ᇕ԰"/>
      <sheetName val="설산"/>
      <sheetName val="실행_x0005_"/>
      <sheetName val="설계명세서က"/>
      <sheetName val="건԰"/>
      <sheetName val="전체_x0005_"/>
      <sheetName val="방음벽 기초䈀㉪ԯ"/>
      <sheetName val="Ⅴ-2.︀ԯ"/>
      <sheetName val="설계명세서_x0005_"/>
      <sheetName val="장비당단가֬"/>
      <sheetName val="봉방"/>
      <sheetName val="9ԯ"/>
      <sheetName val="[DS-LOAD.XLS]안/"/>
      <sheetName val="설계명세서(԰"/>
      <sheetName val="비대_x0001_"/>
      <sheetName val="[DS-LOAD.XLS][DS-LOAD.XLS]안/"/>
      <sheetName val="가시_x0005_"/>
      <sheetName val="오ԯ"/>
      <sheetName val="설계내역(2_x0005_"/>
      <sheetName val="효성CB︀ᇕ԰"/>
      <sheetName val="부ԯ"/>
      <sheetName val="부က"/>
      <sheetName val="Ⅴ-2.က"/>
      <sheetName val="안전Ç"/>
      <sheetName val="운반"/>
      <sheetName val="장비당단가ԯ"/>
      <sheetName val="admin"/>
      <sheetName val="터널-1"/>
      <sheetName val="관거공렀靟"/>
      <sheetName val="계화배跐"/>
      <sheetName val="구조물철거타공정이웜"/>
      <sheetName val="03.01.11"/>
      <sheetName val="전압강닑⽿_x0005_"/>
      <sheetName val="Indirect C_x0000__x0000__x0005_"/>
      <sheetName val="한전위_x0000__x0000_Ā_x0000__x0005_"/>
      <sheetName val="현장관리蠁滿㤁㊄"/>
      <sheetName val="일위대가Â"/>
      <sheetName val="한전위탁_x0000__x0000_Ԁ_x0000_"/>
      <sheetName val="ELECTRIC"/>
      <sheetName val="석축설면"/>
      <sheetName val="일위대가勀"/>
      <sheetName val="BOQ-Summary_For_x0000__x0000__x0000__x0000_"/>
      <sheetName val="산출3ƭ동력"/>
      <sheetName val="산출Ƶƭ피뢰침"/>
      <sheetName val="예산변경攭⾵"/>
      <sheetName val="I-KAMAR"/>
      <sheetName val="실행BOQ"/>
      <sheetName val="장비당단가怀倣԰_x0000_"/>
      <sheetName val="부대栨ǥ"/>
      <sheetName val="부대栨ǂ"/>
      <sheetName val="부대栨ǭ"/>
      <sheetName val="현장관리비"/>
      <sheetName val="현장관리비집계_x0000_"/>
      <sheetName val="화설내"/>
      <sheetName val="쌍송교"/>
      <sheetName val="관로공내역서"/>
      <sheetName val="Charts"/>
      <sheetName val="5직접"/>
      <sheetName val="편성절차"/>
      <sheetName val="직접공사비 집계표"/>
      <sheetName val="입啨_"/>
      <sheetName val="Content"/>
      <sheetName val="제_x0003__x0000_"/>
      <sheetName val="도급예산내/_x0000_ꠀp_x0000_"/>
      <sheetName val="저콙"/>
      <sheetName val="국공유지및사_x0000__x0000_"/>
      <sheetName val="Ⅴ-2.공종별내_x0005_"/>
      <sheetName val="[DS-LOAD.XLS][DS-LOAD.XLS]_DS_3"/>
      <sheetName val="[DS-LOAD.XLS][DS-LOAD.XLS]____2"/>
      <sheetName val="기계¾_x0000_"/>
      <sheetName val="Ⅴ-2.공종별내餀"/>
      <sheetName val="구왤집颙⽛"/>
      <sheetName val="Apps"/>
      <sheetName val="예산헾⽕_x0005_"/>
      <sheetName val="주beam"/>
      <sheetName val="철"/>
      <sheetName val="철က_x0000__x0000_"/>
      <sheetName val="35 장주신설"/>
      <sheetName val="교대(A1-A2)"/>
      <sheetName val="설계설명서 (2)"/>
      <sheetName val="C_d"/>
      <sheetName val="sum萹_x0000__x0000__x0005__x0000_"/>
      <sheetName val="돈암사업"/>
      <sheetName val="______C_WINDOWS_9605G_DS_LOAD_3"/>
      <sheetName val="C &amp; ׀_x0000_缀_x0000__x0000_"/>
      <sheetName val="C &amp; 飀፺_xdc00_፺︀"/>
      <sheetName val="배관"/>
      <sheetName val="Balance Sheet"/>
      <sheetName val="예정공정표(도급)"/>
      <sheetName val="한전위탁_x0000__x0000_倀1"/>
      <sheetName val="개정1의 갑"/>
      <sheetName val="213"/>
      <sheetName val="데리네이타_x0000__x0000_"/>
      <sheetName val="물가자료"/>
      <sheetName val="2.대외공飈"/>
      <sheetName val="견䈀浪ԯ"/>
      <sheetName val="[DS-LOAD.XLS]자재/_x0000_"/>
      <sheetName val="[DS-LOAD.XLS]자재/_x0000_쀀"/>
      <sheetName val="사용내역喜"/>
      <sheetName val="말뚝지_x0000__x0000_Ԁ_x0000_"/>
      <sheetName val="118.세금뜈ǻ囉"/>
      <sheetName val="물량산출근氐"/>
      <sheetName val="오怀ⱔ가"/>
      <sheetName val="오餀侘ԯ"/>
      <sheetName val="소산진입"/>
      <sheetName val="J直埰_x0012_"/>
      <sheetName val="건축원가계芘)"/>
      <sheetName val="준공내역"/>
      <sheetName val="입埰_x0015_"/>
      <sheetName val="입奐'"/>
      <sheetName val="입坈_x001c_"/>
      <sheetName val="입嘨%"/>
      <sheetName val="전_x0013__x0000_"/>
      <sheetName val="31.고?RTU"/>
      <sheetName val="5_정산서"/>
      <sheetName val="일위대가(계측"/>
      <sheetName val="일위대가(계측闰⽌"/>
      <sheetName val="일위대가(계측埬場"/>
      <sheetName val="일위대가(계측徸⿚"/>
      <sheetName val="118_세금과공簀"/>
      <sheetName val="118_세금과공缀"/>
      <sheetName val="118_세금과공ꠀ"/>
      <sheetName val="쵽괄"/>
      <sheetName val="Architecture_Work"/>
      <sheetName val="2-2_매출분석"/>
      <sheetName val="전동기_SP԰"/>
      <sheetName val="토 적 羸"/>
      <sheetName val="BOQ-Summary_x0000__x0000__x0005__x0000_Ⴐ헐ĭ_x0000_"/>
      <sheetName val="Base Model"/>
      <sheetName val="Control Sheet"/>
      <sheetName val="7.5 재질별 수율"/>
      <sheetName val="을부담운脂ꆙ"/>
      <sheetName val="3.공통공사대비"/>
      <sheetName val="SS"/>
      <sheetName val="설계산출쐃"/>
      <sheetName val="기본일위"/>
      <sheetName val="총괄 _x0000__x0000_"/>
      <sheetName val="품질 및 특성 보정계碱"/>
      <sheetName val="품질 및 특성 보정계ֱ"/>
      <sheetName val="자본금99(수)"/>
      <sheetName val="총렐䌴"/>
      <sheetName val="총耀쿟"/>
      <sheetName val="보차도경渀腷"/>
      <sheetName val="보차도경Ç_x0000_"/>
      <sheetName val="보차도경︀ᇕ"/>
      <sheetName val="보차도경ﻇᇕ"/>
      <sheetName val="EQT-ESTN"/>
      <sheetName val="입찰참가㖬቎԰"/>
      <sheetName val="입찰참가㗇቎԰"/>
      <sheetName val="입찰참가ׇ"/>
      <sheetName val="도급예산내/"/>
      <sheetName val="품질 및 _x0000_∖_x0002__x0000__x0000__x0000_"/>
      <sheetName val="Ⅴ-2.翇ᨎ԰_x0000_缀"/>
      <sheetName val="명세쎮"/>
      <sheetName val="5공철厰?叼?"/>
      <sheetName val="BOQ-Summary"/>
      <sheetName val="직䣈"/>
      <sheetName val="난간벽단위"/>
      <sheetName val="마산방향"/>
      <sheetName val="수선비분석"/>
      <sheetName val="토목검측서"/>
      <sheetName val="부대공狇၄0"/>
      <sheetName val="실행철⑴䀀"/>
      <sheetName val="부대Ç"/>
      <sheetName val="방음벽 기초䈀ｪԯ"/>
      <sheetName val="계Ç"/>
      <sheetName val="변화치ި"/>
      <sheetName val="요소_x0000_"/>
      <sheetName val="Ⅴ-2.᳇፜搀፜"/>
      <sheetName val="전신환매헾⽁"/>
      <sheetName val="전신환매脘:"/>
      <sheetName val="전신환매莈:"/>
      <sheetName val="전신환매肘0"/>
      <sheetName val="공틀_x0000__x0000_"/>
      <sheetName val="5. COST SCHEDULE PER E=_x0000_砀%_x0000__x0000_"/>
      <sheetName val="샘플표지"/>
      <sheetName val="ET2TOT"/>
      <sheetName val="플랜트 설_x0005_"/>
      <sheetName val="전신환매_x0000__x0000_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전_xda90_堏*"/>
      <sheetName val="전뽠⭖T"/>
      <sheetName val="LeadSchedule"/>
      <sheetName val="汇总"/>
      <sheetName val="물량_x0000__x0000_Ā_x0000_"/>
      <sheetName val="물량_x0000__x0000__x0005__x0000_"/>
      <sheetName val="물량_x0000__x0000_ȭ_x0000_"/>
      <sheetName val="계ꨀᄞ԰"/>
      <sheetName val="계䈀ᅪ԰"/>
      <sheetName val="계਀腹԰"/>
      <sheetName val="예É_x0000_"/>
      <sheetName val="내역총茨3"/>
      <sheetName val="내역총_x0000__x0000_"/>
      <sheetName val="sum1 _x0000_꾒樱"/>
      <sheetName val="전동기 ԯ"/>
      <sheetName val="공사ԯ"/>
      <sheetName val="예산_x0010_"/>
      <sheetName val="국공유翇ᨎ԰"/>
      <sheetName val="국공유ﻇᇕ԰"/>
      <sheetName val="안전က"/>
      <sheetName val="부대공က"/>
      <sheetName val="을부/"/>
      <sheetName val="을부က"/>
      <sheetName val="보0"/>
      <sheetName val="관거"/>
      <sheetName val="4_실행예산단가산԰"/>
      <sheetName val="4_실행예산단가산缀ᨎ԰"/>
      <sheetName val="Ⅴ-2.Ԁ"/>
      <sheetName val="실행"/>
      <sheetName val="실행Ԕ"/>
      <sheetName val="예산변"/>
      <sheetName val="설계내역(㠵£"/>
      <sheetName val="설계내역(豯V"/>
      <sheetName val="물량ׯ_x0000_缀_x0000_"/>
      <sheetName val="물량䣯╷谀╷"/>
      <sheetName val="전산품의"/>
      <sheetName val="대비표(토공1안)"/>
      <sheetName val="보도︀ᇕ԰_x0000_"/>
      <sheetName val="ﻇᇕ"/>
      <sheetName val="부대공ヿ邌䉄"/>
      <sheetName val="요소_xdf88_"/>
      <sheetName val="계�ᙘ儀"/>
      <sheetName val="을부담�⑖턀"/>
      <sheetName val="5CHBDC"/>
      <sheetName val="실행礊め_x0005_"/>
      <sheetName val="한전위탁d_x0000_Ԁ_x0000_"/>
      <sheetName val="한전위탁³_x0000_Ԁ_x0000_"/>
      <sheetName val="한전위탁d"/>
      <sheetName val="31.d"/>
      <sheetName val="연수헾"/>
      <sheetName val="전동기 ᡙ렀筟"/>
      <sheetName val="수량3"/>
      <sheetName val="설계鍠支÷"/>
      <sheetName val="목차_"/>
      <sheetName val="예산ᛅ⼝"/>
      <sheetName val="단위세"/>
      <sheetName val="단위별_일위대가표"/>
      <sheetName val="전기ⶌ"/>
      <sheetName val="CABLE_SIZE_CALCULATION_SHEET3"/>
      <sheetName val="IMPEADENCE_MAP_3"/>
      <sheetName val="IMPEADENCE_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복구량산정_및_전용회선_사용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F_회의실견적(5_14_일대)3"/>
      <sheetName val="남양시작동자105노65기1_3화1_23"/>
      <sheetName val="공구손료_산출내역3"/>
      <sheetName val="11_자재단가3"/>
      <sheetName val="신규단가-00_11_303"/>
      <sheetName val="노원열병합__건축공사기성내역서3"/>
      <sheetName val="전차선로_물량표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I_설계조건3"/>
      <sheetName val="Sheet1_(2)3"/>
      <sheetName val="8_PILE__(돌출)3"/>
      <sheetName val="화재_탐지_설비3"/>
      <sheetName val="내역서_3"/>
      <sheetName val="준검_내역서3"/>
      <sheetName val="Site_Expenses3"/>
      <sheetName val="조도계산서_(도서)3"/>
      <sheetName val="3BL공동구_수량3"/>
      <sheetName val="31_고3"/>
      <sheetName val="Customer_Databas3"/>
      <sheetName val="32_銅기기초3"/>
      <sheetName val="Explanation_for_Page_173"/>
      <sheetName val="TYPE-B_평균H3"/>
      <sheetName val="7_1유효폭3"/>
      <sheetName val="일위대가_(목록)3"/>
      <sheetName val="1_수인터널3"/>
      <sheetName val="플랜트_설치3"/>
      <sheetName val="2_예산냴역검토서3"/>
      <sheetName val="P_M_별3"/>
      <sheetName val="단면_(2)3"/>
      <sheetName val="귀래_설계_공내역서3"/>
      <sheetName val="C_&amp;_G_RHS3"/>
      <sheetName val="06-BATCH_3"/>
      <sheetName val="공종별_집계3"/>
      <sheetName val="unit_43"/>
      <sheetName val="토_적_표3"/>
      <sheetName val="8_자재단가3"/>
      <sheetName val="품질_및_특성_보정계수3"/>
      <sheetName val="IMP_(REACTOR)3"/>
      <sheetName val="BOQ-Summary_Form_A23"/>
      <sheetName val="5__COST_SCHEDULE_PER_EXPENSE3"/>
      <sheetName val="방음벽_기초_일반수량3"/>
      <sheetName val="장비당단가_(1)3"/>
      <sheetName val="설산1_나3"/>
      <sheetName val="1_우편집중내역서1"/>
      <sheetName val="전선_및_전선관1"/>
      <sheetName val="토공(우물통,기타)_3"/>
      <sheetName val="6PILE__(돌출)1"/>
      <sheetName val="Galaxy_소비자가격표1"/>
      <sheetName val="working_load_at_the_btm_ft_1"/>
      <sheetName val="현장별계약현황('98_10_31)1"/>
      <sheetName val="stability_check1"/>
      <sheetName val="design_load1"/>
      <sheetName val="공사비_내역_(가)1"/>
      <sheetName val="입출재고현황_(2)1"/>
      <sheetName val="1_취수장1"/>
      <sheetName val="Mp-team_11"/>
      <sheetName val="일반맨홀수량집계(A-7_LINE)1"/>
      <sheetName val="1_설계설명서1"/>
      <sheetName val="BOM-Form_A_1_III1"/>
      <sheetName val="도급및_실행내역1"/>
      <sheetName val="4_말뚝설계1"/>
      <sheetName val="DRAIN_DRUM_PIT_D-3011"/>
      <sheetName val="을_21"/>
      <sheetName val="단가_및_재료비1"/>
      <sheetName val="적용_기준(환율)-11"/>
      <sheetName val="적용_기준(환율)1"/>
      <sheetName val="자재단가_1"/>
      <sheetName val="총_원가계산1"/>
      <sheetName val="TRE_TABLE1"/>
      <sheetName val="BASIC_(2)1"/>
      <sheetName val="SRC_CLOUMN_설계1"/>
      <sheetName val="1_설계기준1"/>
      <sheetName val="CRUDE_RE-bar1"/>
      <sheetName val="96보완계획7_121"/>
      <sheetName val="Wt_of_Mod_1"/>
      <sheetName val="31_고_x005f_x0000_RTU1"/>
      <sheetName val="3)_클레임_반영시1"/>
      <sheetName val="을_11"/>
      <sheetName val="c_s1"/>
      <sheetName val="2001예정공정표_1"/>
      <sheetName val="Facility_Information1"/>
      <sheetName val="Parts_1_Feb_20041"/>
      <sheetName val="list_price1"/>
      <sheetName val="개별직종노임단가(2003_9)1"/>
      <sheetName val="crude_SLAB_RE-bar1"/>
      <sheetName val="sc0314_Index1"/>
      <sheetName val="인건비_1"/>
      <sheetName val="DATA_(EPS)1"/>
      <sheetName val="DATA_(TRAY)1"/>
      <sheetName val="도급예산내역서총괄"/>
      <sheetName val="1_수인터翇"/>
      <sheetName val="차량한계11M_(2)"/>
      <sheetName val="4_동력1"/>
      <sheetName val="비대䀀"/>
      <sheetName val="HRSG_SMALL07220"/>
      <sheetName val="주빔의_설계"/>
      <sheetName val="OCT_FDN"/>
      <sheetName val="Architecture_Work1"/>
      <sheetName val="방배동내역_(총괄)1"/>
      <sheetName val="Data_Vol1"/>
      <sheetName val="전체헾】"/>
      <sheetName val="3헾】"/>
      <sheetName val="member_design"/>
      <sheetName val="soil_bearing_check"/>
      <sheetName val="118_세금劈,橂"/>
      <sheetName val="118_세금과공᳇"/>
      <sheetName val="장비당단가_(︀ᇕ"/>
      <sheetName val="118_세금과공簀1"/>
      <sheetName val="118_세금과공缀1"/>
      <sheetName val="118_세금과공ꠀ1"/>
      <sheetName val="가시"/>
      <sheetName val="장비당단가_︀ᇕ԰"/>
      <sheetName val="구왤헾】"/>
      <sheetName val="5_정산서1"/>
      <sheetName val="C_&amp;_ÔԀ耀"/>
      <sheetName val="C_&amp;_ÔԀ"/>
      <sheetName val="BOX규격및_설계조건입력"/>
      <sheetName val="A-8_PD(도로중앙)"/>
      <sheetName val="공정현황보고(3_27呐/䟣⿏"/>
      <sheetName val="IO_LIST"/>
      <sheetName val="Construction_Schedule"/>
      <sheetName val="수목데이타_"/>
      <sheetName val="연동_내역서"/>
      <sheetName val="2-2_매출분석1"/>
      <sheetName val="배수공토"/>
      <sheetName val="총괄내畠"/>
      <sheetName val="조도계산서__도서_"/>
      <sheetName val="별표_"/>
      <sheetName val="노임단가(0_3)"/>
      <sheetName val="콘크리트_블록_유형별_수량"/>
      <sheetName val="단가표_(2)"/>
      <sheetName val="8_자재단가비교표"/>
      <sheetName val="5_수량집계"/>
      <sheetName val="3_일위대가표"/>
      <sheetName val="관尜"/>
      <sheetName val="6공구"/>
      <sheetName val="[DS-LOAD_XLS]안/ "/>
      <sheetName val="[DS-LOAD_XLS]Ⅴ-2_砀鹅瘂/"/>
      <sheetName val="[DS-LOAD_XLS]/"/>
      <sheetName val="현장관리비聀茸"/>
      <sheetName val="현장관리비⩿〚"/>
      <sheetName val="9_2단가산출서"/>
      <sheetName val="수량산출서_(2)"/>
      <sheetName val="단면"/>
      <sheetName val="Indirect_Cosþ"/>
      <sheetName val="2001년_MCC_집계"/>
      <sheetName val="예산蔘蕜"/>
      <sheetName val="예산诘谜"/>
      <sheetName val="설계내역(2"/>
      <sheetName val="20_배"/>
      <sheetName val="도급예산내역서ᰖ〚"/>
      <sheetName val="[DS-LOAD_XLS][DS-LOAD_XLS]안/ "/>
      <sheetName val="[DS-LOAD_XLS][DS-LOAD_XLS]/"/>
      <sheetName val="3_CCTV설비공사"/>
      <sheetName val="실행๿〚"/>
      <sheetName val="IMPEADENCE_MAP_취수장"/>
      <sheetName val="DS-LOAD_XLS"/>
      <sheetName val="118_세금과丵⼼"/>
      <sheetName val="BQ_List_MNHRS"/>
      <sheetName val="GROUNDING_SYSTEM"/>
      <sheetName val="7_PILE__(돌출)"/>
      <sheetName val="1_수인터ﻇ"/>
      <sheetName val="P_M猂⿻"/>
      <sheetName val="P_M塈"/>
      <sheetName val="1_2_1_마루높이결정"/>
      <sheetName val="방음벽_기초䈀㉪ԯ缀"/>
      <sheetName val="Ⅴ-2_က⠀밴쌏"/>
      <sheetName val="방음벽_기초_일반纘$"/>
      <sheetName val="하수급㥝〒"/>
      <sheetName val="표지_렔ጺ頀"/>
      <sheetName val="P_쀀⊒缀"/>
      <sheetName val="P_尀⊓ꐀ"/>
      <sheetName val="Sh丵⼺"/>
      <sheetName val="1_수인터䋇"/>
      <sheetName val="Indirect_Cos"/>
      <sheetName val="Ⅴ-2_공ﻇᇕ԰"/>
      <sheetName val="[DS-LOAD_XLS]공정현황보고(3_27呐/䟣⿏"/>
      <sheetName val="P_M"/>
      <sheetName val="입哨"/>
      <sheetName val="예산M1"/>
      <sheetName val="현장관리비집尜"/>
      <sheetName val="표지_("/>
      <sheetName val="표지_(嫐0"/>
      <sheetName val="표지_(垼+"/>
      <sheetName val="표지_(寠-"/>
      <sheetName val="표지_(妼"/>
      <sheetName val="표지_(嚀#"/>
      <sheetName val="1차_내역서"/>
      <sheetName val="3_자재비(총괄)"/>
      <sheetName val="방음벽_기초䈀ｪԯ缀"/>
      <sheetName val="근고_블록_유형별_수량"/>
      <sheetName val="Ⅴ-2_공종별헾】"/>
      <sheetName val="장비당단가_"/>
      <sheetName val="IMP_(REAC罈羌"/>
      <sheetName val="중기조종사_단위단가"/>
      <sheetName val="전"/>
      <sheetName val="Manual_Valve_List"/>
      <sheetName val="12_3P"/>
      <sheetName val="단가"/>
      <sheetName val="전동기_SP︀ᇕ"/>
      <sheetName val="적聀"/>
      <sheetName val="118_세금删%剬"/>
      <sheetName val="2000_11월설계내역"/>
      <sheetName val="2_대외"/>
      <sheetName val="단가_(2)"/>
      <sheetName val="추가및_공제(방파제)"/>
      <sheetName val="반중력식옹벽3_5"/>
      <sheetName val="Sheet3_(2)"/>
      <sheetName val="자재단가_산출근거"/>
      <sheetName val="코"/>
      <sheetName val="명일작업계획_(3)"/>
      <sheetName val="비대甂㘼"/>
      <sheetName val="비대퀀"/>
      <sheetName val="제조원가계산서_(2)"/>
      <sheetName val="토사(闰⾘"/>
      <sheetName val="P_M_"/>
      <sheetName val="Ⅴ-2_공종별내렃"/>
      <sheetName val="Noname_1"/>
      <sheetName val="1_공사집๿〚"/>
      <sheetName val="Ⅴ-2_Ԁ缀"/>
      <sheetName val="품질_및_특성_보®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118_세금과공䀀"/>
      <sheetName val="입墐_"/>
      <sheetName val="입盀"/>
      <sheetName val="입疰"/>
      <sheetName val="계장_품셈표"/>
      <sheetName val="설계명세서(선尜"/>
      <sheetName val="공사원가丵〒"/>
      <sheetName val="관거午ὐ"/>
      <sheetName val="관거午㐨"/>
      <sheetName val="관거午떰"/>
      <sheetName val="GIS_"/>
      <sheetName val="8__내진해석"/>
      <sheetName val="공사원가헾】"/>
      <sheetName val="공정_(총괄)_(2)"/>
      <sheetName val="계화배"/>
      <sheetName val="방음벽_기초_怀፵ꈀᇚ"/>
      <sheetName val="횡배수관_토공량_산출"/>
      <sheetName val="C_&amp;_G_"/>
      <sheetName val="하수급"/>
      <sheetName val="[DS-LOAD_XLS]오산/"/>
      <sheetName val="3_1_4_F-FR8"/>
      <sheetName val="구왤睮め"/>
      <sheetName val="구왤丵〒"/>
      <sheetName val="형강류_단가_CODE"/>
      <sheetName val="관거공사"/>
      <sheetName val="Man_Power_&amp;_Comp"/>
      <sheetName val="전_기"/>
      <sheetName val="관거헾⾅"/>
      <sheetName val="8_릐̖Ā"/>
      <sheetName val="_견적뀀"/>
      <sheetName val="_견적瀀"/>
      <sheetName val="분야별_집계표"/>
      <sheetName val="_공사설정_"/>
      <sheetName val="[DS-LOAD_XLS][DS-LOAD_XLS]오산/"/>
      <sheetName val="토_적_羸"/>
      <sheetName val="2_내역서"/>
      <sheetName val="hvac(헾⽯"/>
      <sheetName val="b_balju_(2)"/>
      <sheetName val="일위대가표_(2)"/>
      <sheetName val="1_수인터Æ"/>
      <sheetName val="원态᣽"/>
      <sheetName val="_"/>
      <sheetName val="Ⅴ-2_공㔀቎԰"/>
      <sheetName val="토_"/>
      <sheetName val="부대尜"/>
      <sheetName val="변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일위대가(계측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예산窨竬"/>
      <sheetName val="hvac(제어동"/>
      <sheetName val="1_관로"/>
      <sheetName val="ITB_COST"/>
      <sheetName val="Ⅴ-2_공종별헾⾓"/>
      <sheetName val="단가蔨᪸"/>
      <sheetName val="예산뻠ɂ"/>
      <sheetName val="예산ꛈЦ"/>
      <sheetName val="31_䈌"/>
      <sheetName val="IMP_(REACTO헾⽴"/>
      <sheetName val="제출계산서"/>
      <sheetName val="총괄㠸|⇸"/>
      <sheetName val="한전위탁缀稪ԯ_x0000_"/>
      <sheetName val="아파트건ﱁ"/>
      <sheetName val="TYԀ"/>
      <sheetName val="31.䃁"/>
      <sheetName val="TYԀ_x0000_缀"/>
      <sheetName val="투㠀ㆄ簀"/>
      <sheetName val="견_x0000__x0000_Ԁ"/>
      <sheetName val="견⠦┏휂"/>
      <sheetName val="간접경상비"/>
      <sheetName val="전체헾〄_x0005_"/>
      <sheetName val="2_대외공문2"/>
      <sheetName val="_견적서2"/>
      <sheetName val="Ⅴ-2_공종별내역2"/>
      <sheetName val="Indirect_Cost2"/>
      <sheetName val="c_¨1"/>
      <sheetName val="Input_Table1"/>
      <sheetName val="A-11_Steel_Str_(2)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자__재1"/>
      <sheetName val="1_2_1_마루높이결정1"/>
      <sheetName val="장비당단가_︀ᇕ԰1"/>
      <sheetName val="_견徸〒1"/>
      <sheetName val="_견헾】1"/>
      <sheetName val="_견丵〒1"/>
      <sheetName val="주빔의_설계1"/>
      <sheetName val="IO_LIST1"/>
      <sheetName val="[DS-LOAD_XLS]입啨/1"/>
      <sheetName val="조도계산서__도서_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목차_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STRUCTURAL_STEEL1"/>
      <sheetName val="HRSG_SMALL07220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2_대외공문3"/>
      <sheetName val="118_세금과공과2"/>
      <sheetName val="전동기_SPEC2"/>
      <sheetName val="Ⅴ-2_공종별내역3"/>
      <sheetName val="Despacho_(c_civil)2"/>
      <sheetName val="4_실행예산단가삼출서(단갌)2"/>
      <sheetName val="4_실행예산단가삼출서(금액)2"/>
      <sheetName val="5_현잣관리비2"/>
      <sheetName val="GIS_Ry재2"/>
      <sheetName val="sum1_(2)2"/>
      <sheetName val="#4DUCT_SUPPORT_체크LIST2"/>
      <sheetName val="3_현장배치2"/>
      <sheetName val="Indirect_Cost3"/>
      <sheetName val="1_설계조건2"/>
      <sheetName val="효성CB_1P기초2"/>
      <sheetName val="BSD_(2)2"/>
      <sheetName val="3_건축(현장안)2"/>
      <sheetName val="1_우편집중내역서2"/>
      <sheetName val="EQUIPMENT_-22"/>
      <sheetName val="표지_(2)2"/>
      <sheetName val="3_하중산정4_지지력2"/>
      <sheetName val="BOM-Form_A_1_III2"/>
      <sheetName val="토공_토적표2"/>
      <sheetName val="Budget_2005(DW)2"/>
      <sheetName val="단가표_2"/>
      <sheetName val="기타_정보통신공사2"/>
      <sheetName val="-15_02"/>
      <sheetName val="3련_BOX2"/>
      <sheetName val="RING_WALL2"/>
      <sheetName val="6PILE__(돌출)2"/>
      <sheetName val="DRAIN_DRUM_PIT_D-3012"/>
      <sheetName val="Page_1A_-_Proposal_Strategy_2"/>
      <sheetName val="99_62"/>
      <sheetName val="도급및_실행내역2"/>
      <sheetName val="1_취수장2"/>
      <sheetName val="개별직종노임단가(2003_9)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BASIC_(2)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목차_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총¬_x0000_"/>
      <sheetName val="hvac(제어동昸"/>
      <sheetName val="1.설계丵⿏"/>
      <sheetName val="1.설계_x0005__x0000_"/>
      <sheetName val="부대공수량산출"/>
      <sheetName val="T13(P68~72,78)"/>
      <sheetName val="5. COST SCHEDULE PER E٘̔毅⾺_x0000__x0000_"/>
      <sheetName val="공종별 집䀀"/>
      <sheetName val="원형맨홀_x0010__x0000_"/>
      <sheetName val="원형맨홀㡶"/>
      <sheetName val="원형_x0000__x0000__x0005__x0000_"/>
      <sheetName val="빌딩 안내"/>
      <sheetName val="말뚝지_xdea6_蘁몽"/>
      <sheetName val="변화_x0000__x0000_"/>
      <sheetName val="계약내역"/>
      <sheetName val="품셈표(CB)"/>
      <sheetName val="토목내역서 (도급단가)"/>
      <sheetName val="gyun"/>
      <sheetName val="계산표지"/>
      <sheetName val="주요가정"/>
      <sheetName val="지구단위계획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/>
      <sheetData sheetId="49"/>
      <sheetData sheetId="50"/>
      <sheetData sheetId="51"/>
      <sheetData sheetId="52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/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/>
      <sheetData sheetId="166">
        <row r="61">
          <cell r="B61" t="str">
            <v>BC 1.6m</v>
          </cell>
        </row>
      </sheetData>
      <sheetData sheetId="167">
        <row r="61">
          <cell r="B61" t="str">
            <v>BC 1.6m</v>
          </cell>
        </row>
      </sheetData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/>
      <sheetData sheetId="411" refreshError="1"/>
      <sheetData sheetId="412"/>
      <sheetData sheetId="413"/>
      <sheetData sheetId="414"/>
      <sheetData sheetId="415" refreshError="1"/>
      <sheetData sheetId="416"/>
      <sheetData sheetId="417"/>
      <sheetData sheetId="418"/>
      <sheetData sheetId="419"/>
      <sheetData sheetId="420"/>
      <sheetData sheetId="421" refreshError="1"/>
      <sheetData sheetId="422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/>
      <sheetData sheetId="574" refreshError="1"/>
      <sheetData sheetId="575" refreshError="1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/>
      <sheetData sheetId="1169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/>
      <sheetData sheetId="2809" refreshError="1"/>
      <sheetData sheetId="2810" refreshError="1"/>
      <sheetData sheetId="281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/>
      <sheetData sheetId="2834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/>
      <sheetData sheetId="2992"/>
      <sheetData sheetId="2993"/>
      <sheetData sheetId="2994" refreshError="1"/>
      <sheetData sheetId="2995" refreshError="1"/>
      <sheetData sheetId="2996" refreshError="1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/>
      <sheetData sheetId="3272" refreshError="1"/>
      <sheetData sheetId="3273" refreshError="1"/>
      <sheetData sheetId="3274"/>
      <sheetData sheetId="3275"/>
      <sheetData sheetId="3276"/>
      <sheetData sheetId="3277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/>
      <sheetData sheetId="3297" refreshError="1"/>
      <sheetData sheetId="3298" refreshError="1"/>
      <sheetData sheetId="3299" refreshError="1"/>
      <sheetData sheetId="3300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/>
      <sheetData sheetId="3372" refreshError="1"/>
      <sheetData sheetId="3373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/>
      <sheetData sheetId="338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/>
      <sheetData sheetId="3404"/>
      <sheetData sheetId="3405" refreshError="1"/>
      <sheetData sheetId="3406" refreshError="1"/>
      <sheetData sheetId="3407" refreshError="1"/>
      <sheetData sheetId="3408" refreshError="1"/>
      <sheetData sheetId="3409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/>
      <sheetData sheetId="3513"/>
      <sheetData sheetId="3514"/>
      <sheetData sheetId="3515"/>
      <sheetData sheetId="3516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/>
      <sheetData sheetId="3559" refreshError="1"/>
      <sheetData sheetId="3560" refreshError="1"/>
      <sheetData sheetId="356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/>
      <sheetData sheetId="3648"/>
      <sheetData sheetId="3649" refreshError="1"/>
      <sheetData sheetId="3650" refreshError="1"/>
      <sheetData sheetId="3651" refreshError="1"/>
      <sheetData sheetId="3652" refreshError="1"/>
      <sheetData sheetId="3653"/>
      <sheetData sheetId="3654"/>
      <sheetData sheetId="3655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/>
      <sheetData sheetId="3732" refreshError="1"/>
      <sheetData sheetId="3733"/>
      <sheetData sheetId="3734"/>
      <sheetData sheetId="3735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/>
      <sheetData sheetId="3780" refreshError="1"/>
      <sheetData sheetId="3781" refreshError="1"/>
      <sheetData sheetId="3782" refreshError="1"/>
      <sheetData sheetId="3783" refreshError="1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 refreshError="1"/>
      <sheetData sheetId="3890"/>
      <sheetData sheetId="3891"/>
      <sheetData sheetId="3892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>
        <row r="61">
          <cell r="B61" t="str">
            <v>BC 1.6m</v>
          </cell>
        </row>
      </sheetData>
      <sheetData sheetId="3945"/>
      <sheetData sheetId="3946"/>
      <sheetData sheetId="3947"/>
      <sheetData sheetId="3948"/>
      <sheetData sheetId="3949"/>
      <sheetData sheetId="3950"/>
      <sheetData sheetId="3951">
        <row r="61">
          <cell r="B61">
            <v>2.5</v>
          </cell>
        </row>
      </sheetData>
      <sheetData sheetId="3952">
        <row r="61">
          <cell r="B61">
            <v>2.5</v>
          </cell>
        </row>
      </sheetData>
      <sheetData sheetId="3953">
        <row r="61">
          <cell r="B61">
            <v>2.5</v>
          </cell>
        </row>
      </sheetData>
      <sheetData sheetId="3954">
        <row r="61">
          <cell r="B61" t="str">
            <v>BC 1.6m</v>
          </cell>
        </row>
      </sheetData>
      <sheetData sheetId="3955">
        <row r="61">
          <cell r="B61" t="str">
            <v>BC 1.6m</v>
          </cell>
        </row>
      </sheetData>
      <sheetData sheetId="3956">
        <row r="61">
          <cell r="B61" t="str">
            <v>BC 1.6m</v>
          </cell>
        </row>
      </sheetData>
      <sheetData sheetId="3957">
        <row r="61">
          <cell r="B61" t="str">
            <v>BC 1.6m</v>
          </cell>
        </row>
      </sheetData>
      <sheetData sheetId="3958">
        <row r="61">
          <cell r="B61" t="str">
            <v>BC 1.6m</v>
          </cell>
        </row>
      </sheetData>
      <sheetData sheetId="3959">
        <row r="61">
          <cell r="B61" t="str">
            <v>BC 1.6m</v>
          </cell>
        </row>
      </sheetData>
      <sheetData sheetId="3960">
        <row r="61">
          <cell r="B61" t="str">
            <v>BC 1.6m</v>
          </cell>
        </row>
      </sheetData>
      <sheetData sheetId="3961">
        <row r="61">
          <cell r="B61" t="str">
            <v>BC 1.6m</v>
          </cell>
        </row>
      </sheetData>
      <sheetData sheetId="3962">
        <row r="61">
          <cell r="B61" t="str">
            <v>BC 1.6m</v>
          </cell>
        </row>
      </sheetData>
      <sheetData sheetId="3963">
        <row r="61">
          <cell r="B61" t="str">
            <v>BC 1.6m</v>
          </cell>
        </row>
      </sheetData>
      <sheetData sheetId="3964">
        <row r="61">
          <cell r="B61" t="str">
            <v>BC 1.6m</v>
          </cell>
        </row>
      </sheetData>
      <sheetData sheetId="3965">
        <row r="61">
          <cell r="B61" t="str">
            <v>BC 1.6m</v>
          </cell>
        </row>
      </sheetData>
      <sheetData sheetId="3966">
        <row r="61">
          <cell r="B61" t="str">
            <v>BC 1.6m</v>
          </cell>
        </row>
      </sheetData>
      <sheetData sheetId="3967">
        <row r="61">
          <cell r="B61" t="str">
            <v>BC 1.6m</v>
          </cell>
        </row>
      </sheetData>
      <sheetData sheetId="3968">
        <row r="61">
          <cell r="B61" t="str">
            <v>BC 1.6m</v>
          </cell>
        </row>
      </sheetData>
      <sheetData sheetId="3969">
        <row r="61">
          <cell r="B61" t="str">
            <v>BC 1.6m</v>
          </cell>
        </row>
      </sheetData>
      <sheetData sheetId="3970">
        <row r="61">
          <cell r="B61" t="str">
            <v>BC 1.6m</v>
          </cell>
        </row>
      </sheetData>
      <sheetData sheetId="3971">
        <row r="61">
          <cell r="B61" t="str">
            <v>BC 1.6m</v>
          </cell>
        </row>
      </sheetData>
      <sheetData sheetId="3972">
        <row r="61">
          <cell r="B61" t="str">
            <v>BC 1.6m</v>
          </cell>
        </row>
      </sheetData>
      <sheetData sheetId="3973">
        <row r="61">
          <cell r="B61" t="str">
            <v>BC 1.6m</v>
          </cell>
        </row>
      </sheetData>
      <sheetData sheetId="3974"/>
      <sheetData sheetId="3975"/>
      <sheetData sheetId="3976"/>
      <sheetData sheetId="3977"/>
      <sheetData sheetId="3978"/>
      <sheetData sheetId="3979">
        <row r="61">
          <cell r="B61" t="str">
            <v>BC 1.6m</v>
          </cell>
        </row>
      </sheetData>
      <sheetData sheetId="3980">
        <row r="61">
          <cell r="B61" t="str">
            <v>BC 1.6m</v>
          </cell>
        </row>
      </sheetData>
      <sheetData sheetId="3981">
        <row r="61">
          <cell r="B61" t="str">
            <v>BC 1.6m</v>
          </cell>
        </row>
      </sheetData>
      <sheetData sheetId="3982">
        <row r="61">
          <cell r="B61" t="str">
            <v>BC 1.6m</v>
          </cell>
        </row>
      </sheetData>
      <sheetData sheetId="3983">
        <row r="61">
          <cell r="B61" t="str">
            <v>BC 1.6m</v>
          </cell>
        </row>
      </sheetData>
      <sheetData sheetId="3984">
        <row r="61">
          <cell r="B61" t="str">
            <v>BC 1.6m</v>
          </cell>
        </row>
      </sheetData>
      <sheetData sheetId="3985">
        <row r="61">
          <cell r="B61" t="str">
            <v>BC 1.6m</v>
          </cell>
        </row>
      </sheetData>
      <sheetData sheetId="3986">
        <row r="61">
          <cell r="B61" t="str">
            <v>BC 1.6m</v>
          </cell>
        </row>
      </sheetData>
      <sheetData sheetId="3987">
        <row r="61">
          <cell r="B61" t="str">
            <v>BC 1.6m</v>
          </cell>
        </row>
      </sheetData>
      <sheetData sheetId="3988">
        <row r="61">
          <cell r="B61" t="str">
            <v>BC 1.6m</v>
          </cell>
        </row>
      </sheetData>
      <sheetData sheetId="3989">
        <row r="61">
          <cell r="B61" t="str">
            <v>BC 1.6m</v>
          </cell>
        </row>
      </sheetData>
      <sheetData sheetId="3990">
        <row r="61">
          <cell r="B61" t="str">
            <v>BC 1.6m</v>
          </cell>
        </row>
      </sheetData>
      <sheetData sheetId="3991"/>
      <sheetData sheetId="3992"/>
      <sheetData sheetId="3993"/>
      <sheetData sheetId="3994"/>
      <sheetData sheetId="3995"/>
      <sheetData sheetId="3996"/>
      <sheetData sheetId="3997">
        <row r="61">
          <cell r="B61" t="str">
            <v>BC 1.6m</v>
          </cell>
        </row>
      </sheetData>
      <sheetData sheetId="3998">
        <row r="61">
          <cell r="B61" t="str">
            <v>BC 1.6m</v>
          </cell>
        </row>
      </sheetData>
      <sheetData sheetId="3999">
        <row r="61">
          <cell r="B61" t="str">
            <v>BC 1.6m</v>
          </cell>
        </row>
      </sheetData>
      <sheetData sheetId="4000">
        <row r="61">
          <cell r="B61" t="str">
            <v>BC 1.6m</v>
          </cell>
        </row>
      </sheetData>
      <sheetData sheetId="4001">
        <row r="61">
          <cell r="B61" t="str">
            <v>BC 1.6m</v>
          </cell>
        </row>
      </sheetData>
      <sheetData sheetId="4002">
        <row r="61">
          <cell r="B61" t="str">
            <v>BC 1.6m</v>
          </cell>
        </row>
      </sheetData>
      <sheetData sheetId="4003">
        <row r="61">
          <cell r="B61" t="str">
            <v>BC 1.6m</v>
          </cell>
        </row>
      </sheetData>
      <sheetData sheetId="4004">
        <row r="61">
          <cell r="B61" t="str">
            <v>BC 1.6m</v>
          </cell>
        </row>
      </sheetData>
      <sheetData sheetId="4005"/>
      <sheetData sheetId="4006">
        <row r="61">
          <cell r="B61" t="str">
            <v>BC 1.6m</v>
          </cell>
        </row>
      </sheetData>
      <sheetData sheetId="4007">
        <row r="61">
          <cell r="B61" t="str">
            <v>BC 1.6m</v>
          </cell>
        </row>
      </sheetData>
      <sheetData sheetId="4008">
        <row r="61">
          <cell r="B61" t="str">
            <v>BC 1.6m</v>
          </cell>
        </row>
      </sheetData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/>
      <sheetData sheetId="4382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/>
      <sheetData sheetId="4410"/>
      <sheetData sheetId="441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/>
      <sheetData sheetId="4446"/>
      <sheetData sheetId="4447"/>
      <sheetData sheetId="4448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안정계산"/>
      <sheetName val="단면검토"/>
      <sheetName val="3련 BOX"/>
      <sheetName val="ⴭⴭⴭⴭ"/>
      <sheetName val="ABUT수량-A1"/>
      <sheetName val="001"/>
      <sheetName val="보집계표"/>
      <sheetName val="내역"/>
      <sheetName val="일반공사"/>
      <sheetName val="일위대가목차"/>
      <sheetName val="보차도경계석"/>
      <sheetName val="토적표"/>
      <sheetName val="6PILE  (돌출)"/>
      <sheetName val="1.설계조건"/>
      <sheetName val="RPF"/>
      <sheetName val="설계조건"/>
      <sheetName val="소업1교"/>
      <sheetName val="노임단가"/>
      <sheetName val="입찰안"/>
      <sheetName val="토공(우물통,기타) "/>
      <sheetName val="토공A"/>
      <sheetName val="ilch"/>
      <sheetName val="정부노임단가"/>
      <sheetName val="말뚝물량"/>
      <sheetName val="차액보증"/>
      <sheetName val="내역서"/>
      <sheetName val="#REF"/>
      <sheetName val="실행철강하도"/>
      <sheetName val="MOTOR"/>
      <sheetName val="조명시설"/>
      <sheetName val="일위대가D"/>
      <sheetName val="BID"/>
      <sheetName val=" 견적서"/>
      <sheetName val="덕전리"/>
      <sheetName val="중기일위대가"/>
      <sheetName val="가시설수량"/>
      <sheetName val="단위수량"/>
      <sheetName val="배수공"/>
      <sheetName val="암거"/>
      <sheetName val="포장공"/>
      <sheetName val="ITEM"/>
      <sheetName val="5지구단위"/>
      <sheetName val="일반맨홀수량집계"/>
      <sheetName val="버스운행안내"/>
      <sheetName val="예방접종계획"/>
      <sheetName val="근태계획서"/>
      <sheetName val="변화치수"/>
      <sheetName val="일반맨홀수량집계(A-7 LINE)"/>
      <sheetName val="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덕전리"/>
      <sheetName val="부경대총괄내역서"/>
      <sheetName val="대치판정"/>
      <sheetName val="4.내진설계"/>
      <sheetName val="집계표"/>
      <sheetName val="#REF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신우"/>
      <sheetName val="000000"/>
      <sheetName val="자재단가"/>
      <sheetName val="DDD"/>
      <sheetName val="암거"/>
      <sheetName val="포장공"/>
      <sheetName val="2경간"/>
      <sheetName val="본체"/>
      <sheetName val="wall"/>
      <sheetName val="주차구획선수량"/>
      <sheetName val="1.수인터널"/>
      <sheetName val="내역서 (2)"/>
      <sheetName val="버스운행안내"/>
      <sheetName val="예방접종계획"/>
      <sheetName val="근태계획서"/>
      <sheetName val="대포2교접속"/>
      <sheetName val="제1호단위수량"/>
      <sheetName val="SORCE1"/>
      <sheetName val="차액보증"/>
      <sheetName val="토사(PE)"/>
      <sheetName val="가시설수량"/>
      <sheetName val="인건비 "/>
      <sheetName val="입찰안"/>
      <sheetName val="자금청구"/>
      <sheetName val="BID"/>
      <sheetName val="실행철강하도"/>
      <sheetName val="증감내역서"/>
      <sheetName val="철근량"/>
      <sheetName val="내역"/>
      <sheetName val="대로근거"/>
      <sheetName val="단면가정"/>
      <sheetName val="치수표"/>
      <sheetName val="3BL공동구 수량"/>
      <sheetName val="금액내역서"/>
      <sheetName val="내역서적용수량"/>
      <sheetName val="배수공 시멘트 및 골재량 산출"/>
      <sheetName val="옹벽단면치수"/>
      <sheetName val="코드표"/>
      <sheetName val="8.PILE  (돌출)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JUCK"/>
      <sheetName val="MOTOR"/>
      <sheetName val="기계경비일람"/>
      <sheetName val="3련 BOX"/>
      <sheetName val="WORK"/>
      <sheetName val="공사비예비관리공감측설산출내역"/>
      <sheetName val="ABUT수량-A1"/>
      <sheetName val="부하계산서"/>
      <sheetName val="자재단가"/>
      <sheetName val="1.설계조건"/>
      <sheetName val="CTEMCOST"/>
      <sheetName val="일반공사"/>
      <sheetName val="매립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98지급계획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대구실행"/>
      <sheetName val="Baby일위대가"/>
      <sheetName val="0.집계"/>
      <sheetName val="기초단가"/>
      <sheetName val="간선계산"/>
      <sheetName val="을지"/>
      <sheetName val="N賃率-職"/>
      <sheetName val="표지 (2)"/>
      <sheetName val="인건비"/>
      <sheetName val="양식"/>
      <sheetName val="DATE"/>
      <sheetName val="Sheet17"/>
      <sheetName val="000000"/>
      <sheetName val="보도경계블럭"/>
      <sheetName val="날개벽"/>
      <sheetName val="안정검토(온1)"/>
      <sheetName val="조도계산서 (도서)"/>
      <sheetName val="정부노임단가"/>
      <sheetName val="일위대가목차"/>
      <sheetName val="부안변전"/>
      <sheetName val="설계조건"/>
      <sheetName val="안정계산"/>
      <sheetName val="단면검토"/>
      <sheetName val="간접"/>
      <sheetName val="부하LOAD"/>
      <sheetName val="표지세로"/>
      <sheetName val="요율"/>
      <sheetName val="2공구산출내역"/>
      <sheetName val="직공비"/>
      <sheetName val="ⴭⴭⴭⴭ"/>
      <sheetName val="가공비"/>
      <sheetName val="대치판정"/>
      <sheetName val="철거산출근거"/>
      <sheetName val="제-노임"/>
      <sheetName val="제직재"/>
      <sheetName val="노무비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1.수인터널"/>
      <sheetName val="손익분석"/>
      <sheetName val="인건-측정"/>
      <sheetName val="보차도경계석"/>
      <sheetName val="아산추가1220"/>
      <sheetName val="당초"/>
      <sheetName val="3-1.CB"/>
      <sheetName val="부대내역"/>
      <sheetName val="unit 4"/>
      <sheetName val="ITB COST"/>
      <sheetName val="수량"/>
      <sheetName val="연습"/>
      <sheetName val="부대공사비"/>
      <sheetName val="본공사"/>
      <sheetName val="식생블럭단위수량"/>
      <sheetName val="가로등부표"/>
      <sheetName val="보합"/>
      <sheetName val="입찰보고"/>
      <sheetName val="재료"/>
      <sheetName val="MAIN_TABLE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DATA1"/>
      <sheetName val="3BL공동구 수량"/>
      <sheetName val="전기일위대가"/>
      <sheetName val="ilch"/>
      <sheetName val="BQ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날개벽(TYPE3)"/>
      <sheetName val="맨홀수량집계"/>
      <sheetName val="차액보증"/>
      <sheetName val="경비2내역"/>
      <sheetName val="b_balju_cho"/>
      <sheetName val="6호기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자재대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설 계"/>
      <sheetName val="전체도급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노임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단면가정"/>
      <sheetName val="산수배수"/>
      <sheetName val="자재단가표"/>
      <sheetName val="PO-BOQ"/>
      <sheetName val="일반수량총괄"/>
      <sheetName val="의왕내역"/>
      <sheetName val="FOOTING단면력"/>
      <sheetName val="98수문일위"/>
      <sheetName val="지급자재"/>
      <sheetName val="토사(PE)"/>
      <sheetName val="0"/>
      <sheetName val="변경비교-을"/>
      <sheetName val="노무비단가"/>
      <sheetName val="인건비 "/>
      <sheetName val="설직재-1"/>
      <sheetName val="sw1"/>
      <sheetName val="진접"/>
      <sheetName val="사각맨홀"/>
      <sheetName val="건축개요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2000_11월설계내역"/>
      <sheetName val="전선_및_전선관"/>
      <sheetName val="A________________LOTUS_9605P__2"/>
      <sheetName val="A________________LOTUS_9605P__3"/>
      <sheetName val="청하배수"/>
      <sheetName val="국공유지및사유지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계화배수"/>
      <sheetName val="가설공사비"/>
      <sheetName val="도로구조공사비"/>
      <sheetName val="도로토공공사비"/>
      <sheetName val="여수토공사비"/>
      <sheetName val="적용단위길이"/>
      <sheetName val="U-TYPE(1)"/>
      <sheetName val="가설건물"/>
      <sheetName val="품종별-이름"/>
      <sheetName val="인사자료총집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토목내역"/>
      <sheetName val="지수"/>
      <sheetName val="빌딩 안내"/>
      <sheetName val="기계설비"/>
      <sheetName val="견적내역"/>
      <sheetName val="1단계"/>
      <sheetName val="입상내역"/>
      <sheetName val="장비집계"/>
      <sheetName val="가시설수량"/>
      <sheetName val="단위수량"/>
      <sheetName val="입력DATA"/>
      <sheetName val="바닥판"/>
      <sheetName val="L형측구단위수량"/>
      <sheetName val="L형측구연장조서"/>
      <sheetName val="도로경계블럭단위수량"/>
      <sheetName val="도로경계블럭단위토공"/>
      <sheetName val="설계개요"/>
      <sheetName val="날개벽수량표"/>
      <sheetName val="VENDOR LIST"/>
      <sheetName val="유림총괄"/>
      <sheetName val="토목검측서"/>
      <sheetName val="토공정보"/>
      <sheetName val="하중계산"/>
      <sheetName val="설계일반"/>
      <sheetName val="Macro2"/>
      <sheetName val="공사비"/>
      <sheetName val="공통비"/>
      <sheetName val="G.R300경비"/>
      <sheetName val="96보완계획7.12"/>
      <sheetName val="basic"/>
      <sheetName val="산출근거#2-3"/>
      <sheetName val="앉음벽 (2)"/>
      <sheetName val="노무비 근거"/>
      <sheetName val="현장관리비내역서"/>
      <sheetName val="SORCE1"/>
      <sheetName val="가시설단위수량"/>
      <sheetName val="D-3503"/>
      <sheetName val="포장복구집계"/>
      <sheetName val="CONCRETE"/>
      <sheetName val="단가대비표"/>
      <sheetName val="지장물C"/>
      <sheetName val="NOMUBI"/>
      <sheetName val="sum1 (2)"/>
      <sheetName val="IP좌표"/>
      <sheetName val="토공계산서(부체도로)"/>
      <sheetName val="일위대가표 (2)"/>
      <sheetName val="REACTION(USD지진시)"/>
      <sheetName val="안정검토"/>
      <sheetName val="REACTION(USE평시)"/>
      <sheetName val="부재력정리"/>
      <sheetName val="Testing"/>
      <sheetName val="견적서세부내용"/>
      <sheetName val="견적내용입력"/>
      <sheetName val="철거집계"/>
      <sheetName val="1차설계변경내역"/>
      <sheetName val="금리계산"/>
      <sheetName val="부대시설"/>
      <sheetName val="Apt내역"/>
      <sheetName val="대외공문"/>
      <sheetName val="001"/>
      <sheetName val="총계"/>
      <sheetName val="실행내역서"/>
      <sheetName val="계수시트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중기일위대가"/>
      <sheetName val="Vari by Vendor"/>
      <sheetName val="DATA-UPS"/>
      <sheetName val="90.03실행 "/>
      <sheetName val="내력서"/>
      <sheetName val="BID-도로"/>
      <sheetName val="3.공통공사대비"/>
      <sheetName val="EQUIPMENT -2"/>
      <sheetName val="지주목시비량산출서"/>
      <sheetName val="단중표-ST"/>
      <sheetName val="계산식"/>
      <sheetName val="가도공"/>
      <sheetName val="적용공정"/>
      <sheetName val="L_RPTB02_01"/>
      <sheetName val="내역서(토목)"/>
      <sheetName val="공종별내역서"/>
      <sheetName val="6PILE  (돌출)"/>
      <sheetName val="99총공사내역서"/>
      <sheetName val="98NS-N"/>
      <sheetName val="토량산출서"/>
      <sheetName val="L_RPTA05_목록"/>
      <sheetName val="지진시"/>
      <sheetName val="설비내역서"/>
      <sheetName val="건축내역서"/>
      <sheetName val="전기내역서"/>
      <sheetName val="한강운반비"/>
      <sheetName val="자재"/>
      <sheetName val="공통(20-91)"/>
      <sheetName val="고분전시관"/>
      <sheetName val="설비"/>
      <sheetName val="데리네이타현황"/>
      <sheetName val="총괄내역서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MBR9"/>
      <sheetName val="역T형교대(말뚝기초)"/>
      <sheetName val="공비대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설계명세서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대창(함평)-창열"/>
      <sheetName val="대창(장성)"/>
      <sheetName val="품셈TABLE"/>
      <sheetName val="SCHEDULE"/>
      <sheetName val="ELECTRIC"/>
      <sheetName val="3-4호기 내역서"/>
      <sheetName val="예산M12A"/>
      <sheetName val="노원열병합  건축공사기성내역서"/>
      <sheetName val="6.OUTPUT"/>
      <sheetName val="할증 "/>
      <sheetName val="제수"/>
      <sheetName val="공기"/>
      <sheetName val="내역서(총)"/>
      <sheetName val="9811"/>
      <sheetName val="기성내역서"/>
      <sheetName val="PAD TR보호대기초"/>
      <sheetName val="가로등기초"/>
      <sheetName val="HANDHOLE(2)"/>
      <sheetName val="CB"/>
      <sheetName val="사진"/>
      <sheetName val="암거날개벽재료집계"/>
      <sheetName val="COL"/>
      <sheetName val="설계가"/>
      <sheetName val="설계예시"/>
      <sheetName val="DATA 입력란"/>
      <sheetName val="1. 설계조건 2.단면가정 3. 하중계산"/>
      <sheetName val="주차구획선수량"/>
      <sheetName val="CA지입"/>
      <sheetName val="품셈"/>
      <sheetName val="C3"/>
      <sheetName val="개요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새공통(96임금인상기준)"/>
      <sheetName val="기본단가"/>
      <sheetName val="몰탈재료산출"/>
      <sheetName val="단위목록"/>
      <sheetName val="기계경비목록"/>
      <sheetName val="관급"/>
      <sheetName val="물량표"/>
      <sheetName val="단가목록"/>
      <sheetName val="대,유,램"/>
      <sheetName val="중간부"/>
      <sheetName val="기자재대비표"/>
      <sheetName val="정화조동내역"/>
      <sheetName val="관리사무소"/>
      <sheetName val="대구-교대(A1-A2)"/>
      <sheetName val="원형1호맨홀토공수량"/>
      <sheetName val="방음벽 기초 일반수량"/>
      <sheetName val="I.설계조건"/>
      <sheetName val="단면치수"/>
      <sheetName val="NEYOK"/>
      <sheetName val="수안보-MBR1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재정비직인"/>
      <sheetName val="재정비내역"/>
      <sheetName val="지적고시내역"/>
      <sheetName val="BJJIN"/>
      <sheetName val="시공계획"/>
      <sheetName val="단가산출집계"/>
      <sheetName val="물량산출근거"/>
      <sheetName val="type-F"/>
      <sheetName val="일용노임단가"/>
      <sheetName val="설산1.나"/>
      <sheetName val="본사S"/>
      <sheetName val="Site Expenses"/>
      <sheetName val="발주설계서(당초)"/>
      <sheetName val="일위대가 집계표"/>
      <sheetName val="9GNG운반"/>
      <sheetName val="횡배수관토공수량"/>
      <sheetName val="수문일1"/>
      <sheetName val="공사비집계"/>
      <sheetName val="전압강하계산"/>
      <sheetName val="c_balju"/>
      <sheetName val="TYPE-A"/>
      <sheetName val="IMPEADENCE MAP 취수장"/>
      <sheetName val="예산서"/>
      <sheetName val="월선수금"/>
      <sheetName val="집1"/>
      <sheetName val="계산근거"/>
      <sheetName val="원형맨홀수량"/>
      <sheetName val="모델링"/>
      <sheetName val="General Data"/>
      <sheetName val="단위세대"/>
      <sheetName val="woo(mac)"/>
      <sheetName val="제원.설계조건"/>
      <sheetName val="SLAB"/>
      <sheetName val="관람석제출"/>
      <sheetName val="TABLE"/>
      <sheetName val="출력-내역서"/>
      <sheetName val="골조시행"/>
      <sheetName val="96수출"/>
      <sheetName val="소업1교"/>
      <sheetName val="변화치수"/>
      <sheetName val="SE-611"/>
      <sheetName val="단중표"/>
      <sheetName val="단가표 "/>
      <sheetName val="연령현황"/>
      <sheetName val="가설공사"/>
      <sheetName val="기초공"/>
      <sheetName val="기자재비"/>
      <sheetName val="투자효율분석"/>
      <sheetName val="투찰"/>
      <sheetName val="설계내역(2001)"/>
      <sheetName val="EUPDAT2"/>
      <sheetName val="hvac내역서(제어동)"/>
      <sheetName val="우각부보강"/>
      <sheetName val="DATA(BAC)"/>
      <sheetName val="SLAB&quot;1&quot;"/>
      <sheetName val="단락전류-A"/>
      <sheetName val="DPRKMHDT"/>
      <sheetName val="공통부대비"/>
      <sheetName val="STBOX"/>
      <sheetName val="통합"/>
      <sheetName val="BOX"/>
      <sheetName val="주관사업"/>
      <sheetName val="공사기본자료"/>
      <sheetName val="H-PILE수량집계"/>
      <sheetName val="과천MAIN"/>
      <sheetName val="여흥"/>
      <sheetName val="工완성공사율"/>
      <sheetName val="기술자료 (연수)"/>
      <sheetName val="산출(전주P7)"/>
      <sheetName val="철근량 검토"/>
      <sheetName val="TC표지"/>
      <sheetName val="H PILE수량"/>
      <sheetName val="현금"/>
      <sheetName val="현장"/>
      <sheetName val="유기공정"/>
      <sheetName val="공사진행"/>
      <sheetName val="nys"/>
      <sheetName val="기준액"/>
      <sheetName val="교량하부공"/>
      <sheetName val="guard(mac)"/>
      <sheetName val="품셈표"/>
      <sheetName val="BSD (2)"/>
      <sheetName val="산출내역서"/>
      <sheetName val="저"/>
      <sheetName val="wall"/>
      <sheetName val="와동25-3(변경)"/>
      <sheetName val="기계"/>
      <sheetName val="현장지지물물량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Mc1"/>
      <sheetName val="2000,9월 일위"/>
      <sheetName val="8.PILE  (돌출)"/>
      <sheetName val="70%"/>
      <sheetName val="본체"/>
      <sheetName val="7.1유효폭"/>
      <sheetName val="Piping Design Data"/>
      <sheetName val="Ampecity Data"/>
      <sheetName val="MCC제원"/>
      <sheetName val="변경서식"/>
      <sheetName val="MACRO(전선관)"/>
      <sheetName val="T6-6(2)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36신설수량"/>
      <sheetName val="cost"/>
      <sheetName val="제품별"/>
      <sheetName val="산근"/>
      <sheetName val="15"/>
      <sheetName val="백호우계수"/>
      <sheetName val="견적의뢰서"/>
      <sheetName val="공사별 가중치 산출근거(토목)"/>
      <sheetName val="가중치근거(조경)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금액결정"/>
      <sheetName val="unit"/>
      <sheetName val="일위산출"/>
      <sheetName val="사전공사"/>
      <sheetName val="적상기초자료"/>
      <sheetName val="주사무실종합"/>
      <sheetName val="세부견적서(DAS Call Back)"/>
      <sheetName val="OPGW기별"/>
      <sheetName val="기초자료"/>
      <sheetName val="여과지동"/>
      <sheetName val="내역표지"/>
      <sheetName val="경비"/>
      <sheetName val="Customer Databas"/>
      <sheetName val="금광1터널"/>
      <sheetName val="총(신설)"/>
      <sheetName val="공사비 내역 (가)"/>
      <sheetName val="역삼"/>
      <sheetName val="b_balju"/>
      <sheetName val="CALCULATION"/>
      <sheetName val="적용단가"/>
      <sheetName val="신공항A-9(원가수정)"/>
      <sheetName val="평교-내역"/>
      <sheetName val="접속슬라브"/>
      <sheetName val="1호맨홀토공"/>
      <sheetName val="123"/>
      <sheetName val="토공(완충)"/>
      <sheetName val="공내역"/>
      <sheetName val="접속도로1"/>
      <sheetName val="기기리스트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노임(1차)"/>
      <sheetName val="현장관리비 "/>
      <sheetName val="기본DATA"/>
      <sheetName val="전기 원가계산서"/>
      <sheetName val="실행갑지"/>
      <sheetName val="판"/>
      <sheetName val="두앙"/>
      <sheetName val="2"/>
      <sheetName val="수압집계"/>
      <sheetName val="공사내역"/>
      <sheetName val="진우+대광"/>
      <sheetName val="현장유지관리비"/>
      <sheetName val="A-8 PD(도로중앙)"/>
      <sheetName val="차수공개요"/>
      <sheetName val="단가 "/>
      <sheetName val="12월31일"/>
      <sheetName val="const."/>
      <sheetName val="별표"/>
      <sheetName val="동해title"/>
      <sheetName val="3.내역서"/>
      <sheetName val="내역서 (2)"/>
      <sheetName val="시중노임단가"/>
      <sheetName val="전선"/>
      <sheetName val="CABLE"/>
      <sheetName val="전기2005"/>
      <sheetName val="통신2005"/>
      <sheetName val="s"/>
      <sheetName val="본부소개"/>
      <sheetName val="현관"/>
      <sheetName val="구리토평1전기"/>
      <sheetName val="화재 탐지 설비"/>
      <sheetName val="사원등록"/>
      <sheetName val="호봉 (2)"/>
      <sheetName val="산#2-1 (2)"/>
      <sheetName val="플랜트 설치"/>
      <sheetName val="변경내역을"/>
      <sheetName val="DWPM"/>
      <sheetName val="BOQ(전체)"/>
      <sheetName val="가시설흙막이"/>
      <sheetName val="총수량집계표"/>
      <sheetName val="집수정(600-700)"/>
      <sheetName val="고등학교"/>
      <sheetName val="11+040(통로)"/>
      <sheetName val="제3장 기술업무"/>
      <sheetName val="효성CB 1P기초"/>
      <sheetName val="EQ-R1"/>
      <sheetName val="품목"/>
      <sheetName val="의왕실행"/>
      <sheetName val="A________________LOTUS_9605P__4"/>
      <sheetName val="A________________LOTUS_9605P__5"/>
      <sheetName val="TYPE-U800"/>
      <sheetName val="소운반"/>
      <sheetName val="일위대가-1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보집계표"/>
      <sheetName val="품셈기준"/>
      <sheetName val="일위대가(계측기설치)"/>
      <sheetName val="CC16-내역서"/>
      <sheetName val="토목주소"/>
      <sheetName val="프랜트면허"/>
      <sheetName val="공통가설"/>
      <sheetName val="기타시설"/>
      <sheetName val="판매시설"/>
      <sheetName val="아파트"/>
      <sheetName val="주민복지관"/>
      <sheetName val="지하주차장"/>
      <sheetName val="농로수량집계"/>
      <sheetName val="횡배위치"/>
      <sheetName val="A________________LOTUS_9605P__6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204"/>
    </definedNames>
    <sheetDataSet>
      <sheetData sheetId="0" refreshError="1"/>
      <sheetData sheetId="1"/>
      <sheetData sheetId="2"/>
      <sheetData sheetId="3"/>
      <sheetData sheetId="4"/>
      <sheetData sheetId="5"/>
      <sheetData sheetId="6">
        <row r="22">
          <cell r="F22">
            <v>148</v>
          </cell>
        </row>
      </sheetData>
      <sheetData sheetId="7">
        <row r="22">
          <cell r="F22">
            <v>148</v>
          </cell>
        </row>
      </sheetData>
      <sheetData sheetId="8">
        <row r="22">
          <cell r="F22">
            <v>148</v>
          </cell>
        </row>
      </sheetData>
      <sheetData sheetId="9">
        <row r="22">
          <cell r="F22">
            <v>148</v>
          </cell>
        </row>
      </sheetData>
      <sheetData sheetId="10">
        <row r="22">
          <cell r="F22">
            <v>148</v>
          </cell>
        </row>
      </sheetData>
      <sheetData sheetId="11">
        <row r="22">
          <cell r="F22">
            <v>148</v>
          </cell>
        </row>
      </sheetData>
      <sheetData sheetId="12">
        <row r="22">
          <cell r="F22">
            <v>148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/>
      <sheetData sheetId="703" refreshError="1"/>
      <sheetData sheetId="704"/>
      <sheetData sheetId="705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날개벽수량표"/>
      <sheetName val="2.단면가정"/>
      <sheetName val="1.설계조건"/>
      <sheetName val="버스운행안내"/>
      <sheetName val="예방접종계획"/>
      <sheetName val="근태계획서"/>
      <sheetName val="ABUT수량-A1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S0"/>
      <sheetName val="실행철강하도"/>
      <sheetName val="화재 탐지 설비"/>
      <sheetName val="Sheet1"/>
      <sheetName val="기초자료"/>
      <sheetName val="토철의뢰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  <sheetName val="ABUT수량-A1"/>
      <sheetName val="실행철강하도"/>
      <sheetName val="1. 설계조건 2.단면가정 3. 하중계산"/>
      <sheetName val="DATA 입력란"/>
      <sheetName val="tggwan(mac)"/>
      <sheetName val="조명시설"/>
      <sheetName val="변경갑지"/>
      <sheetName val="증감(갑지)"/>
      <sheetName val="6PILE  (돌출)"/>
      <sheetName val="#REF"/>
      <sheetName val="내역서"/>
      <sheetName val="내역"/>
      <sheetName val="배수관공"/>
      <sheetName val="순성토"/>
      <sheetName val="평야부"/>
      <sheetName val="8.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자재일람"/>
      <sheetName val="내역"/>
      <sheetName val="입출재고현황 (2)"/>
      <sheetName val="요율"/>
      <sheetName val="ABUT수량-A1"/>
      <sheetName val="중사"/>
      <sheetName val="봉양~조차장간고하개명(신설)"/>
      <sheetName val="2000청천-덕평발주"/>
      <sheetName val="MOTOR"/>
      <sheetName val="신호등일위대가"/>
      <sheetName val="토사(PE)"/>
      <sheetName val="실행철강하도"/>
      <sheetName val="약품공급2"/>
      <sheetName val="충주"/>
      <sheetName val="교각계산"/>
      <sheetName val="구조물집계"/>
      <sheetName val="토공집계"/>
      <sheetName val="접지수량"/>
      <sheetName val="재료값"/>
      <sheetName val="설계개요"/>
      <sheetName val="하남내역"/>
      <sheetName val="전도금1"/>
      <sheetName val="건축내역"/>
      <sheetName val="Macro1"/>
      <sheetName val="이형관"/>
      <sheetName val="직노"/>
      <sheetName val="터파기및재료"/>
      <sheetName val="접속도수량집계표"/>
      <sheetName val="INPUT"/>
      <sheetName val="경비"/>
      <sheetName val="#REF"/>
      <sheetName val="사  업  비  수  지  예  산  서"/>
      <sheetName val="계화배수(3대)"/>
      <sheetName val="교각1"/>
      <sheetName val="노임단가"/>
      <sheetName val="단면"/>
      <sheetName val="여과지동"/>
      <sheetName val="기초자료"/>
      <sheetName val="가설공사비"/>
      <sheetName val="재료집계표"/>
      <sheetName val="입상내역"/>
      <sheetName val="현장지지물물량"/>
      <sheetName val="제출내역 (2)"/>
      <sheetName val="말뚝물량"/>
      <sheetName val="간이영수증"/>
      <sheetName val="자재"/>
      <sheetName val="제진기"/>
      <sheetName val="DATA 입력란"/>
      <sheetName val="1. 설계조건 2.단면가정 3. 하중계산"/>
      <sheetName val="대포2교접속"/>
      <sheetName val="천방교접속"/>
      <sheetName val="원가계산서"/>
      <sheetName val="LD"/>
      <sheetName val="수로단위수량"/>
      <sheetName val="일위집계표"/>
      <sheetName val="양수장구조물총"/>
      <sheetName val="양수장토공총"/>
      <sheetName val="배수개거재(신)"/>
      <sheetName val="VXXXXX"/>
      <sheetName val="000000"/>
      <sheetName val="DATE"/>
      <sheetName val="자재단가"/>
      <sheetName val="우수"/>
      <sheetName val="POOM_MOTO"/>
      <sheetName val="POOM_MOTO2"/>
      <sheetName val="명세"/>
      <sheetName val="단산"/>
      <sheetName val="일대"/>
      <sheetName val="산수배수"/>
      <sheetName val="화재 탐지 설비"/>
      <sheetName val="간접"/>
      <sheetName val="전기일위목록"/>
      <sheetName val="Sheet2"/>
      <sheetName val="공량산출서"/>
      <sheetName val="물가대비표"/>
      <sheetName val="남양시작동자105노65기1.3화1.2"/>
      <sheetName val="갑지"/>
      <sheetName val="SG"/>
      <sheetName val="노임"/>
      <sheetName val="재료비"/>
      <sheetName val="단위수량"/>
      <sheetName val="역T형"/>
      <sheetName val="98수문일위"/>
      <sheetName val="기준액"/>
      <sheetName val="단가일람"/>
      <sheetName val="조경일람"/>
      <sheetName val="spc 배관견적"/>
      <sheetName val="DESIGN_CRETERIA"/>
      <sheetName val="REDUCER"/>
      <sheetName val="WE'T"/>
      <sheetName val="ilch"/>
      <sheetName val="자재집계(경지)"/>
      <sheetName val="자재집계(병행)"/>
      <sheetName val="수량이동"/>
      <sheetName val="공정증감대ㅈ표"/>
      <sheetName val="공사비"/>
      <sheetName val="설계예산서"/>
      <sheetName val="전기내역서(총계)"/>
      <sheetName val="배수내역"/>
      <sheetName val="6PILE  (돌출)"/>
      <sheetName val="1.설계조건"/>
      <sheetName val="BID"/>
      <sheetName val="2"/>
      <sheetName val="1,2공구원가계산서"/>
      <sheetName val="2공구산출내역"/>
      <sheetName val="1공구산출내역서"/>
      <sheetName val="위치조서"/>
      <sheetName val="코드일람표2001년10월"/>
      <sheetName val="토적계산서(1공구)"/>
      <sheetName val="스텐레스난간"/>
      <sheetName val="파형관800"/>
      <sheetName val="잡석유용"/>
      <sheetName val="집수(600x600x1000)"/>
      <sheetName val="익산-"/>
      <sheetName val="자재단가일람"/>
      <sheetName val="중기일람"/>
      <sheetName val="일위"/>
      <sheetName val="품셈TABLE"/>
      <sheetName val="이티토공총"/>
      <sheetName val="현장관리비 산출내역"/>
      <sheetName val="내역서"/>
      <sheetName val="간지 (세)"/>
      <sheetName val="간지"/>
      <sheetName val="설비"/>
      <sheetName val="3도로"/>
      <sheetName val="청천내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"/>
      <sheetName val="Sheet2"/>
      <sheetName val="목신토공 (2)"/>
      <sheetName val="목신철콘 (2)"/>
      <sheetName val="구산토공"/>
      <sheetName val="구산철콘"/>
      <sheetName val="Sheet1"/>
      <sheetName val="배수내역"/>
      <sheetName val="ABUT수량-A1"/>
      <sheetName val="차액보증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-E2 (품셈표)"/>
      <sheetName val="PULLING SUPT등"/>
      <sheetName val="#REF"/>
      <sheetName val="단가산"/>
      <sheetName val="품셈"/>
      <sheetName val="cable품셈표(한전)"/>
      <sheetName val="노임단가"/>
      <sheetName val="BID"/>
      <sheetName val="남양시작동자105노65기1.3화1.2"/>
      <sheetName val="ABUT수량-A1"/>
      <sheetName val="내역"/>
      <sheetName val="예산서"/>
      <sheetName val="tggwan(mac)"/>
      <sheetName val="2000년1차"/>
      <sheetName val="2000전체분"/>
      <sheetName val="총괄"/>
      <sheetName val="내역(한신APT)"/>
      <sheetName val=""/>
      <sheetName val="실행철강하도"/>
      <sheetName val="갑지(추정)"/>
      <sheetName val="화재 탐지 설비"/>
      <sheetName val="집계표"/>
      <sheetName val="0001new"/>
      <sheetName val="내역서"/>
      <sheetName val="본체"/>
      <sheetName val="개략"/>
      <sheetName val="static.cal"/>
      <sheetName val="기준"/>
      <sheetName val="PRC-SUM"/>
      <sheetName val="UBC(WIND)"/>
      <sheetName val="목표세부명세"/>
      <sheetName val="조명시설"/>
      <sheetName val="표건"/>
      <sheetName val="차액보증"/>
      <sheetName val="통합"/>
      <sheetName val="터파기및재료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활총괄표"/>
      <sheetName val="옥포배수갑문"/>
      <sheetName val="배수장"/>
      <sheetName val="제진기"/>
      <sheetName val="광활배수갑문"/>
      <sheetName val="일위대캧"/>
      <sheetName val="자재단가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설계개요"/>
      <sheetName val="2000전체분"/>
      <sheetName val="2000년1차"/>
      <sheetName val="광할-옥포내역(pinjack)"/>
      <sheetName val="내역서"/>
      <sheetName val="하남내역"/>
      <sheetName val="MOTOR"/>
      <sheetName val="청하배수"/>
      <sheetName val="사업수지"/>
      <sheetName val="SG"/>
      <sheetName val="취수탑"/>
      <sheetName val="노임단가"/>
      <sheetName val="ABUT수량-A1"/>
      <sheetName val="재료값"/>
      <sheetName val="______Nhj_2003________________2"/>
      <sheetName val="국공유지및사유지"/>
      <sheetName val="공정증감대ㅈ표"/>
      <sheetName val="200"/>
      <sheetName val="D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일위_파일"/>
      <sheetName val="일위총괄표"/>
      <sheetName val="송라초중학교(final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실행철강하도"/>
      <sheetName val="DATA"/>
      <sheetName val="L_RPTA05_목록"/>
      <sheetName val="입찰안"/>
      <sheetName val="조명율표"/>
      <sheetName val="ILWIPOH"/>
      <sheetName val="일위대가"/>
      <sheetName val="자재수량"/>
      <sheetName val="CONCRETE"/>
      <sheetName val="수안보-MBR1"/>
      <sheetName val="list"/>
      <sheetName val="DATE"/>
      <sheetName val="우각부보강"/>
      <sheetName val="5회토적"/>
      <sheetName val="공사비집계"/>
      <sheetName val="설계"/>
      <sheetName val="Sheet7"/>
      <sheetName val="내역서"/>
      <sheetName val="합의경상"/>
      <sheetName val="옹벽"/>
      <sheetName val="TNHCHINH"/>
      <sheetName val="하수BOX이설"/>
      <sheetName val="MOTOR"/>
      <sheetName val="가설건물"/>
      <sheetName val="자압"/>
      <sheetName val="단면치수"/>
      <sheetName val="외천교"/>
      <sheetName val="매입세"/>
      <sheetName val="집계표"/>
      <sheetName val="정산입력"/>
      <sheetName val="Macro1"/>
      <sheetName val="LOPCALC"/>
      <sheetName val="001"/>
      <sheetName val="정부노임단가"/>
      <sheetName val="BQ(실행)"/>
      <sheetName val="JUCK"/>
      <sheetName val="A-4"/>
      <sheetName val="1.설계조건"/>
      <sheetName val="TYPE-1"/>
      <sheetName val="5.모델링"/>
      <sheetName val="회로내역(승인)"/>
      <sheetName val="전기"/>
      <sheetName val="#REF"/>
      <sheetName val="C"/>
      <sheetName val="COPING"/>
      <sheetName val="ABUT수량-A1"/>
      <sheetName val="자재단가"/>
      <sheetName val="변경내역1"/>
      <sheetName val="W-현원가"/>
      <sheetName val="갑지"/>
      <sheetName val="건축내역"/>
      <sheetName val="외주가공"/>
      <sheetName val="일반공사"/>
      <sheetName val="BACK DATA"/>
      <sheetName val="플랜트 설치"/>
      <sheetName val="MFAB"/>
      <sheetName val="MFRT"/>
      <sheetName val="MPKG"/>
      <sheetName val="MPRD"/>
      <sheetName val="토사(PE)"/>
      <sheetName val="Cost bd-&quot;A&quot;"/>
      <sheetName val="대비"/>
      <sheetName val="구조물공"/>
      <sheetName val="부대공"/>
      <sheetName val="배수공"/>
      <sheetName val="토공"/>
      <sheetName val="포장공"/>
      <sheetName val="RECIMAKE"/>
      <sheetName val="FOB발"/>
      <sheetName val="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조원가계산서"/>
      <sheetName val="간접노무비산출표"/>
      <sheetName val="간접노무비비율산출표"/>
      <sheetName val="노무비발생액명세표"/>
      <sheetName val="경비산출표"/>
      <sheetName val="경비계정별배부액비교표"/>
      <sheetName val="경비배부율산출(A사)"/>
      <sheetName val="경비배부율산출(B사)"/>
      <sheetName val="경비조정액명세표(B사)"/>
      <sheetName val="경비조정액명세표(A사)"/>
      <sheetName val="일반관리비산출표"/>
      <sheetName val="일반관리비비율산출표(A사)"/>
      <sheetName val="일반관리비비율산출표 (B사)"/>
      <sheetName val="손익계산서(B사)"/>
      <sheetName val="손익계산서(A사)"/>
      <sheetName val="제조원가명세서(A사"/>
      <sheetName val="제조원가명세(한국)"/>
      <sheetName val="#REF"/>
      <sheetName val="수량산출"/>
      <sheetName val="경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5차설계"/>
      <sheetName val="단가 (2)"/>
      <sheetName val="갑지"/>
      <sheetName val="집계표"/>
      <sheetName val="수량산출"/>
      <sheetName val="내역서-전체낙찰율"/>
      <sheetName val="집계"/>
      <sheetName val="#REF"/>
      <sheetName val="기본일위"/>
      <sheetName val="내역서2안"/>
      <sheetName val="직노"/>
      <sheetName val="실행내역"/>
      <sheetName val="산출내역서집계표"/>
      <sheetName val="DATA1"/>
      <sheetName val="제직재"/>
      <sheetName val="준공정산"/>
      <sheetName val="가로등"/>
      <sheetName val="업체견적"/>
      <sheetName val="데이타"/>
      <sheetName val="식재인부"/>
      <sheetName val="총괄표"/>
      <sheetName val="단위단가"/>
      <sheetName val="단가 및 재료비"/>
      <sheetName val="중기사용료산출근거"/>
      <sheetName val="일위"/>
      <sheetName val="실행철강하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노임단가"/>
      <sheetName val="전기"/>
      <sheetName val="기본단가표"/>
      <sheetName val="H-PILE수량집계"/>
      <sheetName val="2-1. 경관조명 내역총괄표"/>
      <sheetName val="Sheet1 (2)"/>
      <sheetName val="환경기계공정표 (3)"/>
      <sheetName val="수량산출"/>
      <sheetName val="일위대가"/>
      <sheetName val="중앙선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기초단가"/>
      <sheetName val="중기손료"/>
      <sheetName val="말뚝지지력산정"/>
      <sheetName val="산출근거"/>
      <sheetName val="실행대비"/>
      <sheetName val="돌담교 상부수량"/>
      <sheetName val="SLAB&quot;1&quot;"/>
      <sheetName val="H-PILE수량집계"/>
      <sheetName val="수량-가로등"/>
      <sheetName val="단가"/>
      <sheetName val="토적표"/>
      <sheetName val="기안"/>
      <sheetName val="우수받이"/>
      <sheetName val="역T형교대(말뚝기초)"/>
      <sheetName val="해평견적"/>
      <sheetName val="단위수량"/>
      <sheetName val="1단계"/>
      <sheetName val="테이블"/>
      <sheetName val="산근"/>
      <sheetName val="가시설수량"/>
      <sheetName val="토목주소"/>
      <sheetName val="3BL공동구 수량"/>
      <sheetName val="건축"/>
      <sheetName val="원가계산"/>
      <sheetName val="SAP_INPUT"/>
      <sheetName val="일위대가9803"/>
      <sheetName val="노무비단가"/>
      <sheetName val="2.토목공사"/>
      <sheetName val="2호맨홀공제수량"/>
      <sheetName val="내역서1999.8최종"/>
      <sheetName val="8.PILE  (돌출)"/>
      <sheetName val="8.석축단위(H=1.5M)"/>
      <sheetName val="POL6차-PIPING"/>
      <sheetName val="b_balju_cho"/>
      <sheetName val="총괄"/>
      <sheetName val="INPUT"/>
      <sheetName val="견적단가"/>
      <sheetName val="노임이"/>
      <sheetName val="실행철강하도"/>
      <sheetName val="2.가정단면"/>
      <sheetName val="BID"/>
      <sheetName val="데리네이타현황"/>
      <sheetName val="데이타"/>
      <sheetName val="제원및배치"/>
      <sheetName val="돌담교_상부수량"/>
      <sheetName val="CON기초"/>
      <sheetName val="수량산출"/>
      <sheetName val="노임단가"/>
      <sheetName val="갑지(추정)"/>
      <sheetName val="개산공사비"/>
      <sheetName val="철거산출근거"/>
      <sheetName val="입력자료"/>
      <sheetName val="내역서 제출"/>
      <sheetName val="청주(철골발주의뢰서)"/>
      <sheetName val="일위대가표"/>
      <sheetName val="공사개요"/>
      <sheetName val="설계예시"/>
      <sheetName val="CON'C"/>
      <sheetName val="설계명세서"/>
      <sheetName val="날개벽수량표"/>
      <sheetName val="6PILE  (돌출)"/>
      <sheetName val="#REF"/>
      <sheetName val="자재단가"/>
      <sheetName val="간지"/>
      <sheetName val="기초자료"/>
      <sheetName val="A2"/>
      <sheetName val="설계기준"/>
      <sheetName val="내역1"/>
      <sheetName val="단가대비표"/>
      <sheetName val="건축명"/>
      <sheetName val="기계명"/>
      <sheetName val="전기명"/>
      <sheetName val="토목명"/>
      <sheetName val="사급자재"/>
      <sheetName val="수량"/>
      <sheetName val="용수량(생활용수)"/>
      <sheetName val="단중표"/>
      <sheetName val="전기"/>
      <sheetName val="이름정의"/>
      <sheetName val="작업입력"/>
      <sheetName val="Macro1"/>
      <sheetName val="노임"/>
      <sheetName val="수목단가"/>
      <sheetName val="시설수량표"/>
      <sheetName val="식재수량표"/>
      <sheetName val="내역표지"/>
      <sheetName val="2003상반기노임기준"/>
      <sheetName val="식재인부"/>
      <sheetName val="BOX-1510"/>
      <sheetName val="건물철거"/>
      <sheetName val="기타배수구조물깨기-단위수량"/>
      <sheetName val="방음벽기초"/>
      <sheetName val="기본일위"/>
      <sheetName val="신규보류입력"/>
      <sheetName val="입력"/>
      <sheetName val="초기화면"/>
      <sheetName val="집수정(600-700)"/>
      <sheetName val="중동공구"/>
      <sheetName val="교각계산"/>
      <sheetName val="표지"/>
      <sheetName val="I一般比"/>
      <sheetName val="내역을"/>
      <sheetName val="COPING"/>
      <sheetName val="일위목록"/>
      <sheetName val="7.PILE  (돌출)"/>
      <sheetName val="정부노임단가"/>
      <sheetName val="단면치수"/>
      <sheetName val="Sheet3"/>
      <sheetName val="안전장치"/>
      <sheetName val="6호기"/>
      <sheetName val="적용기준"/>
      <sheetName val="노임,재료비"/>
      <sheetName val="T13(P68~72,78)"/>
      <sheetName val="Macro2"/>
      <sheetName val="년도별노임표"/>
      <sheetName val="중기목록표"/>
      <sheetName val="소비자가"/>
      <sheetName val="건축내역"/>
      <sheetName val="단가조사서"/>
      <sheetName val="터파기및재료"/>
      <sheetName val="2000전체분"/>
      <sheetName val="2000년1차"/>
      <sheetName val="관급자재대"/>
      <sheetName val="입찰안"/>
      <sheetName val="공사비 증감 내역서"/>
      <sheetName val="갑지"/>
      <sheetName val="부대내역"/>
      <sheetName val="구체"/>
      <sheetName val="좌측날개벽"/>
      <sheetName val="우측날개벽"/>
      <sheetName val="pier-1"/>
      <sheetName val="FILE1"/>
      <sheetName val="대림경상68억"/>
      <sheetName val="Sheet1"/>
      <sheetName val="Sheet2"/>
      <sheetName val="setup"/>
      <sheetName val="Total"/>
      <sheetName val="덕전리"/>
      <sheetName val="계단"/>
      <sheetName val=" 상부공통집계(총괄)"/>
      <sheetName val="대창(함평)"/>
      <sheetName val="대창(장성)"/>
      <sheetName val="대창(함평)-창열"/>
      <sheetName val="기계경비(시간당)"/>
      <sheetName val="램머"/>
      <sheetName val="DATE"/>
      <sheetName val="ABUT수량-A1"/>
      <sheetName val="Sheet5"/>
      <sheetName val="내역"/>
      <sheetName val="원가계산서"/>
      <sheetName val="연결관암거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3련 BOX"/>
      <sheetName val="총괄표"/>
      <sheetName val="내역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실행"/>
      <sheetName val="99노임기준"/>
      <sheetName val="1.설계조건"/>
      <sheetName val="설명서 "/>
      <sheetName val="토목"/>
      <sheetName val="구조물철거타공정이월"/>
      <sheetName val="골조시행"/>
      <sheetName val="건축계약내역"/>
      <sheetName val="수량산출서"/>
      <sheetName val="대전가오_견출_집계표"/>
      <sheetName val="공사"/>
      <sheetName val="맨홀수량"/>
      <sheetName val="수로BOX"/>
      <sheetName val="초"/>
      <sheetName val="가도공"/>
      <sheetName val="토공개요C"/>
      <sheetName val="정공공사"/>
      <sheetName val="관경별내역서"/>
      <sheetName val="중기단가LIST"/>
      <sheetName val="산출기준"/>
      <sheetName val="개별직종노임"/>
      <sheetName val="엔지니어링노임"/>
      <sheetName val="종형증설공"/>
      <sheetName val="노임단가 (2)"/>
      <sheetName val="슬래브 -연속(3경간)"/>
      <sheetName val="건축내역서"/>
      <sheetName val="설비내역서"/>
      <sheetName val="전기내역서"/>
      <sheetName val="집계표"/>
      <sheetName val="각형맨홀"/>
      <sheetName val="대비"/>
      <sheetName val="BOX(1.5X1.5)"/>
      <sheetName val="일반수량"/>
      <sheetName val="건축일위"/>
      <sheetName val="그라우팅일위"/>
      <sheetName val="문산방향-교대(A2)"/>
      <sheetName val="Macro(차단기)"/>
      <sheetName val="시노501"/>
      <sheetName val="토공"/>
      <sheetName val="장비종합부표"/>
      <sheetName val="집계표_식재"/>
      <sheetName val="부표"/>
      <sheetName val="기본단가표"/>
      <sheetName val="터파기단면도(보도)"/>
      <sheetName val="역T형"/>
      <sheetName val="재료비"/>
      <sheetName val="2-1. 경관조명 내역총괄표"/>
      <sheetName val="대로근거"/>
      <sheetName val="중로근거"/>
      <sheetName val="가감수량"/>
      <sheetName val="맨홀수량산출"/>
      <sheetName val="철거현황"/>
      <sheetName val="N賃率-職"/>
      <sheetName val="우수공"/>
      <sheetName val="우수"/>
      <sheetName val="시장성초안camera"/>
      <sheetName val="세목전체"/>
      <sheetName val="DATA"/>
      <sheetName val="각사별공사비분개 "/>
      <sheetName val="기존건물 깨기원단위"/>
      <sheetName val="조작대(1연)"/>
      <sheetName val="설계변경총괄표(계산식)"/>
      <sheetName val="견적서"/>
      <sheetName val="원가&amp;하도급원가"/>
      <sheetName val="차액보증"/>
      <sheetName val="방수"/>
      <sheetName val="HVAC"/>
      <sheetName val="토공개요"/>
      <sheetName val="토공(1)"/>
      <sheetName val="설계"/>
      <sheetName val="부속동"/>
      <sheetName val="일위"/>
      <sheetName val="자재단가_사급"/>
      <sheetName val="중기적산목록"/>
      <sheetName val="개별직종노임단가(2003.9)"/>
      <sheetName val="개거산출내역"/>
      <sheetName val="기초자료입력"/>
      <sheetName val="준공정산"/>
      <sheetName val="집계"/>
      <sheetName val="Sheet1 (2)"/>
      <sheetName val="tggwan(mac)"/>
      <sheetName val="격점수량"/>
      <sheetName val="II손익관리"/>
      <sheetName val="2000노임기준"/>
      <sheetName val="노무자도장2"/>
      <sheetName val="AS포장복구 "/>
      <sheetName val="sw1"/>
      <sheetName val="목포방향"/>
      <sheetName val="실행내역(10.13)"/>
      <sheetName val="도급"/>
      <sheetName val="설계개요"/>
      <sheetName val="기계경비"/>
      <sheetName val="단가 및 재료비"/>
      <sheetName val="단가산출2"/>
      <sheetName val="보도교산출근거"/>
      <sheetName val="중기사용료산출근거"/>
      <sheetName val="날개벽(TYPE2)"/>
      <sheetName val="2"/>
      <sheetName val="원형1호맨홀토공수량"/>
      <sheetName val="본문"/>
      <sheetName val="참조"/>
      <sheetName val="BOQ"/>
      <sheetName val="지수"/>
      <sheetName val="FAB별"/>
      <sheetName val="평가데이터"/>
      <sheetName val="거래처등록"/>
      <sheetName val="참고자료"/>
      <sheetName val="공구"/>
      <sheetName val="관로토공"/>
      <sheetName val="공사원가계산서"/>
      <sheetName val="도급예산내역서총괄표"/>
      <sheetName val="경비_원본"/>
      <sheetName val="산출내역서집계표"/>
      <sheetName val="일위대가목차"/>
      <sheetName val="실행(ALT1)"/>
      <sheetName val="양식3"/>
      <sheetName val="설계설명서"/>
      <sheetName val="물가시세"/>
      <sheetName val="밸브설치"/>
      <sheetName val="아파트"/>
      <sheetName val="부대시설"/>
      <sheetName val="총 원가계산"/>
      <sheetName val="위생"/>
      <sheetName val="설계내역서"/>
      <sheetName val="증감내역서"/>
      <sheetName val="투찰"/>
      <sheetName val="학습율"/>
      <sheetName val="L_RPTB02_01"/>
      <sheetName val="GT 1050x650"/>
      <sheetName val="배수공수집"/>
      <sheetName val="분전반계산서(석관)"/>
      <sheetName val="토사(PE)"/>
      <sheetName val="내역- CCTV"/>
      <sheetName val="unitpric"/>
      <sheetName val="noyim"/>
      <sheetName val="99노임단가"/>
      <sheetName val="준비공"/>
      <sheetName val="목교수량산출"/>
      <sheetName val="준공조서"/>
      <sheetName val="공사준공계"/>
      <sheetName val="준공검사보고서"/>
      <sheetName val="기본데이타입력"/>
      <sheetName val="시설일위"/>
      <sheetName val="식재일위"/>
      <sheetName val="대공종"/>
      <sheetName val="EQUIP LIST"/>
      <sheetName val="1구간FRP수량산출"/>
      <sheetName val="COVER"/>
      <sheetName val="철근량 산정"/>
      <sheetName val="구분표"/>
      <sheetName val="원형맨홀수량"/>
      <sheetName val="터널굴착단산"/>
      <sheetName val="터널구조물산근"/>
      <sheetName val="type-F"/>
      <sheetName val="공종별자재"/>
      <sheetName val="환경기계공정표 (3)"/>
      <sheetName val="포장자재집계표"/>
      <sheetName val="물가단가"/>
      <sheetName val="제표일위대가"/>
      <sheetName val="208-238"/>
      <sheetName val="노무비"/>
      <sheetName val="사  업  비  수  지  예  산  서"/>
      <sheetName val="INPUTDATA"/>
      <sheetName val="기초수량자료"/>
      <sheetName val="빗물받이(910-510-410)"/>
      <sheetName val="설비공사(4)"/>
      <sheetName val="총정리"/>
      <sheetName val="DATE2001"/>
      <sheetName val="프랜트면허"/>
      <sheetName val="JUCKEYK"/>
      <sheetName val="Front"/>
      <sheetName val="wall"/>
      <sheetName val="원가"/>
      <sheetName val="종배수단위_CON기초"/>
      <sheetName val="참여현황 (직원)"/>
      <sheetName val="산출3-동력"/>
      <sheetName val="산출4-전등"/>
      <sheetName val="운임료"/>
      <sheetName val="배수관산출"/>
      <sheetName val="노.표-조"/>
      <sheetName val="단관데이터"/>
      <sheetName val="이형관데이터"/>
      <sheetName val="입력란"/>
      <sheetName val="97노임단가"/>
      <sheetName val="포장집계"/>
      <sheetName val="포장연장"/>
      <sheetName val="내역서적용수량"/>
      <sheetName val="지급자재"/>
      <sheetName val="단가산출1"/>
      <sheetName val="금액"/>
      <sheetName val="3-구교-오리지날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D"/>
      <sheetName val="고창방향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CRETE"/>
      <sheetName val="토목공사일반"/>
      <sheetName val="공사비산출내역"/>
      <sheetName val="정의"/>
      <sheetName val="제경비"/>
      <sheetName val="입력(K0)"/>
      <sheetName val="장비"/>
      <sheetName val="견적1"/>
      <sheetName val="견적갑지"/>
      <sheetName val="물량내역"/>
      <sheetName val="장비집계"/>
      <sheetName val="가설공사비"/>
      <sheetName val="도로구조공사비"/>
      <sheetName val="도로토공공사비"/>
      <sheetName val="여수토공사비"/>
      <sheetName val="대구은행"/>
      <sheetName val="대3류 "/>
      <sheetName val="우각부보강"/>
      <sheetName val="인부신상자료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DHEQSUPT"/>
      <sheetName val="(X)품셈집계"/>
      <sheetName val="잡비계산"/>
      <sheetName val="인제내역"/>
      <sheetName val="토공분배표"/>
      <sheetName val="공량산출서"/>
      <sheetName val="1.토공"/>
      <sheetName val="날개벽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98수문일위"/>
      <sheetName val="산출3-유도등"/>
      <sheetName val="산출2-동력"/>
      <sheetName val="산출2-피뢰침"/>
      <sheetName val="단가표"/>
      <sheetName val="교대철근집계"/>
      <sheetName val="경율산정.XLS"/>
      <sheetName val="변화치수"/>
      <sheetName val="코드표"/>
      <sheetName val="산정표"/>
      <sheetName val="을지"/>
      <sheetName val="단가비교표"/>
      <sheetName val="산출2-전력"/>
      <sheetName val="산출9-TRAY"/>
      <sheetName val="건축공사"/>
      <sheetName val="1~9 하중계산"/>
      <sheetName val="PL단가산정"/>
      <sheetName val="그림"/>
      <sheetName val="그림2"/>
      <sheetName val="단가(자재)"/>
      <sheetName val="단가(노임)"/>
      <sheetName val="기초목록"/>
      <sheetName val="단위중량"/>
      <sheetName val="검사원"/>
      <sheetName val="지점별강우량"/>
      <sheetName val="노임자재단가"/>
      <sheetName val="식재"/>
      <sheetName val="시설물"/>
      <sheetName val="식재출력용"/>
      <sheetName val="유지관리"/>
      <sheetName val="woo(mac)"/>
      <sheetName val="설치조서"/>
      <sheetName val="배수공집계표"/>
      <sheetName val="예정공정표"/>
      <sheetName val="연동내역"/>
      <sheetName val="건설성적"/>
      <sheetName val="건설사업관리 공제요율"/>
      <sheetName val="건설공사 감리원 배치기준"/>
      <sheetName val="책임감리 공제요율"/>
      <sheetName val="플랜트 설치"/>
      <sheetName val="노무비계"/>
      <sheetName val="재료집계표"/>
      <sheetName val="내역서(도급)"/>
      <sheetName val="계수시트"/>
      <sheetName val="건축집계"/>
      <sheetName val="도급예산내역서봉투"/>
      <sheetName val="설계산출표지"/>
      <sheetName val="을부담운반비"/>
      <sheetName val="설계산출기초"/>
      <sheetName val="운반비산출"/>
      <sheetName val="단가목록"/>
      <sheetName val="자재목록"/>
      <sheetName val="노임목록"/>
      <sheetName val="소방"/>
      <sheetName val="01노임적용기준"/>
      <sheetName val="2.대외공문"/>
      <sheetName val="준검 내역서"/>
      <sheetName val="주공 갑지"/>
      <sheetName val="진주방향"/>
      <sheetName val="일위대가(가설)"/>
      <sheetName val="전등수량산출"/>
      <sheetName val="단위량당중기"/>
      <sheetName val="노임DB"/>
      <sheetName val="간접"/>
      <sheetName val="BSD (2)"/>
      <sheetName val="간이(갑)"/>
      <sheetName val="단가산출서 (2)"/>
      <sheetName val="단가산출서"/>
      <sheetName val="기초수량산출서"/>
      <sheetName val="검측감리공제요율"/>
      <sheetName val="시공감리공제요율"/>
      <sheetName val="책임감리공제요율"/>
      <sheetName val="가로등"/>
      <sheetName val="4.2.1 마루높이 검토"/>
      <sheetName val="제잡비"/>
      <sheetName val="단가조사"/>
      <sheetName val="BS2"/>
      <sheetName val="1.견적보고서"/>
      <sheetName val="현장경비"/>
      <sheetName val="노임단가표"/>
      <sheetName val="예총"/>
      <sheetName val="Bldg Brkdown"/>
      <sheetName val="준공조서갑지"/>
      <sheetName val="식생블럭단위수량"/>
      <sheetName val="과거자료"/>
      <sheetName val="수지예산"/>
      <sheetName val="Sheet17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5사남"/>
      <sheetName val="소요자재명세서"/>
      <sheetName val="설계서(동안동)"/>
      <sheetName val="직재"/>
      <sheetName val="재집"/>
      <sheetName val="3.하중산정4.지지력"/>
      <sheetName val="대창토공"/>
      <sheetName val="매인"/>
      <sheetName val="수목표준대가"/>
      <sheetName val="단위집계표"/>
      <sheetName val="TOTAL_BOQ"/>
      <sheetName val="설계내역"/>
      <sheetName val="1호맨홀토공"/>
      <sheetName val="산출서-1"/>
      <sheetName val="산출서-수식"/>
      <sheetName val="공사비예산서(토목분)"/>
      <sheetName val="4)유동표"/>
      <sheetName val="순공사비"/>
      <sheetName val="신고분기설정참고"/>
      <sheetName val="거래처자료등록"/>
      <sheetName val="설계예산서"/>
      <sheetName val="상부수량"/>
      <sheetName val="내역서_제출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산출집계표"/>
      <sheetName val="노임단가(직종번호 순)"/>
      <sheetName val="수량산출(음암)"/>
      <sheetName val="약품공급2"/>
      <sheetName val="횡배수관수량집계"/>
      <sheetName val="횡배수관기초"/>
      <sheetName val="공사일위대가"/>
      <sheetName val="포장수량"/>
      <sheetName val="시설국장자료"/>
      <sheetName val="참조자료"/>
      <sheetName val="출력"/>
      <sheetName val="근로자명단"/>
      <sheetName val="설계내역2"/>
      <sheetName val="7월천안현장 집계표"/>
      <sheetName val="장비.자재"/>
      <sheetName val="장비명세서"/>
      <sheetName val=" 노무집계"/>
      <sheetName val="일용노무비"/>
      <sheetName val="매원개착터널총괄"/>
      <sheetName val="교대"/>
      <sheetName val=""/>
      <sheetName val="기계경비산출기준"/>
      <sheetName val="기계경비목록"/>
      <sheetName val="건설기계가격1"/>
      <sheetName val="회사기초자료"/>
      <sheetName val="가시설(TYPE-A)"/>
      <sheetName val="토목검측서"/>
      <sheetName val="자단"/>
      <sheetName val="48일위"/>
      <sheetName val="48수량"/>
      <sheetName val="22수량"/>
      <sheetName val="49일위"/>
      <sheetName val="22일위"/>
      <sheetName val="49수량"/>
      <sheetName val="1.일위대가"/>
      <sheetName val="부안일위"/>
      <sheetName val="01 Summary"/>
      <sheetName val="CW,HW,NW"/>
      <sheetName val="SAN"/>
      <sheetName val="03 Rev.Log"/>
      <sheetName val="설비(제출)"/>
      <sheetName val="가시설단위수량"/>
      <sheetName val="2.재료비"/>
      <sheetName val="12.보오링"/>
      <sheetName val="18.공내수압탄성자연"/>
      <sheetName val="동일대내"/>
      <sheetName val="내역(포장)"/>
      <sheetName val="음료실행"/>
      <sheetName val="CTEMCOST"/>
      <sheetName val="결재갑지"/>
      <sheetName val="직접비"/>
      <sheetName val="공사비"/>
      <sheetName val="c_balju"/>
      <sheetName val="포장공집계"/>
      <sheetName val="주요자재집계"/>
      <sheetName val="천방교접속"/>
      <sheetName val="설명서_"/>
      <sheetName val="NN"/>
      <sheetName val="수량산출서-2"/>
      <sheetName val="산업"/>
      <sheetName val="식재(예송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설직재-1"/>
      <sheetName val="용산1(해보)"/>
      <sheetName val="1_설계조건"/>
      <sheetName val="3련_BOX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공사요율"/>
      <sheetName val="부대공수량산출"/>
      <sheetName val="건설기계"/>
      <sheetName val="단가산출"/>
      <sheetName val="중기목록"/>
      <sheetName val="중기가격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친환경주택"/>
      <sheetName val="6.7현장운영"/>
      <sheetName val="결재란"/>
      <sheetName val="2.견적조건 정보"/>
      <sheetName val="공간분류체계"/>
      <sheetName val="부위별항목"/>
      <sheetName val="영향요인"/>
      <sheetName val="시행후면적"/>
      <sheetName val="준검_내역서"/>
      <sheetName val="12)아이디어_목록_및_개략평가"/>
      <sheetName val="11)VE_예비검토서"/>
      <sheetName val="15-3)VE제안서(가치향상_등)"/>
      <sheetName val="1호맨홀수량산출"/>
      <sheetName val="산근cad용"/>
      <sheetName val="산근(계단)"/>
      <sheetName val="공문"/>
      <sheetName val="산림조사비"/>
      <sheetName val="요율표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주차구획선수량"/>
      <sheetName val="설계조건"/>
      <sheetName val="Lr"/>
      <sheetName val="일반수량산출"/>
      <sheetName val="b_balju"/>
      <sheetName val="블록(들고리8개)"/>
      <sheetName val="자재 집계표"/>
      <sheetName val="식재일위대가"/>
      <sheetName val="설명"/>
      <sheetName val="수량집계"/>
      <sheetName val="C1.공사개요"/>
      <sheetName val="A1.스케쥴"/>
      <sheetName val="개인토지"/>
      <sheetName val="산출금액내역"/>
      <sheetName val="부가세별도"/>
      <sheetName val="업체자료"/>
      <sheetName val="5정거장"/>
      <sheetName val="1-3길내기"/>
      <sheetName val="97(US,EP,PCT,KR)"/>
      <sheetName val="판매시설"/>
      <sheetName val="산출근거(9)"/>
      <sheetName val="구역화물"/>
      <sheetName val="건설기계가격"/>
      <sheetName val="UNIT"/>
      <sheetName val="입력용"/>
      <sheetName val="입력용집계"/>
      <sheetName val="FAB计算式"/>
      <sheetName val="CUB结算式"/>
      <sheetName val="FAB B01计算式"/>
      <sheetName val="室外计算式"/>
      <sheetName val="PROCURE"/>
      <sheetName val="5.물량산출서"/>
      <sheetName val="GT_1050x650"/>
      <sheetName val="1_토공"/>
      <sheetName val="기둥(원형)"/>
      <sheetName val="보고서"/>
      <sheetName val="절단표"/>
      <sheetName val="폐기물발생(처리)내역-1"/>
      <sheetName val="빙축열"/>
      <sheetName val="현장관리비 산출내역"/>
      <sheetName val="PIER토수량"/>
      <sheetName val="cal"/>
      <sheetName val="중기비"/>
      <sheetName val="수안보-MBR1"/>
      <sheetName val="신공항A-9(원가수정)"/>
      <sheetName val="대치판정"/>
      <sheetName val="신당동집계표"/>
      <sheetName val="결재"/>
      <sheetName val="EQT-ESTN"/>
      <sheetName val="00임금"/>
      <sheetName val="base"/>
      <sheetName val="계획금액"/>
      <sheetName val="분석대장"/>
      <sheetName val="RDP2"/>
      <sheetName val="돌담교_상부수량2"/>
      <sheetName val="내역서1999_8최종1"/>
      <sheetName val="2_토목공사1"/>
      <sheetName val="3BL공동구_수량1"/>
      <sheetName val="8_석축단위(H=1_5M)1"/>
      <sheetName val="2_가정단면1"/>
      <sheetName val="6PILE__(돌출)1"/>
      <sheetName val="_상부공통집계(총괄)1"/>
      <sheetName val="주공_갑지"/>
      <sheetName val="경율산정_XLS"/>
      <sheetName val="2_대외공문"/>
      <sheetName val="Bldg_Brkdown"/>
      <sheetName val="단가조사표(노무비)"/>
      <sheetName val="C3"/>
      <sheetName val="인건비"/>
      <sheetName val="중기조종사 단위단가"/>
      <sheetName val="nys"/>
      <sheetName val="공사비집계"/>
      <sheetName val="물량표"/>
      <sheetName val="코스모공장 (어음)"/>
      <sheetName val="암센터"/>
      <sheetName val="기초코드"/>
      <sheetName val="J直材4"/>
      <sheetName val="4.고용보험"/>
      <sheetName val="SP-B1"/>
      <sheetName val="자재단가비교표"/>
      <sheetName val="스케즐"/>
      <sheetName val="현장관리비"/>
      <sheetName val="단위목록"/>
      <sheetName val="일위대가목록"/>
      <sheetName val="00000"/>
      <sheetName val="판매.DAT"/>
      <sheetName val="총괄내역서(도급)"/>
      <sheetName val="12CGOU"/>
      <sheetName val="구체단위"/>
      <sheetName val="시중노임"/>
      <sheetName val="노임단가(직종번호_순)"/>
      <sheetName val="특수선일위대가"/>
      <sheetName val="STEEL BOX 단면설계(SEC.8)"/>
      <sheetName val="1차 내역서"/>
      <sheetName val="L형집계"/>
      <sheetName val="전도금정산집계"/>
      <sheetName val="은행코드"/>
      <sheetName val="일위-1"/>
      <sheetName val="조명율표"/>
      <sheetName val="견적(02.07)"/>
      <sheetName val="산출3-전등"/>
      <sheetName val="산출4-조명제어"/>
      <sheetName val="산출5-전열"/>
      <sheetName val="산출7-유도등"/>
      <sheetName val="1호맨홀자연토공"/>
      <sheetName val="기준비용"/>
      <sheetName val="지수적용공사비내역서"/>
      <sheetName val="TYPE-A"/>
      <sheetName val="단면 (2)"/>
      <sheetName val="토지조서"/>
      <sheetName val="주관사업"/>
      <sheetName val="수정계획3"/>
      <sheetName val="기초일위"/>
      <sheetName val="조명일위"/>
      <sheetName val="기본1"/>
      <sheetName val="수정일위대가"/>
      <sheetName val="비탈면보호공수량산출"/>
      <sheetName val="사통"/>
      <sheetName val="부재별산출서"/>
      <sheetName val="부대tu"/>
      <sheetName val="연결임시"/>
      <sheetName val="수목일위"/>
      <sheetName val="수목데이타"/>
      <sheetName val="수리결과"/>
      <sheetName val="추가예산"/>
      <sheetName val="침하계"/>
      <sheetName val="IMF Code"/>
      <sheetName val="Gia VLNCMTC"/>
      <sheetName val="Cst Pkg-Eden"/>
      <sheetName val="WT-LIST"/>
      <sheetName val="마산방향철근집계"/>
      <sheetName val="마산방향"/>
      <sheetName val="G2설비도급"/>
      <sheetName val="월별수입"/>
      <sheetName val="k2 foundation"/>
      <sheetName val="노면표시1"/>
      <sheetName val="제원입력"/>
      <sheetName val="내역서_제출1"/>
      <sheetName val="공사비_증감_내역서1"/>
      <sheetName val="8_PILE__(돌출)1"/>
      <sheetName val="7_PILE__(돌출)1"/>
      <sheetName val="Sheet1_(2)1"/>
      <sheetName val="BOX(1_5X1_5)1"/>
      <sheetName val="1_설계조건1"/>
      <sheetName val="2-1__경관조명_내역총괄표1"/>
      <sheetName val="설명서_1"/>
      <sheetName val="AS포장복구_1"/>
      <sheetName val="실행내역(10_13)1"/>
      <sheetName val="단가_및_재료비1"/>
      <sheetName val="개별직종노임단가(2003_9)1"/>
      <sheetName val="3련_BOX1"/>
      <sheetName val="EQUIP_LIST1"/>
      <sheetName val="기존건물_깨기원단위1"/>
      <sheetName val="철근량_산정1"/>
      <sheetName val="환경기계공정표_(3)1"/>
      <sheetName val="사__업__비__수__지__예__산__서1"/>
      <sheetName val="노_표-조1"/>
      <sheetName val="4_2유효폭의_계산1"/>
      <sheetName val="내역-_CCTV1"/>
      <sheetName val="각사별공사비분개_1"/>
      <sheetName val="슬래브_-연속(3경간)1"/>
      <sheetName val="노임단가_(2)1"/>
      <sheetName val="총_원가계산1"/>
      <sheetName val="참여현황_(직원)1"/>
      <sheetName val="2F_회의실견적(5_14_일대)1"/>
      <sheetName val="토공(우물통,기타)_1"/>
      <sheetName val="대3류_1"/>
      <sheetName val="1~9_하중계산1"/>
      <sheetName val="1_견적보고서"/>
      <sheetName val="BSD_(2)"/>
      <sheetName val="건설사업관리_공제요율1"/>
      <sheetName val="건설공사_감리원_배치기준1"/>
      <sheetName val="책임감리_공제요율1"/>
      <sheetName val="단가산출서_(2)1"/>
      <sheetName val="3_하중산정4_지지력"/>
      <sheetName val="플랜트_설치"/>
      <sheetName val="01_Summary"/>
      <sheetName val="03_Rev_Log"/>
      <sheetName val="4_2_1_마루높이_검토"/>
      <sheetName val="FAB_B01计算式"/>
      <sheetName val="5_물량산출서"/>
      <sheetName val="7월천안현장_집계표"/>
      <sheetName val="장비_자재"/>
      <sheetName val="_노무집계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2_재료비"/>
      <sheetName val="12_보오링"/>
      <sheetName val="18_공내수압탄성자연"/>
      <sheetName val="2_견적조건_정보"/>
      <sheetName val="슬래브일반(포항방향_B=12_3m)"/>
      <sheetName val="자재_집계표"/>
      <sheetName val="6_7현장운영"/>
      <sheetName val="VALUATESheet13"/>
      <sheetName val="15-3)VE제안서(가치향_x0000_隒_x0000__x0000_"/>
      <sheetName val="인부노임"/>
      <sheetName val="수로단위수량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방음벽 기초 일반수량"/>
      <sheetName val="I.설계조건"/>
      <sheetName val="BQ"/>
      <sheetName val="WORK"/>
      <sheetName val="기계내역"/>
      <sheetName val="단면(RW1)"/>
      <sheetName val="전기일위대가"/>
      <sheetName val="시설물일위"/>
      <sheetName val="날개벽(TYPE3)"/>
      <sheetName val="비교표"/>
      <sheetName val="YES"/>
      <sheetName val="A-4"/>
      <sheetName val="맨홀수량집계"/>
      <sheetName val="경비2내역"/>
      <sheetName val="토공계산서(부체도로)"/>
      <sheetName val="DATA1"/>
      <sheetName val="IMP(MAIN)"/>
      <sheetName val="IMP (REACTOR)"/>
      <sheetName val="현장관리비내역서"/>
      <sheetName val="오산갈곳"/>
      <sheetName val="안정계산"/>
      <sheetName val="단면검토"/>
      <sheetName val="보차도경계석"/>
      <sheetName val="단가산출집계"/>
      <sheetName val="BLOCK(1)"/>
      <sheetName val="포장복구집계"/>
      <sheetName val="SORCE1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점수계산1-2"/>
      <sheetName val="STORAGE"/>
      <sheetName val="가로등내역서"/>
      <sheetName val="2000.11월설계내역"/>
      <sheetName val="전선 및 전선관"/>
      <sheetName val="내역서2안"/>
      <sheetName val="소야공정계획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봉양~조차장간고하개명(신설)"/>
      <sheetName val="주상도"/>
      <sheetName val="하조서"/>
      <sheetName val="보증수수료산출"/>
      <sheetName val="1.수인터널"/>
      <sheetName val="수목데이타 "/>
      <sheetName val="변압기 및 발전기 용량"/>
      <sheetName val="JUCK"/>
      <sheetName val="본선차로수량집계표"/>
      <sheetName val="일반공사"/>
      <sheetName val="일위대가(목록)"/>
      <sheetName val="참고"/>
      <sheetName val="- INFORMATION -"/>
      <sheetName val="예산변경사항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ASP포장"/>
      <sheetName val="내역서(전기)"/>
      <sheetName val="단가산출서(기계)"/>
      <sheetName val="표지 (2)"/>
      <sheetName val="에너지동"/>
      <sheetName val="연습"/>
      <sheetName val="MOTOR"/>
      <sheetName val="부하계산서"/>
      <sheetName val="견적조건"/>
      <sheetName val="견적조건(을지)"/>
      <sheetName val="예정(3)"/>
      <sheetName val="동원(3)"/>
      <sheetName val="1.설계기준"/>
      <sheetName val="현황CODE"/>
      <sheetName val="손익현황"/>
      <sheetName val="3차설계"/>
      <sheetName val="주형"/>
      <sheetName val="옹벽"/>
      <sheetName val="3.바닥판설계"/>
      <sheetName val="REACTION(USD지진시)"/>
      <sheetName val="안정검토"/>
      <sheetName val="REACTION(USE평시)"/>
      <sheetName val="일위대가표 (2)"/>
      <sheetName val="Testing"/>
      <sheetName val="IP좌표"/>
      <sheetName val="단면가정"/>
      <sheetName val="토목내역"/>
      <sheetName val="D-3503"/>
      <sheetName val="계화배수"/>
      <sheetName val="물량산출근거"/>
      <sheetName val="부재력정리"/>
      <sheetName val="노원열병합  건축공사기성내역서"/>
      <sheetName val="NEYOK"/>
      <sheetName val="Macro(전선)"/>
      <sheetName val="NOMUBI"/>
      <sheetName val="계산근거"/>
      <sheetName val="품의서"/>
      <sheetName val="물가자료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단위세대"/>
      <sheetName val="일용노임단가"/>
      <sheetName val="가설공사내역"/>
      <sheetName val="401"/>
      <sheetName val="지장물C"/>
      <sheetName val="General Data"/>
      <sheetName val="전압강하계산"/>
      <sheetName val="차도조도계산"/>
      <sheetName val="월선수금"/>
      <sheetName val="TABLE"/>
      <sheetName val="전체"/>
      <sheetName val="설산1.나"/>
      <sheetName val="본사S"/>
      <sheetName val="연령현황"/>
      <sheetName val="Site Expenses"/>
      <sheetName val="자재단가표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대구실행"/>
      <sheetName val="Baby일위대가"/>
      <sheetName val="0.집계"/>
      <sheetName val="가로등부표"/>
      <sheetName val="총계"/>
      <sheetName val="매립"/>
      <sheetName val="조도계산서 (도서)"/>
      <sheetName val="LOPCALC"/>
      <sheetName val="재료"/>
      <sheetName val="제경비율"/>
      <sheetName val="MAIN_TABLE"/>
      <sheetName val="입찰보고"/>
      <sheetName val="1차설계변경내역"/>
      <sheetName val="수주현황2월"/>
      <sheetName val="토공유동표"/>
      <sheetName val="XL4Poppy"/>
      <sheetName val="요율"/>
      <sheetName val="아산추가1220"/>
      <sheetName val="당초"/>
      <sheetName val="3-1.CB"/>
      <sheetName val="98지급계획"/>
      <sheetName val="본공사"/>
      <sheetName val="DANGA"/>
      <sheetName val="실행내역서"/>
      <sheetName val="BID-도로"/>
      <sheetName val="내력서"/>
      <sheetName val="90.03실행 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공구원가계산"/>
      <sheetName val="입찰결과(DATA)"/>
      <sheetName val="일위대가표(유단가)"/>
      <sheetName val="CABLE SIZE-3"/>
      <sheetName val="EQUIP-H"/>
      <sheetName val="하수급견적대비"/>
      <sheetName val="발주설계서(당초)"/>
      <sheetName val="일위대가 집계표"/>
      <sheetName val="9GNG운반"/>
      <sheetName val="횡배수관토공수량"/>
      <sheetName val="수문일1"/>
      <sheetName val="품셈TABLE"/>
      <sheetName val="제원.설계조건"/>
      <sheetName val="SLAB"/>
      <sheetName val="관람석제출"/>
      <sheetName val="소업1교"/>
      <sheetName val="가공비"/>
      <sheetName val="가설공사"/>
      <sheetName val="기초공"/>
      <sheetName val="96수출"/>
      <sheetName val="기자재비"/>
      <sheetName val="투자효율분석"/>
      <sheetName val="sum1 (2)"/>
      <sheetName val="DATA(BAC)"/>
      <sheetName val="단락전류-A"/>
      <sheetName val="DPRKMHDT"/>
      <sheetName val="공통부대비"/>
      <sheetName val="출력-내역서"/>
      <sheetName val="공통(20-91)"/>
      <sheetName val="SE-611"/>
      <sheetName val="단가표 "/>
      <sheetName val="분전함신설"/>
      <sheetName val="날개벽(TYPE1)"/>
      <sheetName val="견적서세부내용"/>
      <sheetName val="견적내용입력"/>
      <sheetName val="발신정보"/>
      <sheetName val="집1"/>
      <sheetName val="설계내역(2001)"/>
      <sheetName val="일반맨홀수량집계"/>
      <sheetName val="EUPDAT2"/>
      <sheetName val="주경기-오배수"/>
      <sheetName val="건축원가계산서"/>
      <sheetName val="공사비내역서"/>
      <sheetName val="공사비 내역 (가)"/>
      <sheetName val="내역서(총)"/>
      <sheetName val="토공(완충)"/>
      <sheetName val="횡배수관"/>
      <sheetName val="IMPEADENCE MAP 취수장"/>
      <sheetName val="TEL"/>
      <sheetName val="Top PO"/>
      <sheetName val="공종"/>
      <sheetName val="맨홀토공수량"/>
      <sheetName val="방송노임"/>
      <sheetName val="날개벽(좌,우=45도,75도)"/>
      <sheetName val="입찰견적보고서"/>
      <sheetName val="hvac내역서(제어동)"/>
      <sheetName val="모델링"/>
      <sheetName val="하중계산"/>
      <sheetName val="견적접수"/>
      <sheetName val="견적내역서"/>
      <sheetName val="mcc일위대가"/>
      <sheetName val="ITB COST"/>
      <sheetName val="원본"/>
      <sheetName val="2006기계경비산출표"/>
      <sheetName val="48전력선로일위"/>
      <sheetName val="총괄집계표"/>
      <sheetName val="고창터널(고창방향)"/>
      <sheetName val="제-노임"/>
      <sheetName val="제직재"/>
      <sheetName val="아파트기별"/>
      <sheetName val="공리일"/>
      <sheetName val="AILC004"/>
      <sheetName val="점검총괄"/>
      <sheetName val="20관리비율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간접1"/>
      <sheetName val="5.정산서"/>
      <sheetName val="1차증가원가계산"/>
      <sheetName val="통장출금액"/>
      <sheetName val="VA_code"/>
      <sheetName val="공종별원가계산"/>
      <sheetName val="말고개터널조명전압강하"/>
      <sheetName val="연결관산출조서"/>
      <sheetName val="외주"/>
      <sheetName val="BOX전기내역"/>
      <sheetName val="BASIC (2)"/>
      <sheetName val="간접비"/>
      <sheetName val="토량1-1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노무비 근거"/>
      <sheetName val="일집"/>
      <sheetName val="노무"/>
      <sheetName val="Proposal"/>
      <sheetName val="Tot-sum"/>
      <sheetName val="ATS단가"/>
      <sheetName val="내역(전체)"/>
      <sheetName val="design criteria"/>
      <sheetName val="plan&amp;section of foundation"/>
      <sheetName val="협조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차수"/>
      <sheetName val="2.노무비명세서(난간대)"/>
      <sheetName val="2.사진대지"/>
      <sheetName val=" 견적서"/>
      <sheetName val="(2)"/>
      <sheetName val="예산서"/>
      <sheetName val="3.사진대지"/>
      <sheetName val="설계기준 및 하중계산"/>
      <sheetName val="입력값"/>
      <sheetName val="22단가(철거)"/>
      <sheetName val="49단가"/>
      <sheetName val="49단가(철거)"/>
      <sheetName val="부표총괄"/>
      <sheetName val="8. 내진해석"/>
      <sheetName val="22단가"/>
      <sheetName val="9-1차이내역"/>
      <sheetName val="금액내역서"/>
      <sheetName val="AIR SHOWER(3인용)"/>
      <sheetName val="손익분석"/>
      <sheetName val="포장공"/>
      <sheetName val="가설건물"/>
      <sheetName val="품셈"/>
      <sheetName val="인건-측정"/>
      <sheetName val="적용공정"/>
      <sheetName val="금리계산"/>
      <sheetName val="우배수"/>
      <sheetName val="맨홀"/>
      <sheetName val="금호"/>
      <sheetName val="부하(성남)"/>
      <sheetName val="96보완계획7.12"/>
      <sheetName val="연부97-1"/>
      <sheetName val="갑지1"/>
      <sheetName val="49-119"/>
      <sheetName val="적용(기계)"/>
      <sheetName val="옹벽수량집계"/>
      <sheetName val="관로"/>
      <sheetName val="제수변수량"/>
      <sheetName val="공기변수량"/>
      <sheetName val="상수도토공집계표"/>
      <sheetName val="PO-BOQ"/>
      <sheetName val="일반수량총괄"/>
      <sheetName val="의왕내역"/>
      <sheetName val="입출재고현황 (2)"/>
      <sheetName val="변경비교-을"/>
      <sheetName val="인건비 "/>
      <sheetName val="공종별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구성비"/>
      <sheetName val="실적보고"/>
      <sheetName val="표준안전집계"/>
      <sheetName val="표준안전내역"/>
      <sheetName val="A갑지"/>
      <sheetName val="공정"/>
      <sheetName val="견"/>
      <sheetName val="보도경계블럭"/>
      <sheetName val="L형옹벽"/>
      <sheetName val="내부부하"/>
      <sheetName val="Mc1"/>
      <sheetName val="2000,9월 일위"/>
      <sheetName val="guard(mac)"/>
      <sheetName val="과천MAIN"/>
      <sheetName val="조건"/>
      <sheetName val="여흥"/>
      <sheetName val="설계가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율촌법률사무소2내역"/>
      <sheetName val="지주목시비량산출서"/>
      <sheetName val="99총공사내역서"/>
      <sheetName val="고등학교"/>
      <sheetName val="제1장"/>
      <sheetName val="제2장"/>
      <sheetName val="제3장"/>
      <sheetName val="경산"/>
      <sheetName val="견적내역"/>
      <sheetName val="직공비"/>
      <sheetName val="진우+대광"/>
      <sheetName val="견적대비"/>
      <sheetName val="옥외"/>
      <sheetName val="가드레일산근"/>
      <sheetName val="수량집계표"/>
      <sheetName val="단가비교"/>
      <sheetName val="적용2002"/>
      <sheetName val="중기"/>
      <sheetName val="45,46"/>
      <sheetName val="교대(A1-A2)"/>
      <sheetName val="구조물공"/>
      <sheetName val="부대공"/>
      <sheetName val="배수공"/>
      <sheetName val="본선토량운반계산서(1)0"/>
      <sheetName val="1SPAN"/>
      <sheetName val="조경일람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P.M 별"/>
      <sheetName val="설계변경내역서"/>
      <sheetName val="배"/>
      <sheetName val="단위별 일위대가표"/>
      <sheetName val="IMP_(REACTOR)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일위집계표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8. 안정검토"/>
      <sheetName val="지진시"/>
      <sheetName val="98NS-N"/>
      <sheetName val="일위_파일"/>
      <sheetName val="다이꾸"/>
      <sheetName val="SKETCH"/>
      <sheetName val="배수문수량산출(3)"/>
      <sheetName val="MFAB"/>
      <sheetName val="MFRT"/>
      <sheetName val="MPKG"/>
      <sheetName val="MPRD"/>
      <sheetName val="할증 "/>
      <sheetName val="제수"/>
      <sheetName val="공기"/>
      <sheetName val="기본단가"/>
      <sheetName val="약품설비"/>
      <sheetName val="LP-S"/>
      <sheetName val="전기혼잡제경비(45)"/>
      <sheetName val="MEXICO-C"/>
      <sheetName val="보합"/>
      <sheetName val="내역서 (2)"/>
      <sheetName val="토량산출서"/>
      <sheetName val="L_RPTA05_목록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전차선로 물량표"/>
      <sheetName val="한강운반비"/>
      <sheetName val="자재"/>
      <sheetName val="12월31일"/>
      <sheetName val="Apt내역"/>
      <sheetName val="EQUIPMENT -2"/>
      <sheetName val="고분전시관"/>
      <sheetName val="설비"/>
      <sheetName val="빌딩 안내"/>
      <sheetName val="MBR9"/>
      <sheetName val="공비대비"/>
      <sheetName val="전기2005"/>
      <sheetName val="통신2005"/>
      <sheetName val="계산식"/>
      <sheetName val="1._x0018_변전설비"/>
      <sheetName val="현장예산"/>
      <sheetName val="Macro3"/>
      <sheetName val="대구-교대(A1-A2)"/>
      <sheetName val="3.자재비(총괄)"/>
      <sheetName val="실행예산"/>
      <sheetName val="실행갑지"/>
      <sheetName val="견적990322"/>
      <sheetName val="LD일"/>
      <sheetName val="FA설치명세"/>
      <sheetName val="FD"/>
      <sheetName val="증감대비"/>
      <sheetName val="공종단가"/>
      <sheetName val="중기일위대가"/>
      <sheetName val="관접합및부설"/>
      <sheetName val="U-TYPE(1)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적상기초자료"/>
      <sheetName val="화재 탐지 설비"/>
      <sheetName val="주사무실종합"/>
      <sheetName val="효동"/>
      <sheetName val="여과지동"/>
      <sheetName val="전체철근집계"/>
      <sheetName val="토목공사"/>
      <sheetName val="토공산출(주차장)"/>
      <sheetName val="CIVIL"/>
      <sheetName val="자  재"/>
      <sheetName val="관리사무소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BJJIN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cost"/>
      <sheetName val="제품별"/>
      <sheetName val="사전공사"/>
      <sheetName val="소포내역 (2)"/>
      <sheetName val="암거단위"/>
      <sheetName val="DATA 입력란"/>
      <sheetName val="적용단위길이"/>
      <sheetName val="피벗테이블데이터분석"/>
      <sheetName val="특수기호강도거푸집"/>
      <sheetName val="종배수관면벽신"/>
      <sheetName val="종배수관(신)"/>
      <sheetName val="유림골조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몰탈재료산출"/>
      <sheetName val="관급"/>
      <sheetName val="백호우계수"/>
      <sheetName val="경산(을)"/>
      <sheetName val="선정요령"/>
      <sheetName val="정화조방수미장"/>
      <sheetName val="15"/>
      <sheetName val="부하LOAD"/>
      <sheetName val="접속슬라브"/>
      <sheetName val="수로교총재료집계"/>
      <sheetName val="공사별 가중치 산출근거(토목)"/>
      <sheetName val="가중치근거(조경)"/>
      <sheetName val="내역서비교"/>
      <sheetName val="세부내역"/>
      <sheetName val="LAB"/>
      <sheetName val="Inquiry"/>
      <sheetName val="1. 설계조건 2.단면가정 3. 하중계산"/>
      <sheetName val="제진기"/>
      <sheetName val="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적현로"/>
      <sheetName val="산출(전주P7)"/>
      <sheetName val="H PILE수량"/>
      <sheetName val="철근량 검토"/>
      <sheetName val="통합"/>
      <sheetName val="BOX"/>
      <sheetName val="TC표지"/>
      <sheetName val="현금"/>
      <sheetName val="현장"/>
      <sheetName val="유기공정"/>
      <sheetName val="변경서식"/>
      <sheetName val="영업소실적"/>
      <sheetName val="STBOX"/>
      <sheetName val="공사진행"/>
      <sheetName val="70%"/>
      <sheetName val="본체"/>
      <sheetName val="Piping Design Data"/>
      <sheetName val="종배수관"/>
      <sheetName val="工완성공사율"/>
      <sheetName val="현장지지물물량"/>
      <sheetName val="품셈표"/>
      <sheetName val="부대대비"/>
      <sheetName val="냉연집계"/>
      <sheetName val="산출내역서"/>
      <sheetName val="저"/>
      <sheetName val="경상비"/>
      <sheetName val="연습장소"/>
      <sheetName val="MACRO(전선관)"/>
      <sheetName val="기준액"/>
      <sheetName val="상세내역,전력산출서"/>
      <sheetName val="7.1유효폭"/>
      <sheetName val="Ampecity Data"/>
      <sheetName val="MCC제원"/>
      <sheetName val="공사기본자료"/>
      <sheetName val="날개벽(시점좌측)"/>
      <sheetName val="3_바닥판설계"/>
      <sheetName val="TYPE-B 평균H"/>
      <sheetName val="교통량조사"/>
      <sheetName val="효성CB 1P기초"/>
      <sheetName val="EQ-R1"/>
      <sheetName val="품목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일위대가(계측기설치)"/>
      <sheetName val="MACRO(MCC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일위대가(출입)"/>
      <sheetName val="현장관리비 "/>
      <sheetName val="구리토평1전기"/>
      <sheetName val="aa"/>
      <sheetName val="현금흐름"/>
      <sheetName val="시멘트"/>
      <sheetName val="Customer Databas"/>
      <sheetName val="사각맨홀"/>
      <sheetName val="출력X"/>
      <sheetName val="★도급내역"/>
      <sheetName val="가격조사서"/>
      <sheetName val="과세표준율-2"/>
      <sheetName val="면적분양가"/>
      <sheetName val="분양면적(1123)"/>
      <sheetName val="출력소스"/>
      <sheetName val="평교-내역"/>
      <sheetName val="단면설계"/>
      <sheetName val="신표지1"/>
      <sheetName val="노임(1차)"/>
      <sheetName val="준공평가"/>
      <sheetName val="실행간접비용"/>
      <sheetName val="관리,부대비"/>
      <sheetName val="공내역"/>
      <sheetName val="접속도로1"/>
      <sheetName val="실행(표지,갑,을)"/>
      <sheetName val="basic"/>
      <sheetName val="메서,변+증"/>
      <sheetName val="공사별 가중치 산출근거(건축)"/>
      <sheetName val="집수A"/>
      <sheetName val="기계경비일람"/>
      <sheetName val="FAX"/>
      <sheetName val="건축개요"/>
      <sheetName val="버스운행안내"/>
      <sheetName val="예방접종계획"/>
      <sheetName val="근태계획서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AS복구"/>
      <sheetName val="중기터파기"/>
      <sheetName val="변수값"/>
      <sheetName val="중기상차"/>
      <sheetName val="중간부"/>
      <sheetName val="대,유,램"/>
      <sheetName val="목동1절주.bh01"/>
      <sheetName val="송우내역서"/>
      <sheetName val="증감분석"/>
      <sheetName val="인사자료총집계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공사비총괄표"/>
      <sheetName val="BQ(실행)"/>
      <sheetName val="교량하부공"/>
      <sheetName val="와동25-3(변경)"/>
      <sheetName val="기계"/>
      <sheetName val="T6-6(2)"/>
      <sheetName val="Upgrades pricing"/>
      <sheetName val="내역(가지)"/>
      <sheetName val="GI-LIST"/>
      <sheetName val="주방환기"/>
      <sheetName val="내역서(토목)"/>
      <sheetName val="경상직원"/>
      <sheetName val="전력구구조물산근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1_수인터널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사원등록"/>
      <sheetName val="호봉 (2)"/>
      <sheetName val="하도급변경대비표"/>
      <sheetName val="2000용수잠관-수량집계"/>
      <sheetName val="공사내역"/>
      <sheetName val="WEON"/>
      <sheetName val="경상"/>
      <sheetName val="가설"/>
      <sheetName val="3.내역서"/>
      <sheetName val="총수량집계표"/>
      <sheetName val="통신물량"/>
      <sheetName val="전체내역서"/>
      <sheetName val="별표 "/>
      <sheetName val="기본DATA"/>
      <sheetName val="청천내"/>
      <sheetName val="문학간접"/>
      <sheetName val="매입세"/>
      <sheetName val="표층포설및다짐"/>
      <sheetName val="CODE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Dae_Jiju"/>
      <sheetName val="Sikje_ingun"/>
      <sheetName val="TREE_D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96정변2"/>
      <sheetName val="CB"/>
      <sheetName val="CS2"/>
      <sheetName val="1,2공구원가계산서"/>
      <sheetName val="1공구산출내역서"/>
      <sheetName val="오동"/>
      <sheetName val="대조"/>
      <sheetName val="나한"/>
      <sheetName val="INPUT(덕도방향-시점)"/>
      <sheetName val="실행예산서"/>
      <sheetName val="유동표(변경)"/>
      <sheetName val="급명"/>
      <sheetName val="단  가  대  비  표"/>
      <sheetName val="일  위  대  가  목  록"/>
      <sheetName val="2000년 공정표"/>
      <sheetName val="교각별철근수량집계표"/>
      <sheetName val="L형옹벽측구"/>
      <sheetName val="const."/>
      <sheetName val="동해title"/>
      <sheetName val="변경내역을"/>
      <sheetName val="펌프장수량산출(토)"/>
      <sheetName val="남양구조시험동"/>
      <sheetName val="본부소개"/>
      <sheetName val="현관"/>
      <sheetName val="기기리스트"/>
      <sheetName val="통합내역"/>
      <sheetName val="HRSG SMALL07220"/>
      <sheetName val="CHITIET VL-NC-TT -1p"/>
      <sheetName val="TDTKP1"/>
      <sheetName val="bearing"/>
      <sheetName val="CA지입"/>
      <sheetName val="대외공문"/>
      <sheetName val="DWPM"/>
      <sheetName val="백암비스타내역"/>
      <sheetName val="DB"/>
      <sheetName val="1공구 건정토건 토공"/>
      <sheetName val=" 총괄표"/>
      <sheetName val="자재집계"/>
      <sheetName val="LIST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TOT"/>
      <sheetName val="가시설흙막이"/>
      <sheetName val="전선"/>
      <sheetName val="CABLE"/>
      <sheetName val="강북라우터"/>
      <sheetName val="노무비산출"/>
      <sheetName val="합천내역"/>
      <sheetName val="단"/>
      <sheetName val="교통대책내역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FOOTING단면력"/>
      <sheetName val="01AC"/>
      <sheetName val="조명율데이타"/>
      <sheetName val="평균높이산출근거"/>
      <sheetName val="횡배수관위치조서"/>
      <sheetName val="1.우편집중내역서"/>
      <sheetName val="기본설계도급항목"/>
      <sheetName val="8.현장관리비"/>
      <sheetName val="7.안전관리비"/>
      <sheetName val="01"/>
      <sheetName val="연돌일위집계"/>
      <sheetName val="BEND LOSS"/>
      <sheetName val="견적율"/>
      <sheetName val="물가"/>
      <sheetName val="소방사항"/>
      <sheetName val="TRE TABLE"/>
      <sheetName val="총집계표"/>
      <sheetName val="명세서"/>
      <sheetName val="공사내역서(을)실행"/>
      <sheetName val="견적"/>
      <sheetName val="화설내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입적표"/>
      <sheetName val="ELECTRIC"/>
      <sheetName val="직원동원SCH"/>
      <sheetName val="단가조사-1"/>
      <sheetName val="단가조사-2"/>
      <sheetName val="Man Power &amp; Comp"/>
      <sheetName val="변경후-SHEET"/>
      <sheetName val="도급양식"/>
      <sheetName val="손익집계(공장별)"/>
      <sheetName val="설계명세서(선로)"/>
      <sheetName val="접지수량"/>
      <sheetName val="현장별계약현황('98.10.31)"/>
      <sheetName val="현장관리비데이타"/>
      <sheetName val="1)fs"/>
      <sheetName val="구조     ."/>
      <sheetName val="2002하반기노임기준"/>
      <sheetName val="본부장"/>
      <sheetName val="구동"/>
      <sheetName val="공조기"/>
      <sheetName val="대림산업"/>
      <sheetName val="EKOG10건축"/>
      <sheetName val="경비"/>
      <sheetName val="TYPE-1"/>
      <sheetName val="내역서(전체)"/>
      <sheetName val="내역(토목)"/>
      <sheetName val="위치조서"/>
      <sheetName val="5.공종별예산내역서"/>
      <sheetName val="PROJECT BRIEF"/>
      <sheetName val="토공정보"/>
      <sheetName val="두앙"/>
      <sheetName val="깨기수량"/>
      <sheetName val="하중산정"/>
      <sheetName val="세부견적서(DAS Call Back)"/>
      <sheetName val="단중표-ST"/>
      <sheetName val="COMPRESSOR"/>
      <sheetName val="PIPE"/>
      <sheetName val="VALVE"/>
      <sheetName val="9811"/>
      <sheetName val="투찰내역"/>
      <sheetName val="COVER-P"/>
      <sheetName val="Piping(Methanol)"/>
      <sheetName val="도로경계블럭단위수량"/>
      <sheetName val="도로경계블럭단위토공"/>
      <sheetName val="L형측구단위수량"/>
      <sheetName val="L형측구연장조서"/>
      <sheetName val="충주"/>
      <sheetName val="재료집계"/>
      <sheetName val="인수공총괄"/>
      <sheetName val="내역서01"/>
      <sheetName val="덕소내역"/>
      <sheetName val="종합기별"/>
      <sheetName val="노무비명세서"/>
      <sheetName val="개보수공사BM"/>
      <sheetName val="장문교(대전)"/>
      <sheetName val="내역(중앙)"/>
      <sheetName val="내역(창신)"/>
      <sheetName val="CLAUSE"/>
      <sheetName val="약품설︀"/>
      <sheetName val="결과조달"/>
      <sheetName val="1공구 건정토건 철콘"/>
      <sheetName val="2공구하도급내역서"/>
      <sheetName val="도급내역"/>
      <sheetName val="투찰추정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Rates"/>
      <sheetName val="P-산#1-1(WOWA1)"/>
      <sheetName val="웅진교-S2"/>
      <sheetName val="배수관토공"/>
      <sheetName val="차수공개요"/>
      <sheetName val="인공(100P,배선반)"/>
      <sheetName val="설내역서 "/>
      <sheetName val="전기공사"/>
      <sheetName val="납부서"/>
      <sheetName val="기흥하도용"/>
      <sheetName val="일위대가(여기까지)"/>
      <sheetName val="J"/>
      <sheetName val="단위_xdc00_ὗ␀"/>
      <sheetName val="인상효1"/>
      <sheetName val="수성페인트도장 내역서"/>
      <sheetName val="도급내역5+800"/>
      <sheetName val="도급금액"/>
      <sheetName val="재노경"/>
      <sheetName val="변경내역서"/>
      <sheetName val="일위대가(1)"/>
      <sheetName val="관급자재"/>
      <sheetName val="총공사내역서"/>
      <sheetName val="토공사"/>
      <sheetName val="정렬"/>
      <sheetName val="계약내역서"/>
      <sheetName val="전체도급"/>
      <sheetName val="본선 토공 분배표"/>
      <sheetName val="제출내역 (2)"/>
      <sheetName val="6공구(당초)"/>
      <sheetName val="산근1"/>
      <sheetName val="관리,공감"/>
      <sheetName val="입찰"/>
      <sheetName val="현경"/>
      <sheetName val="전화번호DATA (2001)"/>
      <sheetName val="자압"/>
      <sheetName val="106C0300"/>
      <sheetName val="건축내역서 (경제상무실)"/>
      <sheetName val="통로box전기"/>
      <sheetName val="밧데리"/>
      <sheetName val="진접"/>
      <sheetName val="사급자재(1단계)"/>
      <sheetName val="조명투자및환수계획"/>
      <sheetName val="제조중간결과"/>
      <sheetName val="시중노임단가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단면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진주䈀ᅪ"/>
      <sheetName val="2공구수량"/>
      <sheetName val="화해(함평)"/>
      <sheetName val="화해(장성)"/>
      <sheetName val="2BOX본체"/>
      <sheetName val="도장수량(하1)"/>
      <sheetName val="사업수지"/>
      <sheetName val="기계경비단가"/>
      <sheetName val="지주설치제원"/>
      <sheetName val="경영상태"/>
      <sheetName val="토공A"/>
      <sheetName val="전체공내역서"/>
      <sheetName val="퍼스트"/>
      <sheetName val="역집계1"/>
      <sheetName val="명단원자료(이전)"/>
      <sheetName val="영동(D)"/>
      <sheetName val="원가서"/>
      <sheetName val="용소리교"/>
      <sheetName val="단가(반정1교-원주)"/>
      <sheetName val="삼보지질"/>
      <sheetName val="7.전산해석결과"/>
      <sheetName val="4.하중"/>
      <sheetName val="우각부검토"/>
      <sheetName val="기초입력"/>
      <sheetName val="기성내역서표지"/>
      <sheetName val="공주-교대(A1)"/>
      <sheetName val="중기사용료"/>
      <sheetName val="단가 "/>
      <sheetName val="design load"/>
      <sheetName val="working load at the btm ft."/>
      <sheetName val="stability check"/>
      <sheetName val="보호"/>
      <sheetName val="개소별수량산출"/>
      <sheetName val="성남여성복지내역"/>
      <sheetName val="(A)내역서"/>
      <sheetName val="안양1공구_건축"/>
      <sheetName val="북방3터널"/>
      <sheetName val="기술자료 (연수)"/>
      <sheetName val="등록업체"/>
      <sheetName val="esc"/>
      <sheetName val="영흥TL(UP,DOWN) "/>
      <sheetName val="96작생능"/>
      <sheetName val="sheets"/>
      <sheetName val="단가결정"/>
      <sheetName val="내역아"/>
      <sheetName val="울타리"/>
      <sheetName val="3CHBDC"/>
      <sheetName val="2002계약현황"/>
      <sheetName val="내역기준"/>
      <sheetName val="설-원가"/>
      <sheetName val="전체_1설계"/>
      <sheetName val="자재일람"/>
      <sheetName val="Factor"/>
      <sheetName val="w't table"/>
      <sheetName val="UR2-Calculation"/>
      <sheetName val="Main"/>
      <sheetName val="노임변동률"/>
      <sheetName val="4차원가계산서"/>
      <sheetName val="예산M12A"/>
      <sheetName val="환율-LIBOR"/>
      <sheetName val="품종별-이름"/>
      <sheetName val=" 갑  지 "/>
      <sheetName val="Y_WORK"/>
      <sheetName val="부서현황"/>
      <sheetName val="1안"/>
      <sheetName val="총괄서"/>
      <sheetName val="Option"/>
      <sheetName val="판"/>
      <sheetName val="실행내역서 "/>
      <sheetName val="사업계획1안"/>
      <sheetName val="VENDOR LIST"/>
      <sheetName val="공통비"/>
      <sheetName val="도장 및 용접 수량"/>
      <sheetName val="경율산정"/>
      <sheetName val="위성"/>
      <sheetName val="GAEYO"/>
      <sheetName val="Vari by Vendor"/>
      <sheetName val="공용시설내역"/>
      <sheetName val="97 사업추정(WEKI)"/>
      <sheetName val="기계경비및산출근거서"/>
      <sheetName val="Languages"/>
      <sheetName val="원내역서3"/>
      <sheetName val="101동"/>
      <sheetName val="3도로"/>
      <sheetName val="세동별비상"/>
      <sheetName val="세부내역서(전기)"/>
      <sheetName val="대비내역"/>
      <sheetName val="기존단가 (2)"/>
      <sheetName val="9."/>
      <sheetName val="견적서1"/>
      <sheetName val="자재테이블"/>
      <sheetName val="EP0618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기초및구체공"/>
      <sheetName val="금긋기 및 절단"/>
      <sheetName val="감액총괄표"/>
      <sheetName val="변경품셈총괄"/>
      <sheetName val="내역."/>
      <sheetName val="부대"/>
      <sheetName val="실행(1)"/>
      <sheetName val="기계설비"/>
      <sheetName val="2.1  노무비 평균단가산출"/>
      <sheetName val="콘_재료분리(1)"/>
      <sheetName val="음성방향"/>
      <sheetName val="설계변경내역 98"/>
      <sheetName val="공제구간조서"/>
      <sheetName val="견적대비표"/>
      <sheetName val="설계일반"/>
      <sheetName val="수압집계"/>
      <sheetName val="결합부검토"/>
      <sheetName val="유림총괄"/>
      <sheetName val="신규 품"/>
      <sheetName val="단산"/>
      <sheetName val="변수데이타"/>
      <sheetName val="INDEX"/>
      <sheetName val="15100"/>
      <sheetName val="MAT"/>
      <sheetName val="예산M6-B"/>
      <sheetName val="동원인원산출"/>
      <sheetName val="품셈기준"/>
      <sheetName val="총(신설)"/>
      <sheetName val="대,怀፵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1-11조직표"/>
      <sheetName val="96.12"/>
      <sheetName val="22단丵"/>
      <sheetName val="SLIDES"/>
      <sheetName val="광혁기성"/>
      <sheetName val="정산입력"/>
      <sheetName val="전력"/>
      <sheetName val="eq_data"/>
      <sheetName val="품셈집계표"/>
      <sheetName val="자재조사표"/>
      <sheetName val="일반부표집계표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접지1종"/>
      <sheetName val="제품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1_설계기준"/>
      <sheetName val="Pier 3"/>
      <sheetName val="NAI"/>
      <sheetName val="자탐수량산출서"/>
      <sheetName val="예산"/>
      <sheetName val="회사99"/>
      <sheetName val="CAPVC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일반수량집계"/>
      <sheetName val="OCM"/>
      <sheetName val="사용자정의"/>
      <sheetName val="제품표준규격"/>
      <sheetName val="전기설계변경"/>
      <sheetName val="AH-1 "/>
      <sheetName val="OHU"/>
      <sheetName val="형식별 개략공사비"/>
      <sheetName val="01_ 원가계산서"/>
      <sheetName val="작성"/>
      <sheetName val="CAT_5"/>
      <sheetName val="등록׃】"/>
      <sheetName val="등록_x0010__x0000_"/>
      <sheetName val="PART_DISCOUNT"/>
      <sheetName val="등록_x0000__x0000_"/>
      <sheetName val="민감도"/>
      <sheetName val="RAHMEN"/>
      <sheetName val="소상 &quot;1&quot;"/>
      <sheetName val="적점"/>
      <sheetName val="Cost bd-&quot;A&quot;"/>
      <sheetName val="Macro(AT)"/>
      <sheetName val="CALCULATION"/>
      <sheetName val="원가총괄"/>
      <sheetName val="매입세율"/>
      <sheetName val="회로내역(승인)"/>
      <sheetName val="IBASE"/>
      <sheetName val="»êÃ렀䡟ԯ_x0000_缀"/>
      <sheetName val="»êÃ︀ᇕ԰_x0000_缀"/>
      <sheetName val="갈현동"/>
      <sheetName val="예산대비"/>
      <sheetName val="4/_x0000_䠀"/>
      <sheetName val="4쌇栅/"/>
      <sheetName val="4က_x0000_က"/>
      <sheetName val="증栀ᙿ가"/>
      <sheetName val="수안보-헾】_x0005__x0000_"/>
      <sheetName val="국공유지및사유지"/>
      <sheetName val="총괄-1"/>
      <sheetName val="이토변실(A3-LINE)"/>
      <sheetName val="9509"/>
      <sheetName val="일위목차"/>
      <sheetName val="견적사양비교표"/>
      <sheetName val="시설물기초"/>
      <sheetName val="송전재료비"/>
      <sheetName val="FIN TUBE"/>
      <sheetName val="HED. &amp; PIPE"/>
      <sheetName val="PUMP SHT"/>
      <sheetName val="FEXS"/>
      <sheetName val="한전고리-을"/>
      <sheetName val=" ｹ-ﾌﾞﾙ"/>
      <sheetName val="MW-BM"/>
      <sheetName val="암거공"/>
      <sheetName val="평가내역"/>
      <sheetName val="직접인건비"/>
      <sheetName val="2.2.2입적표"/>
      <sheetName val="접속도로"/>
      <sheetName val="-15.0"/>
      <sheetName val="사리부설"/>
      <sheetName val="1월"/>
      <sheetName val="임대견적서"/>
      <sheetName val="36신丵〒_x0005_"/>
      <sheetName val="물량집계"/>
      <sheetName val="단가조사표"/>
      <sheetName val="설계내역서(기계)"/>
      <sheetName val="현장설က_x0000_蠀ᛟ"/>
      <sheetName val="학생내역"/>
      <sheetName val="기성내역"/>
      <sheetName val="환"/>
      <sheetName val="적용기준표(98년상반기)"/>
      <sheetName val="예산내역서"/>
      <sheetName val="설계명세_x0005_"/>
      <sheetName val="DATA 입᠒ᎍ"/>
      <sheetName val="가계부"/>
      <sheetName val="제품목록"/>
      <sheetName val="매입매출관리"/>
      <sheetName val="설계명세_x0000_"/>
      <sheetName val="설계명세揄"/>
      <sheetName val="설계명세䡲"/>
      <sheetName val="적용토목"/>
      <sheetName val="명세"/>
      <sheetName val="견적서(1)"/>
      <sheetName val="2234"/>
      <sheetName val="조립1부실적"/>
      <sheetName val="5월"/>
      <sheetName val="능률"/>
      <sheetName val="Despacho (c.civil)"/>
      <sheetName val="1을"/>
      <sheetName val="감가상각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A 견적"/>
      <sheetName val="전기일위목록"/>
      <sheetName val="RE9604"/>
      <sheetName val="거푸집물량"/>
      <sheetName val="자재비"/>
      <sheetName val="UPDATA"/>
      <sheetName val="원가계산서(남측)"/>
      <sheetName val="제조 경영"/>
      <sheetName val="금광1터널"/>
      <sheetName val="G.R300경비"/>
      <sheetName val="세부狇譈"/>
      <sheetName val="사각맨ﻇ"/>
      <sheetName val="몰탈재븧܊"/>
      <sheetName val="견적의"/>
      <sheetName val="견적의烇彰"/>
      <sheetName val="토공집계표"/>
      <sheetName val="하도급선정의뢰서(습식공_x0000__x0000_"/>
      <sheetName val="앉음벽 (2)"/>
      <sheetName val="L-type"/>
      <sheetName val="2터널시점"/>
      <sheetName val="기본"/>
      <sheetName val="짉譥"/>
      <sheetName val="ᣉᎍ"/>
      <sheetName val="일위산출"/>
      <sheetName val="Oper Amount"/>
      <sheetName val="금액내렀቟"/>
      <sheetName val="금액내԰_x0000_"/>
      <sheetName val="E총"/>
      <sheetName val="성내동"/>
      <sheetName val="공종목록표"/>
      <sheetName val="인부임"/>
      <sheetName val="인원계획"/>
      <sheetName val="시행예산"/>
      <sheetName val="자압1"/>
      <sheetName val="조경내역"/>
      <sheetName val="물墸᎟鰀"/>
      <sheetName val="화재 탐지_x0005__x0000_"/>
      <sheetName val="단가비교표_공통1"/>
      <sheetName val="전신환매도徸"/>
      <sheetName val="업체별기성내역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기계실"/>
      <sheetName val="산#2-1 (2)"/>
      <sheetName val="일위대가(건축)"/>
      <sheetName val="골재산출"/>
      <sheetName val="자재목록표"/>
      <sheetName val="2002상반기노임기준"/>
      <sheetName val="단중聀"/>
      <sheetName val="예산조서(무선)"/>
      <sheetName val="사급자재총괄"/>
      <sheetName val="당정동경상이수"/>
      <sheetName val="당정동공통이수"/>
      <sheetName val="예산M11A"/>
      <sheetName val="APT"/>
      <sheetName val="WING3"/>
      <sheetName val=" 냉각수펌프"/>
      <sheetName val="구분자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소운반"/>
      <sheetName val="공종구간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역T형옹벽(3.0)"/>
      <sheetName val="내역서(삼호)"/>
      <sheetName val="지하1층"/>
      <sheetName val="공비대䠚"/>
      <sheetName val="금액내㔀቎"/>
      <sheetName val="옹벽기초자료"/>
      <sheetName val="본사인상전"/>
      <sheetName val="단가산출-기,교"/>
      <sheetName val="당사"/>
      <sheetName val="내역총괄2"/>
      <sheetName val="내역총괄3"/>
      <sheetName val="가중치"/>
      <sheetName val="주식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건축토목내역"/>
      <sheetName val="금액집계"/>
      <sheetName val="단양 00 아파트-세부내역"/>
      <sheetName val="C1ㅇ"/>
      <sheetName val="STD"/>
      <sheetName val="물가대비표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3본사"/>
      <sheetName val="세부내역서"/>
      <sheetName val="간선"/>
      <sheetName val="전압"/>
      <sheetName val="조도"/>
      <sheetName val="동력"/>
      <sheetName val="가공2원도"/>
      <sheetName val="COL"/>
      <sheetName val="일(4)"/>
      <sheetName val="투입비"/>
      <sheetName val="1F"/>
      <sheetName val="11.자재단가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49"/>
      <sheetName val="정산내역서"/>
      <sheetName val="설계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REINF.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입고장부 (4)"/>
      <sheetName val="DATA-UPS"/>
      <sheetName val="건설장비기초단가"/>
      <sheetName val="샘플표지"/>
      <sheetName val="토공 total"/>
      <sheetName val="일반맨홀수량집계(A-7 LINE)"/>
      <sheetName val="옹벽1"/>
      <sheetName val="찍기"/>
      <sheetName val="공종별 집계"/>
      <sheetName val="일위(PN)"/>
      <sheetName val="Macro"/>
      <sheetName val="산출"/>
      <sheetName val="9-1차이내역."/>
      <sheetName val="Sheet22"/>
      <sheetName val="총괄표(1)"/>
      <sheetName val="공종별집계표"/>
      <sheetName val="부산4"/>
      <sheetName val="계약표지"/>
      <sheetName val="내역서-전체낙찰율"/>
      <sheetName val="개봉3동하수관"/>
      <sheetName val="일위대가-1"/>
      <sheetName val="장비부하"/>
      <sheetName val="조도계산(가로등NEW)"/>
      <sheetName val="내역5"/>
      <sheetName val="역간(덕_동)"/>
      <sheetName val="역간(의-덕)"/>
      <sheetName val="골조"/>
      <sheetName val="단가대비표(SYS)"/>
      <sheetName val="제조노임"/>
      <sheetName val="변품8-37"/>
      <sheetName val="참조(2)"/>
      <sheetName val="현장일보"/>
      <sheetName val="보집계표"/>
      <sheetName val="월말"/>
      <sheetName val="원본(갑지)"/>
      <sheetName val="ISBL-CIV"/>
      <sheetName val="단가대비"/>
      <sheetName val="99 조정금액"/>
      <sheetName val="전류"/>
      <sheetName val="포장절단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I_설계조건"/>
      <sheetName val="설산1_나"/>
      <sheetName val="sum1_(2)"/>
      <sheetName val="원가계산서_(총괄)"/>
      <sheetName val="원가계산서_(건축)"/>
      <sheetName val="Site_Expenses"/>
      <sheetName val="제원_설계조건"/>
      <sheetName val="노원열병합__건축공사기성내역서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단면_(2)"/>
      <sheetName val="3-1_CB"/>
      <sheetName val="90_03실행_"/>
      <sheetName val="3_공통공사대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CABLE_SIZE-3"/>
      <sheetName val="일위대가_집계표"/>
      <sheetName val="ITB_COST"/>
      <sheetName val="노무비_근거"/>
      <sheetName val="design_criteria"/>
      <sheetName val="plan&amp;section_of_foundation"/>
      <sheetName val="단가표_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암거"/>
      <sheetName val="정보"/>
      <sheetName val="간접경상비"/>
      <sheetName val="현대물량"/>
      <sheetName val="한화 둔산 내역서"/>
      <sheetName val="적격점수&lt;300억미만&gt;"/>
      <sheetName val="간이영수증"/>
      <sheetName val="Ⅴ-2.공종별내역"/>
      <sheetName val="가로등제어반 설치공사(수량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미드수량"/>
      <sheetName val="pbs_lambda"/>
      <sheetName val="Matériel embarqué PVC"/>
      <sheetName val="내역(정지)"/>
      <sheetName val="기지국"/>
      <sheetName val="약전닥트"/>
      <sheetName val="건축부하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내역서 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대비표"/>
      <sheetName val="총괄집桶青"/>
      <sheetName val="01상노임"/>
      <sheetName val="Instruction"/>
      <sheetName val="22단가(철完9"/>
      <sheetName val="지질조사"/>
      <sheetName val="T1"/>
      <sheetName val="총체보활공정표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인공산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단가견적조사표"/>
      <sheetName val="안정검토(온1)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투찰가"/>
      <sheetName val="구조대가"/>
      <sheetName val="포설대가1"/>
      <sheetName val="부대대가"/>
      <sheetName val="철근총괄집계표"/>
      <sheetName val="홈통받이수량"/>
      <sheetName val="공통가설공사"/>
      <sheetName val="공사수행방안"/>
      <sheetName val=" 토목 처리장도급내역서 "/>
      <sheetName val="Data2"/>
      <sheetName val="공사착공계"/>
      <sheetName val="참조 DATA"/>
      <sheetName val="spec"/>
      <sheetName val="program"/>
      <sheetName val="studbolt no."/>
      <sheetName val="studbolt size"/>
      <sheetName val="item sort no"/>
      <sheetName val="정보매체A동"/>
      <sheetName val="기준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적요"/>
      <sheetName val="조정내역"/>
      <sheetName val="조정_x0014__x0008_"/>
      <sheetName val="_x0000__x0008__x0000__x0008__x0000__x0006__x0000__x0004_"/>
      <sheetName val="상가지급현황"/>
      <sheetName val="D-3109"/>
      <sheetName val="부하"/>
      <sheetName val="도체종-상수표"/>
      <sheetName val="SRC-B3U2"/>
      <sheetName val="초기화면1"/>
      <sheetName val="13LPMCC"/>
      <sheetName val="sub"/>
      <sheetName val="마장"/>
      <sheetName val="3_바닥판설계1"/>
      <sheetName val="Piping_Design_Data"/>
      <sheetName val="H_PILE수량"/>
      <sheetName val="7_1유효폭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40총괄"/>
      <sheetName val="40집계"/>
      <sheetName val="결재판"/>
      <sheetName val="사다리"/>
      <sheetName val="변경총괄지(1)"/>
      <sheetName val="기계경비(旉る_x0000__x0000_"/>
      <sheetName val="기계경비(贘_x0013_짘ࣅ"/>
      <sheetName val="파형강관집계"/>
      <sheetName val="성곽내역서"/>
      <sheetName val="MANUFACTORY"/>
      <sheetName val="16-1"/>
      <sheetName val="장비당단가 (1)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PIPING"/>
      <sheetName val="선택"/>
      <sheetName val="총괄원가 "/>
      <sheetName val="TG9504"/>
      <sheetName val="1995년 섹터별 매출"/>
      <sheetName val="ROOF(ALKALI)"/>
      <sheetName val="master(total)"/>
      <sheetName val="99년신청"/>
      <sheetName val="대가목록"/>
      <sheetName val="아수배전(1회)"/>
      <sheetName val="인건비_조사"/>
      <sheetName val="일위1"/>
      <sheetName val="공사설계서"/>
      <sheetName val="OZ049E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주beam"/>
      <sheetName val="음봉방향"/>
      <sheetName val="자료(통합)"/>
      <sheetName val="발주내역"/>
      <sheetName val="제3장 기술업무"/>
      <sheetName val="대포2교접속"/>
      <sheetName val="일반전기C"/>
      <sheetName val="POOM_MOTO"/>
      <sheetName val="기초코徸"/>
      <sheetName val="예산조서(︀ᇕ԰"/>
      <sheetName val="205동"/>
      <sheetName val="과세면세표"/>
      <sheetName val="PARAMETER"/>
      <sheetName val="세부내역(직접인건비)"/>
      <sheetName val="현장지䀀ኀ㠀ኃ"/>
      <sheetName val="건축원가"/>
      <sheetName val="집계(세부총괄)"/>
      <sheetName val="2000년하반기"/>
      <sheetName val="물가변동잔여물량세부내역서"/>
      <sheetName val="신규(방류시설)"/>
      <sheetName val="덤프트럭계수"/>
      <sheetName val="카메라"/>
      <sheetName val="미지급내역"/>
      <sheetName val="집계표(육상)"/>
      <sheetName val="102역사"/>
      <sheetName val="1.취수장"/>
      <sheetName val="상-교대(A1-A2)"/>
      <sheetName val="첨부1"/>
      <sheetName val="재료표"/>
      <sheetName val="금액결揄"/>
      <sheetName val="공사비 내역"/>
      <sheetName val="매입내역 "/>
      <sheetName val="거래처별지출내역"/>
      <sheetName val="2000_x0005__x0000__x0000_"/>
      <sheetName val="㩷"/>
      <sheetName val="렀ⵘ"/>
      <sheetName val="֭_x0000_"/>
      <sheetName val="Param"/>
      <sheetName val="입찰보Ⳡ"/>
      <sheetName val="자재표"/>
      <sheetName val="총(철거)"/>
      <sheetName val="RangeObject"/>
      <sheetName val="분뇨"/>
      <sheetName val="등록자료"/>
      <sheetName val="입력정보"/>
      <sheetName val="H-pile(250x250)"/>
      <sheetName val="H-pile(298x299)"/>
      <sheetName val="쌍송교"/>
      <sheetName val="방음벽기초(H_xd8d4_ㆂᰀㆃ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용수간선"/>
      <sheetName val="노무비(첨부4-4)"/>
      <sheetName val="일반부표"/>
      <sheetName val="왕십리방향"/>
      <sheetName val="TYPE1"/>
      <sheetName val="철근량"/>
      <sheetName val="자금청구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gvl"/>
      <sheetName val="전부인쇄"/>
      <sheetName val="1.외주공사"/>
      <sheetName val="2.직영공사"/>
      <sheetName val="첨부"/>
      <sheetName val="계산DATA입력"/>
      <sheetName val="계좌번호"/>
      <sheetName val="품종별월계"/>
      <sheetName val="청하배수"/>
      <sheetName val="다곡2교"/>
      <sheetName val="정화조"/>
      <sheetName val="원가집계"/>
      <sheetName val="견적시담(송포2공구)"/>
      <sheetName val="교량전기"/>
      <sheetName val="금융비용"/>
      <sheetName val="파이프류"/>
      <sheetName val="점검내역서(data) (2)"/>
      <sheetName val="2.주요계수총괄"/>
      <sheetName val="하부철근수량"/>
      <sheetName val="입찰사유서 제4공종 (흙깎기)"/>
      <sheetName val="D16"/>
      <sheetName val="D25"/>
      <sheetName val="D22"/>
      <sheetName val="자판실행"/>
      <sheetName val="단위세대물량"/>
      <sheetName val="낙찰표"/>
      <sheetName val="변경품셈"/>
      <sheetName val="WIND-EQ"/>
      <sheetName val="OCT.FDN"/>
      <sheetName val="기성내역서"/>
      <sheetName val="PAD TR보호대기초"/>
      <sheetName val="가로등기초"/>
      <sheetName val="HANDHOLE(2)"/>
      <sheetName val="N頀ᚃ"/>
      <sheetName val="N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기준표"/>
      <sheetName val="보호공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제수변䊱ᅪ"/>
      <sheetName val="A(Rev.3)"/>
      <sheetName val="부총"/>
      <sheetName val="재료단가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지입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동력부하계산"/>
      <sheetName val="단가표 (2)"/>
      <sheetName val="안양동교 1안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지구단위계획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Sheet16 (2)"/>
      <sheetName val="시초1교"/>
      <sheetName val="대구-교대(A1)"/>
      <sheetName val="C.배수관공"/>
      <sheetName val="ꀀ"/>
      <sheetName val="목표세부명세"/>
      <sheetName val="본사공가현황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원가계산하도"/>
      <sheetName val="단위_x0000__x0000_尀"/>
      <sheetName val="단위ࠀᎄ䰀"/>
      <sheetName val="단위倀❹缀"/>
      <sheetName val="단위耀ὡ"/>
      <sheetName val="변경실행(2차) "/>
      <sheetName val="호표"/>
      <sheetName val="B767"/>
      <sheetName val="0.갑지"/>
      <sheetName val="구의33고"/>
      <sheetName val="건축공사 집계표"/>
      <sheetName val="토공대가"/>
      <sheetName val="B.O.M"/>
      <sheetName val="화전내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견적정보"/>
      <sheetName val="5.동별횡주관경"/>
      <sheetName val="154TW"/>
      <sheetName val="수주실적0709"/>
      <sheetName val="제4절-1"/>
      <sheetName val="PANEL"/>
      <sheetName val="표 지"/>
      <sheetName val="일위(시설)"/>
      <sheetName val="조건입력"/>
      <sheetName val="조건입력(2)"/>
      <sheetName val="장비선정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치수표"/>
      <sheetName val="허용전류-IEC DATA"/>
      <sheetName val="TYPE-U800"/>
      <sheetName val="배관내역"/>
      <sheetName val="POWER"/>
      <sheetName val="교대일반수량"/>
      <sheetName val="WO"/>
      <sheetName val="비용"/>
      <sheetName val="기둥"/>
      <sheetName val="저판(버림100)"/>
      <sheetName val="2.내역서"/>
      <sheetName val="적용환율"/>
      <sheetName val="대상공사(조달청)"/>
      <sheetName val="CRUDE RE-bar"/>
      <sheetName val="BID9697"/>
      <sheetName val="DS-최종"/>
      <sheetName val="PREFACE"/>
      <sheetName val="DATA-1"/>
      <sheetName val="간접총괄"/>
      <sheetName val="960318-1"/>
      <sheetName val="2006기계䈌ᅪ԰_x0000_缀"/>
      <sheetName val="배수관공"/>
      <sheetName val="기타공"/>
      <sheetName val="재원표"/>
      <sheetName val="FCU (2)"/>
      <sheetName val="장비분석"/>
      <sheetName val="석재장조사"/>
      <sheetName val="파일의이용"/>
      <sheetName val="유동표"/>
      <sheetName val="기성청구현황"/>
      <sheetName val="집"/>
      <sheetName val="JUCK֕_x0000_缀"/>
      <sheetName val="내역_FILE"/>
      <sheetName val="0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인수공규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nomi "/>
      <sheetName val="공정표(전체)"/>
      <sheetName val="무전표"/>
      <sheetName val="NOTE ALL"/>
      <sheetName val="VXXXXXXX"/>
      <sheetName val="내역서(당초변경)"/>
      <sheetName val="2.조명기구철거(일괄철거분)"/>
      <sheetName val="대운반(철재)"/>
      <sheetName val="시점교대"/>
      <sheetName val="설계수량"/>
      <sheetName val="3.2.1 마루높이결정"/>
      <sheetName val="hvac(제어동)"/>
      <sheetName val="제품橂"/>
      <sheetName val="피스표"/>
      <sheetName val="산업개발안내서"/>
      <sheetName val="ATM기초철가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직원자료입력"/>
      <sheetName val="1,2,3,4,5단위수량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제수午_x0013_ὐ"/>
      <sheetName val="암거단위-1련"/>
      <sheetName val="수안보-墰5壼5"/>
      <sheetName val="5.3 단면가정"/>
      <sheetName val="시추주상도"/>
      <sheetName val="케이블트레이"/>
      <sheetName val="일위집계(기존)"/>
      <sheetName val="북제주-표지"/>
      <sheetName val="COVERSHEET"/>
      <sheetName val="[YES.XLS][YES.XLS]4/_x0000_䠀"/>
      <sheetName val="[YES.XLS][YES.XLS]4쌇栅/"/>
      <sheetName val="뚝토공"/>
      <sheetName val="05년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당진1,2호기전선관설치및접지4차공사내역서-을지"/>
      <sheetName val="일위대가표(무)"/>
      <sheetName val="일위대가산출기초"/>
      <sheetName val="법면"/>
      <sheetName val="장비명"/>
      <sheetName val="cable-data"/>
      <sheetName val="keyword"/>
      <sheetName val="11"/>
      <sheetName val="1._x005f_x0018_변전설비"/>
      <sheetName val="Summary"/>
      <sheetName val="입렀"/>
      <sheetName val="입栀"/>
      <sheetName val="입ꠀ"/>
      <sheetName val="계정"/>
      <sheetName val="평균환율-USD"/>
      <sheetName val="인원동원계획"/>
      <sheetName val="BIDDING-SUM"/>
      <sheetName val="입︀"/>
      <sheetName val="품목납기"/>
      <sheetName val="시화점실행"/>
      <sheetName val=" 소방공사 산출근거"/>
      <sheetName val="YES.XLS"/>
      <sheetName val="2000.05"/>
      <sheetName val="물량증감"/>
      <sheetName val="9902"/>
      <sheetName val="환율"/>
      <sheetName val="적격"/>
      <sheetName val="DT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card1"/>
      <sheetName val="흙쌓기도수로설치현황(1)"/>
      <sheetName val="식재-외주 (2)"/>
      <sheetName val="유효폭의 계산"/>
      <sheetName val="archi(본사)"/>
      <sheetName val="※참고자료※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단가 (2)"/>
      <sheetName val="작용하중산정"/>
      <sheetName val="6차2회변경내역서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측구터파기공수량집계"/>
      <sheetName val="부대집계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??????"/>
      <sheetName val="LKVL-CK-HT-GD1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Macro(부하)"/>
      <sheetName val="밀양노선별공사비명세서"/>
      <sheetName val="일위산출근거"/>
      <sheetName val="AIR_SHOWER(3인용)"/>
      <sheetName val="적격심사표"/>
      <sheetName val="선로정수계산"/>
      <sheetName val="실내건축일위대가"/>
      <sheetName val="산출근거1"/>
      <sheetName val="5.전사투자계획종함안"/>
      <sheetName val="기성신청"/>
      <sheetName val="방음벽 기초 일반헾】"/>
      <sheetName val="단가비교표 (계측제어)"/>
      <sheetName val="카렌스센터계량기설치공사"/>
      <sheetName val="EJ"/>
      <sheetName val="지입자재"/>
      <sheetName val="배전반용량계산"/>
      <sheetName val="세정탑 설계"/>
      <sheetName val="건축-물가변동"/>
      <sheetName val="기계설비-물가변동"/>
      <sheetName val="[YES.XLS][YES.XLS][YES.XLS]4/_x0000_䠀"/>
      <sheetName val="[YES.XLS][YES.XLS][YES.XLS]4쌇栅/"/>
      <sheetName val="품셈총괄표"/>
      <sheetName val="일반수량총괄집계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가옥조"/>
      <sheetName val="기계경비산출"/>
      <sheetName val="전력구구조물산근2구간"/>
      <sheetName val="1_x0005_"/>
      <sheetName val="도면자료제출일정"/>
      <sheetName val="시공계_x0005_"/>
      <sheetName val="변경비_x0005__x0000_"/>
      <sheetName val="교대시점"/>
      <sheetName val="FB25JN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내역서1"/>
      <sheetName val="지중자재단가"/>
      <sheetName val="#3_일위대가목록"/>
      <sheetName val="#2_일위대가목록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수곡내역"/>
      <sheetName val="전체내역 (2)"/>
      <sheetName val="Formulas &amp; Tables"/>
      <sheetName val="PROCESS"/>
      <sheetName val="±âÀÚÀç´ëºñÇ¥"/>
      <sheetName val="¿¬°áÀÓ½Ã"/>
      <sheetName val="°ü±Þ"/>
      <sheetName val="일위대가 (PM)"/>
      <sheetName val="임시전기공사설계서"/>
      <sheetName val="포장재료집계표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36+45-113-18+19+20I"/>
      <sheetName val="배수공1"/>
      <sheetName val="도급단가-아파트"/>
      <sheetName val="BREAKDOWN(철거설치)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토목(용인)"/>
      <sheetName val="비교1"/>
      <sheetName val="조명율"/>
      <sheetName val="상반기손익차2총괄"/>
      <sheetName val="DRAIN DRUM PIT D-301"/>
      <sheetName val="목록1"/>
      <sheetName val="목록2"/>
      <sheetName val="구조물공집계"/>
      <sheetName val="요약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토공총괄표"/>
      <sheetName val="1.3.1절점좌표"/>
      <sheetName val="1.1설계기준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투찰금액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5. 차단기 용량계산"/>
      <sheetName val="배수내역 (2)"/>
      <sheetName val="가공사"/>
      <sheetName val="6.2.1 지하차도 조도계산"/>
      <sheetName val="8공구 강재 수량"/>
      <sheetName val="EVALUATE물량산출서"/>
      <sheetName val="스라브"/>
      <sheetName val="Stem Footing"/>
      <sheetName val="자재수량"/>
      <sheetName val="보온자재단가표"/>
      <sheetName val="변경_x0005__x0006__x0004__x0004_"/>
      <sheetName val="_x0000__x0002__x0000__x0007__x0000__x0004__x0000__x0007__x0000_"/>
      <sheetName val="적용단가"/>
      <sheetName val="(14)전기품셈정산"/>
      <sheetName val="(12)전기경비"/>
      <sheetName val="8. _x0005__x0000__x0000_"/>
      <sheetName val="바이오"/>
      <sheetName val="잡철물"/>
      <sheetName val="일위대가1"/>
      <sheetName val="굴착현장"/>
      <sheetName val="新철폐복2"/>
      <sheetName val="新철폐복3"/>
      <sheetName val="남양내역"/>
      <sheetName val="도급내역서"/>
      <sheetName val="설계서(설치)"/>
      <sheetName val="지급자재대"/>
      <sheetName val="토목내역서"/>
      <sheetName val="05 BOX"/>
      <sheetName val="02 SLAB"/>
      <sheetName val="5.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변경내역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노임단가(08.01)"/>
      <sheetName val="몰탈단가"/>
      <sheetName val="L_RPTB03_01"/>
      <sheetName val="기능공인적사항"/>
      <sheetName val="5.단가대비표"/>
      <sheetName val="개별직종노임단가(2005.1)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예가표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A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본자료"/>
      <sheetName val="교량명원본"/>
      <sheetName val="BOX제원원본"/>
      <sheetName val="국도접속 차도부수량"/>
      <sheetName val="기က_x0000_退"/>
      <sheetName val="배수내역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종단계산"/>
      <sheetName val="목창호"/>
      <sheetName val="포장공총괄수량집계표"/>
      <sheetName val="5.2코핑"/>
      <sheetName val="전체내԰_x0000_"/>
      <sheetName val="토공총괄집계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공종별수량집계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Summar헾】_x0005__x0000__x0000__x0000__x0000_"/>
      <sheetName val="흄관기초"/>
      <sheetName val="부대공(집계)"/>
      <sheetName val="포장단면별단위수량"/>
      <sheetName val="ACUNIT"/>
      <sheetName val="공사비집_x0005_"/>
      <sheetName val="bCord공정"/>
      <sheetName val="d수량"/>
      <sheetName val="e대가"/>
      <sheetName val="g단가"/>
      <sheetName val="h집계"/>
      <sheetName val="Macro(전동기)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토목변경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환율change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화산경계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SILICATE"/>
      <sheetName val="간접비내역-1"/>
      <sheetName val="검색"/>
      <sheetName val="내역갑지"/>
      <sheetName val="INSTR"/>
      <sheetName val="수지표"/>
      <sheetName val="셀명"/>
      <sheetName val="공통단가"/>
      <sheetName val="선수금"/>
      <sheetName val="도근좌표"/>
      <sheetName val="1.동력공사"/>
      <sheetName val="청주-교대(A1)"/>
      <sheetName val="수량산출서 갑지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체-원가분리내역"/>
      <sheetName val="계화배수(3대)"/>
      <sheetName val="유리"/>
      <sheetName val="익산"/>
      <sheetName val="가격표"/>
      <sheetName val="건축외주"/>
      <sheetName val="Sheet1(X)"/>
      <sheetName val="인원조직표"/>
      <sheetName val="냉천부속동"/>
      <sheetName val="원가계산서 "/>
      <sheetName val="국별인원"/>
      <sheetName val="산출기초"/>
      <sheetName val="순환펌프"/>
      <sheetName val="저수조"/>
      <sheetName val="급,배기팬"/>
      <sheetName val="급탕순환펌프"/>
      <sheetName val="DATA(광속)"/>
      <sheetName val="REACTION芨.헾⿁_x0005__x0000_"/>
      <sheetName val="REACTION鴘E鵜E헾⼼_x0005_"/>
      <sheetName val="7단가"/>
      <sheetName val="정산내역"/>
      <sheetName val="횡배수관집현황(2공구)"/>
      <sheetName val="변경ᛅ⾒_x0005_"/>
      <sheetName val="공사직종별노임"/>
      <sheetName val="무시"/>
      <sheetName val="電磁弁LIST"/>
      <sheetName val="PLG"/>
      <sheetName val="외자배분"/>
      <sheetName val="외자내역"/>
      <sheetName val="주요재료비(원본)"/>
      <sheetName val="토목품셈"/>
      <sheetName val="관리비"/>
      <sheetName val="집수정단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돈암사업"/>
      <sheetName val="단면A-A(TR)"/>
      <sheetName val="도시가스현황"/>
      <sheetName val="2차공사"/>
      <sheetName val="Imp-Data"/>
      <sheetName val="내역서 (1차)"/>
      <sheetName val="J형측구단위수량"/>
      <sheetName val="¿¹Á¤(3က"/>
      <sheetName val="SAMPLE"/>
      <sheetName val="inter"/>
      <sheetName val="건축공정"/>
      <sheetName val="방진공정"/>
      <sheetName val="조경공정"/>
      <sheetName val="단위수량산출"/>
      <sheetName val="전자"/>
      <sheetName val="환산"/>
      <sheetName val="배수관접합및부설  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2공종별예산조서"/>
      <sheetName val="가시설공(광장부)"/>
      <sheetName val="슬래브"/>
      <sheetName val="ÀÏÀ§´ë°¡Ç¥(_x0005__x0000_"/>
      <sheetName val="일위藨-헾"/>
      <sheetName val="새공통(96임금인상기준)"/>
      <sheetName val="AHU-1"/>
      <sheetName val="급탕설비"/>
      <sheetName val="화장실배기팬"/>
      <sheetName val="직급별"/>
      <sheetName val="S1099기장선행WOP"/>
      <sheetName val="LD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96보완계획7_12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working_load_at_the_btm_ft_"/>
      <sheetName val="stability_check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추천서"/>
      <sheetName val="설계변경내역"/>
      <sheetName val="빙장비사양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계내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설계서(7)"/>
      <sheetName val="5.1단가조사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7.3.1 전력간선 굵기"/>
      <sheetName val="견적대비 견적서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심사공종"/>
      <sheetName val="상행-교대(A1-A2)"/>
      <sheetName val="combi(wall)"/>
      <sheetName val="제잡비(주공종)"/>
      <sheetName val="(3.품질관리 시험 총괄표)"/>
      <sheetName val="합계"/>
      <sheetName val="유첨헾】"/>
      <sheetName val="Picture"/>
      <sheetName val="철탑공사"/>
      <sheetName val="가설경비"/>
      <sheetName val="시점부교대"/>
      <sheetName val="표지판현황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외천교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흄관수량"/>
      <sheetName val="입력변수"/>
      <sheetName val="주재료비"/>
      <sheetName val="설계요율"/>
      <sheetName val="4.전기"/>
      <sheetName val="유첨_x0005__x0000_"/>
      <sheetName val="일_x0007__x0006__x0003__x0004__x0007_"/>
      <sheetName val="_x0000__x0005__x0000__x0004__x0000__x0008__x0000__x0005__x0000__x0008_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PANEL 내역"/>
      <sheetName val="CPM챠트"/>
      <sheetName val="ALINE"/>
      <sheetName val="횡배수관설치현황"/>
      <sheetName val="96월별PL"/>
      <sheetName val="양식(직판용)"/>
      <sheetName val="항목등록"/>
      <sheetName val="입상내역"/>
      <sheetName val="본사업"/>
      <sheetName val="수장"/>
      <sheetName val="1호맨홀가감수량"/>
      <sheetName val="1-1평균터파기고(1)"/>
      <sheetName val="단가표(전산)"/>
      <sheetName val="2219-SPOOL BOM"/>
      <sheetName val="설명서"/>
      <sheetName val="3.2주형지지보"/>
      <sheetName val="x주형보 설계(3차로)"/>
      <sheetName val="우수공,맨홀,집수정"/>
      <sheetName val="은평작업지시대장"/>
      <sheetName val="옥외배관기본공량"/>
      <sheetName val="선우통상(을)"/>
      <sheetName val="견적서-골조공사"/>
      <sheetName val="적정심사"/>
      <sheetName val="건축2"/>
      <sheetName val="3-4호기 내역서"/>
      <sheetName val="인원계획-미화"/>
      <sheetName val="평형공사비"/>
      <sheetName val="토공검토G"/>
      <sheetName val="미지급금"/>
      <sheetName val="지하"/>
      <sheetName val="도"/>
      <sheetName val="CABdata"/>
      <sheetName val="기별수량산출서"/>
      <sheetName val="광양방향"/>
      <sheetName val="전통건설"/>
      <sheetName val="기계공사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W-현원가"/>
      <sheetName val="부대토목"/>
      <sheetName val="토목공종세부"/>
      <sheetName val="견적회신"/>
      <sheetName val="1. 가로등 설비 공사(산출)"/>
      <sheetName val="FAB4생산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각종양식"/>
      <sheetName val="재료할증"/>
      <sheetName val="수량BOQ"/>
      <sheetName val="관세,통관수수료,운반비"/>
      <sheetName val="KS-301_WBS"/>
      <sheetName val="MixBed"/>
      <sheetName val="CondPol"/>
      <sheetName val="︀盕"/>
      <sheetName val="ᓈባ"/>
      <sheetName val="壈▞"/>
      <sheetName val="대창(장ԯ_x0000_"/>
      <sheetName val="전기일ꙭÀ_x0000_"/>
      <sheetName val="투찰(하수)"/>
      <sheetName val="암거 제원표-1단계"/>
      <sheetName val="전체내蠀ᒗ"/>
      <sheetName val="전체내︀盕"/>
      <sheetName val="일위대가(계측︩盕ԯ_x0000_"/>
      <sheetName val="전체내壈▞"/>
      <sheetName val="1호철근량"/>
      <sheetName val="산출서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총괄BOQ"/>
      <sheetName val="평균물량산출서"/>
      <sheetName val="합의서"/>
      <sheetName val="좌측"/>
      <sheetName val="방호벽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sheet"/>
      <sheetName val="b_gunmul"/>
      <sheetName val="b_balju (2)"/>
      <sheetName val="갑(전기)"/>
      <sheetName val="갑(계장)"/>
      <sheetName val="B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계약서"/>
      <sheetName val="앨범표지"/>
      <sheetName val="목공사품의서"/>
      <sheetName val="B1(반포1차)"/>
      <sheetName val="esc(건축)"/>
      <sheetName val="옥룡잡비"/>
      <sheetName val="일위대가집계표"/>
      <sheetName val="공예을"/>
      <sheetName val="골재및자재집계표"/>
      <sheetName val="배수통관(좌)"/>
      <sheetName val="현장유지관리비"/>
      <sheetName val="A-8 PD(도로중앙)"/>
      <sheetName val="수안보-纈!헾『"/>
      <sheetName val="수안보-丵〒_x0005__x0000_"/>
      <sheetName val="수안보-橂】_x0005__x0000_"/>
      <sheetName val="철집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가압장(토목)"/>
      <sheetName val="전선관"/>
      <sheetName val="5.정산ﵠ"/>
      <sheetName val="실행내역 "/>
      <sheetName val="참조 (2)"/>
      <sheetName val="교량data"/>
      <sheetName val="파일구성"/>
      <sheetName val="분전반"/>
      <sheetName val="database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안전시설"/>
      <sheetName val="20-25"/>
      <sheetName val="설치자재"/>
      <sheetName val="단중"/>
      <sheetName val="몰탈쐀/_x0000_"/>
      <sheetName val="실행ࠏE"/>
      <sheetName val="실행ဏ_x0000_"/>
      <sheetName val="시멘트,모래"/>
      <sheetName val="ASP"/>
      <sheetName val="CHIP_O"/>
      <sheetName val="FAB_O"/>
      <sheetName val="PKG_I"/>
      <sheetName val="FT_금액"/>
      <sheetName val="YIELD"/>
      <sheetName val="부재치수입력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재료값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제조부문배부"/>
      <sheetName val="XREF"/>
      <sheetName val="반포2차"/>
      <sheetName val="시공업체명부"/>
      <sheetName val="Direct (공사비대비)"/>
      <sheetName val=" 내역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SANTOGO"/>
      <sheetName val="산출서집계"/>
      <sheetName val="집계표(수정)"/>
      <sheetName val="잔여공사월별내역"/>
      <sheetName val="대비(최종이사회)"/>
      <sheetName val="양식"/>
      <sheetName val="표지세로"/>
      <sheetName val="5.소모재료비"/>
      <sheetName val="전계가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member design"/>
      <sheetName val="soil bearing check"/>
      <sheetName val="산출근거#2-3"/>
      <sheetName val="도급,하도급 예정금액"/>
      <sheetName val="산출(전기)"/>
      <sheetName val="DWG-CAB-I"/>
      <sheetName val="1공구내역서(1)"/>
      <sheetName val="설계서을"/>
      <sheetName val="공감비"/>
      <sheetName val="PROJECT BRIEF(EX.NEW)"/>
      <sheetName val="재무가정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4.04건축(건축-주계약내역서)"/>
      <sheetName val="예정공정표 "/>
      <sheetName val="ꠀ᪘"/>
      <sheetName val="ࠀ᎚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>
        <row r="1">
          <cell r="A1" t="str">
            <v>시멘트,모래,자갈 산출표</v>
          </cell>
        </row>
      </sheetData>
      <sheetData sheetId="577">
        <row r="1">
          <cell r="A1" t="str">
            <v>시멘트,모래,자갈 산출표</v>
          </cell>
        </row>
      </sheetData>
      <sheetData sheetId="578">
        <row r="1">
          <cell r="A1" t="str">
            <v>시멘트,모래,자갈 산출표</v>
          </cell>
        </row>
      </sheetData>
      <sheetData sheetId="579">
        <row r="1">
          <cell r="A1" t="str">
            <v>시멘트,모래,자갈 산출표</v>
          </cell>
        </row>
      </sheetData>
      <sheetData sheetId="580">
        <row r="1">
          <cell r="A1" t="str">
            <v>시멘트,모래,자갈 산출표</v>
          </cell>
        </row>
      </sheetData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>
        <row r="1">
          <cell r="A1" t="str">
            <v>시멘트,모래,자갈 산출표</v>
          </cell>
        </row>
      </sheetData>
      <sheetData sheetId="625"/>
      <sheetData sheetId="626"/>
      <sheetData sheetId="627"/>
      <sheetData sheetId="628">
        <row r="1">
          <cell r="A1" t="str">
            <v>시멘트,모래,자갈 산출표</v>
          </cell>
        </row>
      </sheetData>
      <sheetData sheetId="629"/>
      <sheetData sheetId="630">
        <row r="1">
          <cell r="A1" t="str">
            <v>시멘트,모래,자갈 산출표</v>
          </cell>
        </row>
      </sheetData>
      <sheetData sheetId="631">
        <row r="1">
          <cell r="A1" t="str">
            <v>시멘트,모래,자갈 산출표</v>
          </cell>
        </row>
      </sheetData>
      <sheetData sheetId="632">
        <row r="1">
          <cell r="A1" t="str">
            <v>시멘트,모래,자갈 산출표</v>
          </cell>
        </row>
      </sheetData>
      <sheetData sheetId="633">
        <row r="1">
          <cell r="A1" t="str">
            <v>시멘트,모래,자갈 산출표</v>
          </cell>
        </row>
      </sheetData>
      <sheetData sheetId="634">
        <row r="1">
          <cell r="A1" t="str">
            <v>시멘트,모래,자갈 산출표</v>
          </cell>
        </row>
      </sheetData>
      <sheetData sheetId="635">
        <row r="1">
          <cell r="A1" t="str">
            <v>시멘트,모래,자갈 산출표</v>
          </cell>
        </row>
      </sheetData>
      <sheetData sheetId="636">
        <row r="1">
          <cell r="A1" t="str">
            <v>시멘트,모래,자갈 산출표</v>
          </cell>
        </row>
      </sheetData>
      <sheetData sheetId="637">
        <row r="1">
          <cell r="A1" t="str">
            <v>시멘트,모래,자갈 산출표</v>
          </cell>
        </row>
      </sheetData>
      <sheetData sheetId="638">
        <row r="1">
          <cell r="A1" t="str">
            <v>시멘트,모래,자갈 산출표</v>
          </cell>
        </row>
      </sheetData>
      <sheetData sheetId="639">
        <row r="1">
          <cell r="A1" t="str">
            <v>시멘트,모래,자갈 산출표</v>
          </cell>
        </row>
      </sheetData>
      <sheetData sheetId="640">
        <row r="1">
          <cell r="A1" t="str">
            <v>시멘트,모래,자갈 산출표</v>
          </cell>
        </row>
      </sheetData>
      <sheetData sheetId="641">
        <row r="1">
          <cell r="A1" t="str">
            <v>시멘트,모래,자갈 산출표</v>
          </cell>
        </row>
      </sheetData>
      <sheetData sheetId="642">
        <row r="1">
          <cell r="A1" t="str">
            <v>시멘트,모래,자갈 산출표</v>
          </cell>
        </row>
      </sheetData>
      <sheetData sheetId="643">
        <row r="1">
          <cell r="A1" t="str">
            <v>시멘트,모래,자갈 산출표</v>
          </cell>
        </row>
      </sheetData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>
        <row r="1">
          <cell r="A1" t="str">
            <v>시멘트,모래,자갈 산출표</v>
          </cell>
        </row>
      </sheetData>
      <sheetData sheetId="693">
        <row r="1">
          <cell r="A1" t="str">
            <v>시멘트,모래,자갈 산출표</v>
          </cell>
        </row>
      </sheetData>
      <sheetData sheetId="694">
        <row r="1">
          <cell r="A1" t="str">
            <v>시멘트,모래,자갈 산출표</v>
          </cell>
        </row>
      </sheetData>
      <sheetData sheetId="695">
        <row r="1">
          <cell r="A1" t="str">
            <v>시멘트,모래,자갈 산출표</v>
          </cell>
        </row>
      </sheetData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1">
          <cell r="A1" t="str">
            <v>시멘트,모래,자갈 산출표</v>
          </cell>
        </row>
      </sheetData>
      <sheetData sheetId="754">
        <row r="1">
          <cell r="A1" t="str">
            <v>시멘트,모래,자갈 산출표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/>
      <sheetData sheetId="867"/>
      <sheetData sheetId="868"/>
      <sheetData sheetId="869"/>
      <sheetData sheetId="870"/>
      <sheetData sheetId="871" refreshError="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>
        <row r="1">
          <cell r="A1" t="str">
            <v>시멘트,모래,자갈 산출표</v>
          </cell>
        </row>
      </sheetData>
      <sheetData sheetId="886">
        <row r="1">
          <cell r="A1" t="str">
            <v>시멘트,모래,자갈 산출표</v>
          </cell>
        </row>
      </sheetData>
      <sheetData sheetId="887">
        <row r="1">
          <cell r="A1" t="str">
            <v>시멘트,모래,자갈 산출표</v>
          </cell>
        </row>
      </sheetData>
      <sheetData sheetId="888"/>
      <sheetData sheetId="889">
        <row r="1">
          <cell r="A1" t="str">
            <v>시멘트,모래,자갈 산출표</v>
          </cell>
        </row>
      </sheetData>
      <sheetData sheetId="890">
        <row r="1">
          <cell r="A1" t="str">
            <v>시멘트,모래,자갈 산출표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/>
      <sheetData sheetId="948"/>
      <sheetData sheetId="949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/>
      <sheetData sheetId="1358"/>
      <sheetData sheetId="1359"/>
      <sheetData sheetId="1360"/>
      <sheetData sheetId="136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/>
      <sheetData sheetId="1370"/>
      <sheetData sheetId="1371"/>
      <sheetData sheetId="1372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 refreshError="1"/>
      <sheetData sheetId="1381" refreshError="1"/>
      <sheetData sheetId="1382" refreshError="1"/>
      <sheetData sheetId="1383" refreshError="1"/>
      <sheetData sheetId="1384"/>
      <sheetData sheetId="1385" refreshError="1"/>
      <sheetData sheetId="1386" refreshError="1"/>
      <sheetData sheetId="1387" refreshError="1"/>
      <sheetData sheetId="1388"/>
      <sheetData sheetId="1389"/>
      <sheetData sheetId="1390"/>
      <sheetData sheetId="1391"/>
      <sheetData sheetId="1392"/>
      <sheetData sheetId="1393"/>
      <sheetData sheetId="1394"/>
      <sheetData sheetId="1395" refreshError="1"/>
      <sheetData sheetId="1396" refreshError="1"/>
      <sheetData sheetId="1397" refreshError="1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 refreshError="1"/>
      <sheetData sheetId="1440" refreshError="1"/>
      <sheetData sheetId="1441" refreshError="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/>
      <sheetData sheetId="1463"/>
      <sheetData sheetId="1464"/>
      <sheetData sheetId="1465"/>
      <sheetData sheetId="1466"/>
      <sheetData sheetId="1467" refreshError="1"/>
      <sheetData sheetId="1468" refreshError="1"/>
      <sheetData sheetId="1469" refreshError="1"/>
      <sheetData sheetId="1470" refreshError="1"/>
      <sheetData sheetId="1471"/>
      <sheetData sheetId="1472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/>
      <sheetData sheetId="1494" refreshError="1"/>
      <sheetData sheetId="1495" refreshError="1"/>
      <sheetData sheetId="1496" refreshError="1"/>
      <sheetData sheetId="1497" refreshError="1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/>
      <sheetData sheetId="1654" refreshError="1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/>
      <sheetData sheetId="1724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/>
      <sheetData sheetId="1783"/>
      <sheetData sheetId="1784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/>
      <sheetData sheetId="2727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/>
      <sheetData sheetId="2879"/>
      <sheetData sheetId="2880"/>
      <sheetData sheetId="288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/>
      <sheetData sheetId="3394" refreshError="1"/>
      <sheetData sheetId="3395" refreshError="1"/>
      <sheetData sheetId="3396" refreshError="1"/>
      <sheetData sheetId="3397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/>
      <sheetData sheetId="4045"/>
      <sheetData sheetId="4046"/>
      <sheetData sheetId="4047" refreshError="1"/>
      <sheetData sheetId="4048" refreshError="1"/>
      <sheetData sheetId="4049" refreshError="1"/>
      <sheetData sheetId="4050"/>
      <sheetData sheetId="4051"/>
      <sheetData sheetId="4052"/>
      <sheetData sheetId="4053"/>
      <sheetData sheetId="4054" refreshError="1"/>
      <sheetData sheetId="4055" refreshError="1"/>
      <sheetData sheetId="4056" refreshError="1"/>
      <sheetData sheetId="4057" refreshError="1"/>
      <sheetData sheetId="4058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/>
      <sheetData sheetId="4269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/>
      <sheetData sheetId="4610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/>
      <sheetData sheetId="4816"/>
      <sheetData sheetId="4817" refreshError="1"/>
      <sheetData sheetId="4818" refreshError="1"/>
      <sheetData sheetId="4819" refreshError="1"/>
      <sheetData sheetId="4820"/>
      <sheetData sheetId="4821"/>
      <sheetData sheetId="4822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전기"/>
      <sheetName val="Front"/>
      <sheetName val="wall"/>
      <sheetName val="AS포장복구 "/>
      <sheetName val="정보"/>
      <sheetName val="노임이"/>
      <sheetName val="#REF"/>
      <sheetName val="Total"/>
      <sheetName val="2003상반기노임기준"/>
      <sheetName val="갑지"/>
      <sheetName val="집계표"/>
      <sheetName val="일위대가표"/>
      <sheetName val="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급여조견표"/>
      <sheetName val="실행"/>
      <sheetName val="소비자가"/>
      <sheetName val="산업"/>
      <sheetName val="입찰견적보고서"/>
      <sheetName val="중기조종사 단위단가"/>
      <sheetName val="기초단가"/>
      <sheetName val="1-최종안"/>
      <sheetName val="사업분석-분양가결정"/>
      <sheetName val="MYENGBU"/>
      <sheetName val="원가계산하도"/>
      <sheetName val="예산명세서"/>
      <sheetName val="설계명세서"/>
      <sheetName val="자료입력"/>
      <sheetName val="암센터"/>
      <sheetName val="하중조건(평상시)"/>
      <sheetName val="조명시설"/>
      <sheetName val="말뚝지지력산정"/>
      <sheetName val="원가data"/>
      <sheetName val="실행철강하도"/>
      <sheetName val="1.수인터널"/>
      <sheetName val="공사설명서"/>
      <sheetName val="정부노임단가"/>
      <sheetName val="5.설계명세서"/>
      <sheetName val="자판실행"/>
      <sheetName val="주빔의 설계"/>
      <sheetName val="바닥판"/>
      <sheetName val="입력DATA"/>
      <sheetName val="시장성초안camera"/>
      <sheetName val="데이타"/>
      <sheetName val="식재인부"/>
      <sheetName val="투자비"/>
      <sheetName val="조성원가DATA"/>
      <sheetName val="사업비"/>
      <sheetName val="CTEMCOST"/>
      <sheetName val="단가"/>
      <sheetName val="을"/>
      <sheetName val="시설물기초"/>
      <sheetName val="산근"/>
      <sheetName val="CON'C"/>
      <sheetName val="설계서(본관)"/>
      <sheetName val="물가시세"/>
      <sheetName val="BID"/>
      <sheetName val="설비원가"/>
      <sheetName val="내역서1999.8최종"/>
      <sheetName val="BSD (2)"/>
      <sheetName val="갑지(추정)"/>
      <sheetName val="21301동"/>
      <sheetName val="실행대비"/>
      <sheetName val="내역서"/>
      <sheetName val="Sheet12"/>
      <sheetName val="1차 내역서"/>
      <sheetName val="개산공사비"/>
      <sheetName val="Sheet1"/>
      <sheetName val="Sheet1 (2)"/>
      <sheetName val="판매시설"/>
      <sheetName val="2000년1차"/>
      <sheetName val="실행(ALT1)"/>
      <sheetName val="단가및재료비"/>
      <sheetName val="b_balju"/>
      <sheetName val="일위목록"/>
      <sheetName val="자재가격조사표"/>
      <sheetName val="원가계산"/>
      <sheetName val="총괄표"/>
      <sheetName val="견적단가"/>
      <sheetName val="노임단가"/>
      <sheetName val="화산경계"/>
      <sheetName val="2011.08."/>
      <sheetName val="table"/>
      <sheetName val="2005(공무2)"/>
      <sheetName val="H-PILE수량집계"/>
      <sheetName val="전등설비"/>
      <sheetName val="일위대가"/>
      <sheetName val="조건표"/>
      <sheetName val="세금자료"/>
      <sheetName val="경제지표"/>
      <sheetName val="지질조사"/>
      <sheetName val="설계변경총괄표(계산식)"/>
      <sheetName val="예총"/>
      <sheetName val="철거산출근거"/>
      <sheetName val="설계내역서"/>
      <sheetName val="건축(G6)"/>
      <sheetName val="철거(G6)"/>
      <sheetName val="토목(G6)"/>
      <sheetName val="내역서2안"/>
      <sheetName val="공사개요"/>
      <sheetName val="건축내역서"/>
      <sheetName val="설비내역서"/>
      <sheetName val="전기내역서"/>
      <sheetName val="해평견적"/>
      <sheetName val="6PILE  (돌출)"/>
      <sheetName val="노무비단가"/>
      <sheetName val="대비"/>
      <sheetName val="수량산출"/>
      <sheetName val="지수"/>
      <sheetName val="비계공사"/>
      <sheetName val="중기사용료산출근거"/>
      <sheetName val="단가산출2"/>
      <sheetName val="단가 및 재료비"/>
      <sheetName val="수량"/>
      <sheetName val="M-MG1"/>
      <sheetName val="BOJUNGGM"/>
      <sheetName val="수목단가"/>
      <sheetName val="시설수량표"/>
      <sheetName val="식재수량표"/>
      <sheetName val="자재단가"/>
      <sheetName val="기안"/>
      <sheetName val="입력자료"/>
      <sheetName val="화성태안9공구내역(실행)"/>
      <sheetName val="목차"/>
      <sheetName val="EL90"/>
      <sheetName val="설비(제출)"/>
      <sheetName val="견적조건"/>
      <sheetName val="총괄내역서"/>
      <sheetName val="친환경주택"/>
      <sheetName val="설계"/>
      <sheetName val="평가데이터"/>
      <sheetName val="식재"/>
      <sheetName val="시설물"/>
      <sheetName val="식재출력용"/>
      <sheetName val="유지관리"/>
      <sheetName val="기계경비(시간당)"/>
      <sheetName val="램머"/>
      <sheetName val="청천내"/>
      <sheetName val="아파트 내역"/>
      <sheetName val="설계서(건축분)"/>
      <sheetName val="요율"/>
      <sheetName val="관경별내역서"/>
      <sheetName val="건설기계"/>
      <sheetName val="노임"/>
      <sheetName val="단가산출"/>
      <sheetName val="사급자재"/>
      <sheetName val="표지"/>
      <sheetName val="TEST1"/>
      <sheetName val="내역서 (2)"/>
      <sheetName val="연결임시"/>
      <sheetName val="표지 (2)"/>
      <sheetName val="11-2.아파트내역"/>
      <sheetName val="입찰안"/>
      <sheetName val="DATE"/>
      <sheetName val="단위단가"/>
      <sheetName val="2001년계약내력출력분"/>
      <sheetName val="1차기성분내력"/>
      <sheetName val="POL6차-PIPING"/>
      <sheetName val="도급기성"/>
      <sheetName val="원가계산서"/>
      <sheetName val="계약내역"/>
      <sheetName val="계약서"/>
      <sheetName val="b_balju_cho"/>
      <sheetName val="1.10 접지 및 피뢰공사"/>
      <sheetName val="10.전열 공사"/>
      <sheetName val="토적표"/>
      <sheetName val="FAB별"/>
      <sheetName val="2-1. 경관조명 내역총괄표"/>
      <sheetName val="공사비 증감 내역서"/>
      <sheetName val="램프"/>
      <sheetName val="노임단가 (2)"/>
      <sheetName val="연동내역"/>
      <sheetName val="EQT-ESTN"/>
      <sheetName val="정공공사"/>
      <sheetName val="VXXXXXXX"/>
      <sheetName val="환경기계공정표 (3)"/>
      <sheetName val="결과조달"/>
      <sheetName val="총 원가계산"/>
      <sheetName val="6호기"/>
      <sheetName val="건축내역"/>
      <sheetName val="동.총"/>
      <sheetName val="Requirement(Work Crew)"/>
      <sheetName val="단중표"/>
      <sheetName val="대총괄"/>
      <sheetName val="FB25JN"/>
      <sheetName val="단가대비표"/>
      <sheetName val="기본단가"/>
      <sheetName val="ABUT수량-A1"/>
      <sheetName val=""/>
      <sheetName val="산정표"/>
      <sheetName val="설계기준"/>
      <sheetName val="내역1"/>
      <sheetName val="중기단가"/>
      <sheetName val="재집"/>
      <sheetName val="총괄서"/>
      <sheetName val="설계총괄표"/>
      <sheetName val="단가표"/>
      <sheetName val="을지"/>
      <sheetName val="기본단가표"/>
      <sheetName val="DATA"/>
      <sheetName val="소방"/>
      <sheetName val="장비사양"/>
      <sheetName val="2.대외공문"/>
      <sheetName val="N賃率-職"/>
      <sheetName val="상호참고자료"/>
      <sheetName val="발주처자료입력"/>
      <sheetName val="회사기본자료"/>
      <sheetName val="하자보증자료"/>
      <sheetName val="기술자관련자료"/>
      <sheetName val="케이블트레이"/>
      <sheetName val="공종별내역(건축실행)"/>
      <sheetName val="아파트"/>
      <sheetName val="단면가정"/>
      <sheetName val="VST재료산출"/>
      <sheetName val="산출서"/>
      <sheetName val="원가"/>
      <sheetName val="DATA(BAC)"/>
      <sheetName val="현장경비"/>
      <sheetName val="단가산출서총괄"/>
      <sheetName val="P-산#1-1(WOWA1)"/>
      <sheetName val="변경내역"/>
      <sheetName val="5-2.수량산출(A4)"/>
      <sheetName val="6-1.노임단가"/>
      <sheetName val="6-1.단가비교표"/>
      <sheetName val="AHU집계"/>
      <sheetName val="공조기휀"/>
      <sheetName val="공조기"/>
      <sheetName val="재료"/>
      <sheetName val="인부노임"/>
      <sheetName val="정렬"/>
      <sheetName val="매뉴얼"/>
      <sheetName val="경율산정"/>
      <sheetName val="공사비"/>
      <sheetName val="2000양배"/>
      <sheetName val="공통단가"/>
      <sheetName val="운반비"/>
      <sheetName val="인제내역"/>
      <sheetName val="향후추이"/>
      <sheetName val="설비투자"/>
      <sheetName val="공장능력"/>
      <sheetName val="생산실적"/>
      <sheetName val="개요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캔개발배경"/>
      <sheetName val="경쟁사가격"/>
      <sheetName val="캔판매목표"/>
      <sheetName val="시장"/>
      <sheetName val="손익"/>
      <sheetName val="일정표"/>
      <sheetName val="쌍송교"/>
      <sheetName val="본댐설계"/>
      <sheetName val="건축공사"/>
      <sheetName val="수량산출(음암)"/>
      <sheetName val="노임산출"/>
      <sheetName val="자료"/>
      <sheetName val="준공정산"/>
      <sheetName val="인건비"/>
      <sheetName val="건축설비"/>
      <sheetName val="검토"/>
      <sheetName val="화재 탐지 설비"/>
      <sheetName val="설명서"/>
      <sheetName val="기초자료입력"/>
      <sheetName val="단가(자재)"/>
      <sheetName val="단가(노임)"/>
      <sheetName val="기초목록"/>
      <sheetName val="101동"/>
      <sheetName val="중기사용료"/>
      <sheetName val="내역서 제출"/>
      <sheetName val="기계경비 (2)"/>
      <sheetName val="시중노임단가"/>
      <sheetName val="단가기준"/>
      <sheetName val="경비"/>
      <sheetName val="경  비 "/>
      <sheetName val="노무비"/>
      <sheetName val="재료비"/>
      <sheetName val="설계공통자료입력"/>
      <sheetName val="품셈표"/>
      <sheetName val="공사개별자료입력"/>
      <sheetName val="공사비예산서"/>
      <sheetName val="골조시행"/>
      <sheetName val="노집"/>
      <sheetName val="업무분장"/>
      <sheetName val="울산시산표"/>
      <sheetName val="투찰판"/>
      <sheetName val="단위수량"/>
      <sheetName val="일위-1"/>
      <sheetName val="조명율표"/>
      <sheetName val="예정공정표"/>
      <sheetName val="초기화면"/>
      <sheetName val="관급자재"/>
      <sheetName val="설명서 "/>
      <sheetName val="토목"/>
      <sheetName val="DATA1"/>
      <sheetName val="문학간접"/>
      <sheetName val="간접"/>
      <sheetName val="간접비"/>
      <sheetName val="중기조종사_단위단가"/>
      <sheetName val="내역서1999_8최종"/>
      <sheetName val="기성내역"/>
      <sheetName val="준검 내역서"/>
      <sheetName val="96수출"/>
      <sheetName val="PROJECT BRIEF(EX.NEW)"/>
      <sheetName val="PROJECT BRIEF"/>
      <sheetName val="Cost bd-&quot;A&quot;"/>
      <sheetName val="Piping Design Data"/>
      <sheetName val="직원"/>
      <sheetName val="작성"/>
      <sheetName val="차액보증"/>
      <sheetName val="Sheet5"/>
      <sheetName val="수량산출서"/>
      <sheetName val="1.일위대가"/>
      <sheetName val="중기손료"/>
      <sheetName val="1-4-2.관(약)"/>
      <sheetName val="적격심사표"/>
      <sheetName val="안전시설"/>
      <sheetName val="참조"/>
      <sheetName val="3.골재원검토의견서 갑지"/>
      <sheetName val="2.재료비"/>
      <sheetName val="12.보오링"/>
      <sheetName val="18.공내수압탄성자연"/>
      <sheetName val="건축명"/>
      <sheetName val="기계명"/>
      <sheetName val="전기명"/>
      <sheetName val="토목명"/>
      <sheetName val="우수받이"/>
      <sheetName val="1.배관공사"/>
      <sheetName val="시운전연료"/>
      <sheetName val="1.설계조건"/>
      <sheetName val="설계서"/>
      <sheetName val="1차_내역서"/>
      <sheetName val="5_설계명세서"/>
      <sheetName val="2011_08_"/>
      <sheetName val="BSD_(2)"/>
      <sheetName val="1_수인터널"/>
      <sheetName val="주빔의_설계"/>
      <sheetName val="Sheet1_(2)"/>
      <sheetName val="6PILE__(돌출)"/>
      <sheetName val="11-2_아파트내역"/>
      <sheetName val="아파트_내역"/>
      <sheetName val="단가_및_재료비"/>
      <sheetName val="표지_(2)"/>
      <sheetName val="내역서_(2)"/>
      <sheetName val="Requirement(Work_Crew)"/>
      <sheetName val="AS포장복구_"/>
      <sheetName val="1_10_접지_및_피뢰공사"/>
      <sheetName val="10_전열_공사"/>
      <sheetName val="환경기계공정표_(3)"/>
      <sheetName val="총_원가계산"/>
      <sheetName val="제원및배치"/>
      <sheetName val="설계예시"/>
      <sheetName val="대구은행"/>
      <sheetName val="기계경비산출기준"/>
      <sheetName val="견적서"/>
      <sheetName val="I一般比"/>
      <sheetName val="공사"/>
      <sheetName val="보도교산출근거"/>
      <sheetName val="실행갑지"/>
      <sheetName val="중곡동"/>
      <sheetName val="결제방"/>
      <sheetName val="Macro1"/>
      <sheetName val="일위산출"/>
      <sheetName val="공통비(전체)"/>
      <sheetName val="FOB발"/>
      <sheetName val="기본사항"/>
      <sheetName val="집수정"/>
      <sheetName val="납부서"/>
      <sheetName val="시화점실행"/>
      <sheetName val="가동비율"/>
      <sheetName val="블럭 손익"/>
      <sheetName val="경율산정.XLS"/>
      <sheetName val="9GNG운반"/>
      <sheetName val="총괄변경내역서"/>
      <sheetName val="산출명세"/>
      <sheetName val="Sheet2"/>
      <sheetName val="포장공"/>
      <sheetName val="증감내역서"/>
      <sheetName val="정산내역서"/>
      <sheetName val="소요자재"/>
      <sheetName val="용수량(생활용수)"/>
      <sheetName val="장비사용집계표"/>
      <sheetName val="입력"/>
      <sheetName val="3.내역서"/>
      <sheetName val="건축일위"/>
      <sheetName val="그라우팅일위"/>
      <sheetName val="토목검측서"/>
      <sheetName val="3월팀계 "/>
      <sheetName val="총정리"/>
      <sheetName val="지급자재"/>
      <sheetName val="중기조종사_단위단가1"/>
      <sheetName val="내역서1999_8최종1"/>
      <sheetName val="5-2_수량산출(A4)"/>
      <sheetName val="6-1_노임단가"/>
      <sheetName val="6-1_단가비교표"/>
      <sheetName val="2_대외공문"/>
      <sheetName val="공사비_증감_내역서"/>
      <sheetName val="화재_탐지_설비"/>
      <sheetName val="2-1__경관조명_내역총괄표"/>
      <sheetName val="노임단가_(2)"/>
      <sheetName val="준검_내역서"/>
      <sheetName val="PROJECT_BRIEF(EX_NEW)"/>
      <sheetName val="PROJECT_BRIEF"/>
      <sheetName val="Cost_bd-&quot;A&quot;"/>
      <sheetName val="Piping_Design_Data"/>
      <sheetName val="기계경비_(2)"/>
      <sheetName val="내역서_제출"/>
      <sheetName val="동_총"/>
      <sheetName val="1_일위대가"/>
      <sheetName val="2_재료비"/>
      <sheetName val="12_보오링"/>
      <sheetName val="18_공내수압탄성자연"/>
      <sheetName val="중기조종사_단위단가2"/>
      <sheetName val="5_설계명세서1"/>
      <sheetName val="11-2_아파트내역1"/>
      <sheetName val="1_수인터널1"/>
      <sheetName val="1차_내역서1"/>
      <sheetName val="2011_08_1"/>
      <sheetName val="내역서1999_8최종2"/>
      <sheetName val="주빔의_설계1"/>
      <sheetName val="BSD_(2)1"/>
      <sheetName val="Sheet1_(2)1"/>
      <sheetName val="6PILE__(돌출)1"/>
      <sheetName val="단가_및_재료비1"/>
      <sheetName val="Requirement(Work_Crew)1"/>
      <sheetName val="내역서_(2)1"/>
      <sheetName val="아파트_내역1"/>
      <sheetName val="총_원가계산1"/>
      <sheetName val="표지_(2)1"/>
      <sheetName val="5-2_수량산출(A4)1"/>
      <sheetName val="6-1_노임단가1"/>
      <sheetName val="6-1_단가비교표1"/>
      <sheetName val="2_대외공문1"/>
      <sheetName val="AS포장복구_1"/>
      <sheetName val="공사비_증감_내역서1"/>
      <sheetName val="2-1__경관조명_내역총괄표1"/>
      <sheetName val="1_10_접지_및_피뢰공사1"/>
      <sheetName val="10_전열_공사1"/>
      <sheetName val="환경기계공정표_(3)1"/>
      <sheetName val="화재_탐지_설비1"/>
      <sheetName val="노임단가_(2)1"/>
      <sheetName val="준검_내역서1"/>
      <sheetName val="PROJECT_BRIEF(EX_NEW)1"/>
      <sheetName val="PROJECT_BRIEF1"/>
      <sheetName val="Cost_bd-&quot;A&quot;1"/>
      <sheetName val="Piping_Design_Data1"/>
      <sheetName val="기계경비_(2)1"/>
      <sheetName val="내역서_제출1"/>
      <sheetName val="동_총1"/>
      <sheetName val="1_일위대가1"/>
      <sheetName val="2_재료비1"/>
      <sheetName val="12_보오링1"/>
      <sheetName val="18_공내수압탄성자연1"/>
      <sheetName val="중기조종사_단위단가3"/>
      <sheetName val="5_설계명세서2"/>
      <sheetName val="11-2_아파트내역2"/>
      <sheetName val="1_수인터널2"/>
      <sheetName val="1차_내역서2"/>
      <sheetName val="2011_08_2"/>
      <sheetName val="내역서1999_8최종3"/>
      <sheetName val="주빔의_설계2"/>
      <sheetName val="BSD_(2)2"/>
      <sheetName val="Sheet1_(2)2"/>
      <sheetName val="6PILE__(돌출)2"/>
      <sheetName val="단가_및_재료비2"/>
      <sheetName val="Requirement(Work_Crew)2"/>
      <sheetName val="내역서_(2)2"/>
      <sheetName val="아파트_내역2"/>
      <sheetName val="총_원가계산2"/>
      <sheetName val="표지_(2)2"/>
      <sheetName val="5-2_수량산출(A4)2"/>
      <sheetName val="6-1_노임단가2"/>
      <sheetName val="6-1_단가비교표2"/>
      <sheetName val="2_대외공문2"/>
      <sheetName val="AS포장복구_2"/>
      <sheetName val="공사비_증감_내역서2"/>
      <sheetName val="2-1__경관조명_내역총괄표2"/>
      <sheetName val="1_10_접지_및_피뢰공사2"/>
      <sheetName val="10_전열_공사2"/>
      <sheetName val="환경기계공정표_(3)2"/>
      <sheetName val="화재_탐지_설비2"/>
      <sheetName val="노임단가_(2)2"/>
      <sheetName val="준검_내역서2"/>
      <sheetName val="PROJECT_BRIEF(EX_NEW)2"/>
      <sheetName val="PROJECT_BRIEF2"/>
      <sheetName val="Cost_bd-&quot;A&quot;2"/>
      <sheetName val="Piping_Design_Data2"/>
      <sheetName val="기계경비_(2)2"/>
      <sheetName val="내역서_제출2"/>
      <sheetName val="동_총2"/>
      <sheetName val="1_일위대가2"/>
      <sheetName val="2_재료비2"/>
      <sheetName val="12_보오링2"/>
      <sheetName val="18_공내수압탄성자연2"/>
      <sheetName val="3-3. 실행분석표(개산)"/>
      <sheetName val="사업성분석"/>
      <sheetName val="군남내역서"/>
      <sheetName val="기초도면제작"/>
      <sheetName val="공통"/>
      <sheetName val="의뢰서"/>
      <sheetName val="급여"/>
      <sheetName val="조직"/>
      <sheetName val="거래처등록"/>
      <sheetName val="제품등록"/>
      <sheetName val="7내역"/>
      <sheetName val="일위대가목차"/>
      <sheetName val="배수통관(좌)"/>
      <sheetName val="약품공급2"/>
      <sheetName val="주beam"/>
      <sheetName val="중기"/>
      <sheetName val="암거날개벽"/>
      <sheetName val="용역비내역-진짜"/>
      <sheetName val="남양시작동자105노65기1.3화1.2"/>
      <sheetName val="CONCRETE"/>
      <sheetName val="인사자료총집계"/>
      <sheetName val="98수문일위"/>
      <sheetName val="실행내역 "/>
      <sheetName val="실행분석표"/>
      <sheetName val="Template"/>
      <sheetName val="운반 및 환율"/>
      <sheetName val="산출근거"/>
      <sheetName val="계DATA"/>
      <sheetName val="실DATA "/>
      <sheetName val="제출내역 (2)"/>
      <sheetName val="입력란"/>
      <sheetName val="97노임단가"/>
      <sheetName val="정부노임"/>
      <sheetName val="방화산출"/>
      <sheetName val="편성절차"/>
      <sheetName val="대전가오_견출_집계표"/>
      <sheetName val="본실행경비"/>
      <sheetName val="달력"/>
      <sheetName val="산출(부하간선)"/>
      <sheetName val="견적내역서"/>
      <sheetName val="견적(을)"/>
      <sheetName val="List"/>
      <sheetName val="대림경상68억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결과조달"/>
      <sheetName val="#REF"/>
      <sheetName val="inpu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현장경상비"/>
      <sheetName val="원가"/>
      <sheetName val="갑지(추정)"/>
      <sheetName val="갑지1"/>
      <sheetName val="샤워실위생"/>
      <sheetName val="일위대가표"/>
      <sheetName val="식재인부"/>
      <sheetName val="집계표"/>
      <sheetName val="노임이"/>
      <sheetName val="#REF"/>
      <sheetName val="실행예산-변경분"/>
      <sheetName val="동원인원"/>
      <sheetName val="현장관리비"/>
      <sheetName val="작성"/>
      <sheetName val="DATE"/>
      <sheetName val="중기사용료"/>
      <sheetName val="시멘트"/>
      <sheetName val="Total"/>
      <sheetName val="입찰견적보고서"/>
      <sheetName val="견적의뢰"/>
      <sheetName val="금액"/>
      <sheetName val="판매시설"/>
      <sheetName val="음료실행"/>
      <sheetName val="평가데이터"/>
      <sheetName val="협력업체"/>
      <sheetName val="계DATA"/>
      <sheetName val="실DATA "/>
      <sheetName val="건축직영"/>
      <sheetName val="노임단가"/>
      <sheetName val="요율"/>
      <sheetName val=" 갑  지 "/>
      <sheetName val="수량집계"/>
      <sheetName val="프랜트면허"/>
      <sheetName val="토목주소"/>
      <sheetName val="소비자가"/>
      <sheetName val="내역서(1)"/>
      <sheetName val="산업"/>
      <sheetName val="설계서(7)"/>
      <sheetName val="예가표"/>
      <sheetName val="지수980731이후"/>
      <sheetName val="내역표지"/>
      <sheetName val="개요"/>
      <sheetName val="현장관리"/>
      <sheetName val="조직도"/>
      <sheetName val="공정표"/>
      <sheetName val="코스모공장 (어음)"/>
      <sheetName val="조내역"/>
      <sheetName val="실행"/>
      <sheetName val="조건"/>
      <sheetName val="주식"/>
      <sheetName val="공구"/>
      <sheetName val="총괄내역서"/>
      <sheetName val="건축내역서"/>
      <sheetName val="인제내역"/>
      <sheetName val="경산"/>
      <sheetName val="실DATA_"/>
      <sheetName val="인사자료총집계"/>
      <sheetName val="A 견적"/>
      <sheetName val="총괄"/>
      <sheetName val="내역"/>
      <sheetName val="내역서"/>
      <sheetName val="참조"/>
      <sheetName val="을"/>
      <sheetName val="공문"/>
      <sheetName val="갑지"/>
      <sheetName val="GAEYO"/>
      <sheetName val="값"/>
      <sheetName val="건축공사실행"/>
      <sheetName val="공사개요"/>
      <sheetName val="기초단가"/>
      <sheetName val="개산공사비"/>
      <sheetName val="Sheet1"/>
      <sheetName val="실행대비"/>
      <sheetName val="금액내역서"/>
      <sheetName val="변수값"/>
      <sheetName val="중기상차"/>
      <sheetName val="AS복구"/>
      <sheetName val="중기터파기"/>
      <sheetName val="계약내역(2)"/>
      <sheetName val="일위대가목록"/>
      <sheetName val="원가계산서(거목)"/>
      <sheetName val="원가계산서(다숲)"/>
      <sheetName val="원가계산서(법정외주)"/>
      <sheetName val="실행(ALT1)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환경기계공정표 (3)"/>
      <sheetName val="조명시설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견적"/>
      <sheetName val="수량-양식"/>
      <sheetName val="Y-WORK"/>
      <sheetName val="기계경비(시간당)"/>
      <sheetName val="램머"/>
      <sheetName val="01"/>
      <sheetName val="건축"/>
      <sheetName val="투찰내역서"/>
      <sheetName val="본실행경비"/>
      <sheetName val="Sheet1 (2)"/>
      <sheetName val="총 원가계산"/>
      <sheetName val="단가"/>
      <sheetName val="원가계산"/>
      <sheetName val="단가 (2)"/>
      <sheetName val="기안"/>
      <sheetName val="아파트"/>
      <sheetName val="관접합및부설"/>
      <sheetName val="inter"/>
      <sheetName val="입력데이타"/>
      <sheetName val="물가대비표"/>
      <sheetName val="원가data"/>
      <sheetName val="증감내역서"/>
      <sheetName val="CTEMCOST"/>
      <sheetName val="노무비"/>
      <sheetName val="총괄갑 "/>
      <sheetName val="일위"/>
      <sheetName val="제경비율"/>
      <sheetName val="TEST1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화전내"/>
      <sheetName val="시중노임단가"/>
      <sheetName val="견적조건"/>
      <sheetName val="원가계산하도"/>
      <sheetName val="6PILE  (돌출)"/>
      <sheetName val="구성비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DATA1"/>
      <sheetName val="식재수량표"/>
      <sheetName val="일위목록"/>
      <sheetName val="SG"/>
      <sheetName val="노무"/>
      <sheetName val="진주방향"/>
      <sheetName val="BID"/>
      <sheetName val="용역비내역-진짜"/>
      <sheetName val="추정_최근현장"/>
      <sheetName val="리스트_최근현장"/>
      <sheetName val="팩스리스트"/>
      <sheetName val="물량표"/>
      <sheetName val="참고사항"/>
      <sheetName val="근로자자료입력"/>
      <sheetName val="당정동경상이수"/>
      <sheetName val="당정동공통이수"/>
      <sheetName val="총괄집계표"/>
      <sheetName val="전기"/>
      <sheetName val="factor(건축)"/>
      <sheetName val="산근"/>
      <sheetName val="세금자료"/>
      <sheetName val="교통대책내역"/>
      <sheetName val="직재"/>
      <sheetName val="ilch"/>
      <sheetName val="총투입계"/>
      <sheetName val="정보"/>
      <sheetName val="사진대지"/>
      <sheetName val="기초입력 DATA"/>
      <sheetName val="국내조달(통합-1)"/>
      <sheetName val="수배전반"/>
      <sheetName val="파일의이용"/>
      <sheetName val="공종목록표"/>
      <sheetName val="을지"/>
      <sheetName val="001"/>
      <sheetName val="노임"/>
      <sheetName val="1차 내역서"/>
      <sheetName val="차액보증"/>
      <sheetName val="노임단가 (2)"/>
      <sheetName val="공통가설"/>
      <sheetName val="합천내역"/>
      <sheetName val="출입자명단"/>
      <sheetName val="일위산출"/>
      <sheetName val="실행내역"/>
      <sheetName val="자재가격조사표"/>
      <sheetName val="내역서01"/>
      <sheetName val="2-1. 경관조명 내역총괄표"/>
      <sheetName val="건축공사집계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INPUT"/>
      <sheetName val="해평견적"/>
      <sheetName val="플랜트 설치"/>
      <sheetName val="Option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 견적서"/>
      <sheetName val="직접경비"/>
      <sheetName val="직접인건비"/>
      <sheetName val="Sheet2"/>
      <sheetName val="수리결과"/>
      <sheetName val="TYPE-A"/>
      <sheetName val="자단"/>
      <sheetName val="PAINT"/>
      <sheetName val="2000년1차"/>
      <sheetName val="자재단가"/>
      <sheetName val="장비경비"/>
      <sheetName val="견적갑지"/>
      <sheetName val="물량내역"/>
      <sheetName val="BSD (2)"/>
      <sheetName val="건축내역"/>
      <sheetName val="토목공사"/>
      <sheetName val="차수"/>
      <sheetName val="CON'C"/>
      <sheetName val="건축실행"/>
      <sheetName val="배명(단가)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적격심사표"/>
      <sheetName val="기초일위"/>
      <sheetName val="시설일위"/>
      <sheetName val="조명일위"/>
      <sheetName val="정부노임단가"/>
      <sheetName val="결재판"/>
      <sheetName val="pier(각형)"/>
      <sheetName val="경비"/>
      <sheetName val="토공연장"/>
      <sheetName val="자재"/>
      <sheetName val="05-원가계산"/>
      <sheetName val="공사_산출"/>
      <sheetName val="철거산출근거"/>
      <sheetName val="FOB발"/>
      <sheetName val="FORM-0"/>
      <sheetName val="실행_ALT1_"/>
      <sheetName val="CONCRETE"/>
      <sheetName val="산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전선 및 전선관-자유로"/>
      <sheetName val="관로터파기-자유로"/>
      <sheetName val="입력"/>
      <sheetName val="인건비 "/>
      <sheetName val="계목분류"/>
      <sheetName val="말뚝지지력산정"/>
      <sheetName val="배수내역"/>
      <sheetName val="입력시트"/>
      <sheetName val="구분자"/>
      <sheetName val="단가및재료비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설비공사"/>
      <sheetName val="COST"/>
      <sheetName val="배관배선내역"/>
      <sheetName val="신.분"/>
      <sheetName val="토공집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일위대가 "/>
      <sheetName val="Sheet3"/>
      <sheetName val="1"/>
      <sheetName val="2"/>
      <sheetName val="3"/>
      <sheetName val="4"/>
      <sheetName val="5"/>
      <sheetName val="6"/>
      <sheetName val="용수량(생활용수)"/>
      <sheetName val="소요자재"/>
      <sheetName val="견적율"/>
      <sheetName val="퍼스트"/>
      <sheetName val="유림골조"/>
      <sheetName val="골조시행"/>
      <sheetName val="Sheet4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980731"/>
      <sheetName val="3월팀계 "/>
      <sheetName val="수량명세서"/>
      <sheetName val="工완성공사율"/>
      <sheetName val="투입비분석표"/>
      <sheetName val="21301동"/>
      <sheetName val="한강운반비"/>
      <sheetName val="철콘"/>
      <sheetName val="공사통보서"/>
      <sheetName val="간지"/>
      <sheetName val="공사요율"/>
      <sheetName val="C1.공사개요"/>
      <sheetName val="실행(1)"/>
      <sheetName val="A1.스케쥴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단가조사"/>
      <sheetName val="간접"/>
      <sheetName val="1-최종안"/>
      <sheetName val="사업분석-분양가결정"/>
      <sheetName val="삭제금지단가"/>
      <sheetName val="토목내역"/>
      <sheetName val="주공 갑지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APT"/>
      <sheetName val="Customer Databas"/>
      <sheetName val="울산시산표"/>
      <sheetName val="FD"/>
      <sheetName val="LD"/>
      <sheetName val="터널조도"/>
      <sheetName val="DATA 입력란"/>
      <sheetName val="수정시산표"/>
      <sheetName val="회사정보"/>
      <sheetName val="매출현황"/>
      <sheetName val="등록자료"/>
      <sheetName val="입력정보"/>
      <sheetName val="경쟁실분"/>
      <sheetName val="[내역서(ͭ_x0000_ͭ_x0000__x001c__x0000__x001c__x0000_가표"/>
      <sheetName val="현금및현금등가물"/>
      <sheetName val="백암비스타내역"/>
      <sheetName val="토공사"/>
      <sheetName val="본선토량운반계산서(1)0"/>
      <sheetName val="9811"/>
      <sheetName val="빙장비사양"/>
      <sheetName val="장비사양"/>
      <sheetName val="노무비단가"/>
      <sheetName val="설계명세서-2"/>
      <sheetName val="코드"/>
      <sheetName val="토사(PE)"/>
      <sheetName val="5.직원투입현황"/>
      <sheetName val="1안98Billing"/>
      <sheetName val="신_분"/>
      <sheetName val="전차선로 물량표"/>
      <sheetName val="2.고용보험료산출근거"/>
      <sheetName val="대비"/>
      <sheetName val="2003상반기노임기준"/>
      <sheetName val="BLOCK(1)"/>
      <sheetName val="부하(성남)"/>
      <sheetName val="아파트기별"/>
      <sheetName val="공리일"/>
      <sheetName val="수목표준대가"/>
      <sheetName val="횡배수관"/>
      <sheetName val="목표세부명세"/>
      <sheetName val="출력"/>
      <sheetName val="4동급수"/>
      <sheetName val="견적1"/>
      <sheetName val="MAT_N048"/>
      <sheetName val="자판실행"/>
      <sheetName val="Apt내역"/>
      <sheetName val="각형맨홀"/>
      <sheetName val="00000"/>
      <sheetName val="경율산정.XLS"/>
      <sheetName val="금융비용"/>
      <sheetName val="관련부서"/>
      <sheetName val="ateCodes_x0000_TimeCodes_x0000_OverrideShor"/>
      <sheetName val="공사내역서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최적단면"/>
      <sheetName val="5-1신설물량"/>
      <sheetName val="부속동"/>
      <sheetName val="용역비내역_진짜"/>
      <sheetName val="경영상태"/>
      <sheetName val="D"/>
      <sheetName val="-치수표(곡선부)"/>
      <sheetName val="[내역서(ͭ?ͭ?_x001c_?_x001c_?가표"/>
      <sheetName val="제경비"/>
      <sheetName val="실적공사비"/>
      <sheetName val="입력(K0)"/>
      <sheetName val="장비기준"/>
      <sheetName val="재료비"/>
      <sheetName val="환율"/>
      <sheetName val="내역서 제출"/>
      <sheetName val="연부97-1"/>
      <sheetName val="#3_일위대가목록"/>
      <sheetName val="아파트 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사통"/>
      <sheetName val="설계예산서"/>
      <sheetName val="예산내역서"/>
      <sheetName val="조도계산서 (도서)"/>
      <sheetName val="안정계산"/>
      <sheetName val="단면검토"/>
      <sheetName val="당초"/>
      <sheetName val="친환경주택"/>
      <sheetName val="품셈표"/>
      <sheetName val="총계"/>
      <sheetName val="99년신청"/>
      <sheetName val="소업1교"/>
      <sheetName val="전익자재"/>
      <sheetName val="DATA"/>
      <sheetName val="우배수"/>
      <sheetName val="계산식"/>
      <sheetName val="도급"/>
      <sheetName val="COVER-P"/>
      <sheetName val="내역1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산출근거-배전"/>
      <sheetName val="BTL시설예산 기준표"/>
      <sheetName val="5.학교신설예산 집행(01~08)"/>
      <sheetName val="점검결과(08년 100교 지원)"/>
      <sheetName val="월별수입"/>
      <sheetName val="1안"/>
      <sheetName val="VST재료산출"/>
      <sheetName val="수량3"/>
      <sheetName val="XL4Poppy"/>
      <sheetName val="계정code"/>
      <sheetName val="b_balju_cho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EQUIP LIST"/>
      <sheetName val="금회지출"/>
      <sheetName val="사업총괄"/>
      <sheetName val="물가시세"/>
      <sheetName val="보증종류"/>
      <sheetName val="수지표"/>
      <sheetName val="셀명"/>
      <sheetName val="교각1"/>
      <sheetName val="ateCodes"/>
      <sheetName val="전체내역 (2)"/>
      <sheetName val="노임(1차)"/>
      <sheetName val="패널"/>
      <sheetName val="품셈 "/>
      <sheetName val="방화도료"/>
      <sheetName val="내역- CCTV"/>
      <sheetName val="AHU집계"/>
      <sheetName val="공조기휀"/>
      <sheetName val="공조기"/>
      <sheetName val="가도공"/>
      <sheetName val="[내역서(ͭ"/>
      <sheetName val="1.동력공사"/>
      <sheetName val="손익분석"/>
      <sheetName val="금전출납"/>
      <sheetName val="직영명부"/>
      <sheetName val="증감대비"/>
      <sheetName val="회선별대책안(한전)"/>
      <sheetName val="기계경비"/>
      <sheetName val="양식3"/>
      <sheetName val="영동(D)"/>
      <sheetName val="판가반영"/>
      <sheetName val="단가산출2"/>
      <sheetName val="물류최종8월7"/>
      <sheetName val="인수공"/>
      <sheetName val="장문교(대전)"/>
      <sheetName val="6-1. 관개량조서"/>
      <sheetName val="일일작업현황"/>
      <sheetName val="ateCodes?TimeCodes?OverrideShor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신축(단위)"/>
      <sheetName val="간선계산"/>
      <sheetName val="&quot;"/>
      <sheetName val="산출근거"/>
      <sheetName val="참고"/>
      <sheetName val="관람석제출"/>
      <sheetName val="부하계산서"/>
      <sheetName val="예산대비"/>
      <sheetName val="자재단가비교표"/>
      <sheetName val="Macro(전선)"/>
      <sheetName val="실행내역서 "/>
      <sheetName val="설계가"/>
      <sheetName val="예정공정표 "/>
      <sheetName val="낙찰표"/>
      <sheetName val="수안보-MBR1"/>
      <sheetName val="CC16-내역서"/>
      <sheetName val="단가산출1"/>
      <sheetName val="제안서입력"/>
      <sheetName val="거래처등록"/>
      <sheetName val="참고자료"/>
      <sheetName val="은행코드"/>
      <sheetName val="방배동내역(리라)"/>
      <sheetName val="부대공사총괄"/>
      <sheetName val="건축공사집계표"/>
      <sheetName val="우각부보강"/>
      <sheetName val="중동공구"/>
      <sheetName val="BQ(실행)"/>
      <sheetName val="Raw Data"/>
      <sheetName val="옹벽수량집계표"/>
      <sheetName val="총괄표"/>
      <sheetName val="시행후면적"/>
      <sheetName val="수지예산"/>
      <sheetName val="NYS"/>
      <sheetName val="산출내역서집계표"/>
      <sheetName val="1.설계조건"/>
      <sheetName val="45,46"/>
      <sheetName val="수목데이타"/>
      <sheetName val="기본항목 입력"/>
      <sheetName val="야장종합"/>
      <sheetName val="일위대가(계측기설치)"/>
      <sheetName val="산출1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골막이(야매)"/>
      <sheetName val="공사요율산출표"/>
      <sheetName val="소방"/>
      <sheetName val="수량산출서"/>
      <sheetName val="교각계산"/>
      <sheetName val="1,2공구원가계산서"/>
      <sheetName val="1공구산출내역서"/>
      <sheetName val="노임자재단가"/>
      <sheetName val="업무량"/>
      <sheetName val="200"/>
      <sheetName val="데리네이타현황"/>
      <sheetName val="페이지"/>
      <sheetName val="XREF"/>
      <sheetName val="양촌면도평리"/>
      <sheetName val="견적단가"/>
      <sheetName val="수로BOX"/>
      <sheetName val="하수급견적대비"/>
      <sheetName val="FB25JN"/>
      <sheetName val="절감계산"/>
      <sheetName val="고정자산"/>
      <sheetName val="매출원가추정"/>
      <sheetName val="매출추정"/>
      <sheetName val="본부소개"/>
      <sheetName val="골조(1)"/>
      <sheetName val="골조(3)"/>
      <sheetName val="마감(1)"/>
      <sheetName val="찍기"/>
      <sheetName val="수선비MATRIX"/>
      <sheetName val="차량소요량-년간주행거리"/>
      <sheetName val="연결임시"/>
      <sheetName val="7.기-검-보.100"/>
      <sheetName val="입력자료"/>
      <sheetName val="원본"/>
      <sheetName val="공종단가"/>
      <sheetName val="수량산출(음암)"/>
      <sheetName val="설비(제출)"/>
      <sheetName val="98수문일위"/>
      <sheetName val="_내역서(ͭ"/>
      <sheetName val="부대내역"/>
      <sheetName val="2.대외공문"/>
      <sheetName val="S0"/>
      <sheetName val="ABUT수량-A1"/>
      <sheetName val="도장면"/>
      <sheetName val="MOTOR"/>
      <sheetName val="공사비대비"/>
      <sheetName val="정비손익"/>
      <sheetName val="설계예시"/>
      <sheetName val="관급자재대"/>
      <sheetName val="총괄변경내역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신천교(음성)"/>
      <sheetName val="기본단가표"/>
      <sheetName val="설계기준"/>
      <sheetName val="기초자료입력"/>
      <sheetName val="투자비"/>
      <sheetName val="조성원가DATA"/>
      <sheetName val="사업비"/>
      <sheetName val="토목검측서"/>
      <sheetName val="원"/>
      <sheetName val="한일양산"/>
      <sheetName val="총괄BOQ"/>
      <sheetName val="EP0618"/>
      <sheetName val="HISTORICAL"/>
      <sheetName val="FORECASTING"/>
      <sheetName val="연령별자료"/>
      <sheetName val="현장청취복명서"/>
      <sheetName val="매출"/>
      <sheetName val="신표지1"/>
      <sheetName val="인건비"/>
      <sheetName val="단가산출서(기계)"/>
      <sheetName val="부대경비산출서"/>
      <sheetName val="계정과목"/>
      <sheetName val="8.PILE  (돌출)"/>
      <sheetName val="견적내역서"/>
      <sheetName val="용수지선토적"/>
      <sheetName val="도로토적"/>
      <sheetName val="본사인상전"/>
      <sheetName val="고가수조"/>
      <sheetName val="공사원가계산서 "/>
      <sheetName val="단가산출서"/>
      <sheetName val="식재"/>
      <sheetName val="시설물"/>
      <sheetName val="식재출력용"/>
      <sheetName val="유지관리"/>
      <sheetName val="결재갑지"/>
      <sheetName val="BOJUNGGM"/>
      <sheetName val="총괄 내역서"/>
      <sheetName val="예총"/>
      <sheetName val="Macro1"/>
      <sheetName val="입찰보고"/>
      <sheetName val="2000전체분"/>
      <sheetName val="1차물량(ABOUT)"/>
      <sheetName val="입력단가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개별직종노임단가(2005.1)"/>
      <sheetName val="성명순"/>
      <sheetName val="마스터"/>
      <sheetName val="개인별조서"/>
      <sheetName val="인부노임"/>
      <sheetName val="Customer_Databa袸"/>
      <sheetName val="노임,재료비"/>
      <sheetName val="설계변경총괄표(계산식)"/>
      <sheetName val="일위대가목차"/>
      <sheetName val="COPING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VXXXXX"/>
      <sheetName val="연동내역"/>
      <sheetName val="세부내역"/>
      <sheetName val="우수"/>
      <sheetName val="설비원가"/>
      <sheetName val="건축설비"/>
      <sheetName val="검토"/>
      <sheetName val="공통부대"/>
      <sheetName val="공사비"/>
      <sheetName val="2.토목공사"/>
      <sheetName val="드롭다운목록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3희질산"/>
      <sheetName val="4.고용보험"/>
      <sheetName val="3.고용보험료산출근거"/>
      <sheetName val="CHECKLIST"/>
      <sheetName val="PIPE"/>
      <sheetName val="고시단가"/>
      <sheetName val="TOTAL_BOQ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자료입력"/>
      <sheetName val="J형측구단위수량"/>
      <sheetName val="건축개요"/>
      <sheetName val="1단지구내"/>
      <sheetName val="1단지주차장전등"/>
      <sheetName val="SCHEDULE"/>
      <sheetName val="식재일위대가"/>
      <sheetName val="96.12"/>
      <sheetName val="기술자자료입력"/>
      <sheetName val="동해title"/>
      <sheetName val="전체공내역서"/>
      <sheetName val="98지급계획"/>
      <sheetName val="연습장소"/>
      <sheetName val="내역(영일)"/>
      <sheetName val="계수시트"/>
      <sheetName val="공사비산출내역"/>
      <sheetName val="신청서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단가(1)"/>
      <sheetName val="04년부품"/>
      <sheetName val="사업성분석"/>
      <sheetName val="원형1호맨홀토공수량"/>
      <sheetName val="단면가정"/>
      <sheetName val="집계표_정리_"/>
      <sheetName val="관부설공집계표"/>
      <sheetName val="도실집(내역)-전기외주"/>
      <sheetName val="단가일람 (2)"/>
      <sheetName val="FACTOR"/>
      <sheetName val="A2"/>
      <sheetName val="건축내역(동해조인)"/>
      <sheetName val="입력란"/>
      <sheetName val="97노임단가"/>
      <sheetName val="DD_raw"/>
      <sheetName val="NW_raw"/>
      <sheetName val="당월 인력"/>
      <sheetName val="소상 &quot;1&quot;"/>
      <sheetName val="설산1.나"/>
      <sheetName val="본사S"/>
      <sheetName val="대로근거"/>
      <sheetName val="중로근거"/>
      <sheetName val="약품공급2"/>
      <sheetName val="07기준"/>
      <sheetName val="220 (2)"/>
      <sheetName val="물량표S"/>
      <sheetName val="동문건설"/>
      <sheetName val="양수장(기계)"/>
      <sheetName val="단가적용"/>
      <sheetName val="ateCodes_TimeCodes_OverrideShor"/>
      <sheetName val="0.0ControlSheet"/>
      <sheetName val="본공사"/>
      <sheetName val="JUCKEYK"/>
      <sheetName val="회계코드"/>
      <sheetName val="공사코드"/>
      <sheetName val="관리부"/>
      <sheetName val="정산"/>
      <sheetName val="청구분"/>
      <sheetName val="총무부"/>
      <sheetName val="단가비교표(전기)"/>
      <sheetName val="품셈"/>
      <sheetName val="Man Hole"/>
      <sheetName val="스케즐"/>
      <sheetName val="PI"/>
      <sheetName val="본사공가현황"/>
      <sheetName val="2.원가및인원현황집계"/>
      <sheetName val="AILC004"/>
      <sheetName val="손익"/>
      <sheetName val="Quantity"/>
      <sheetName val="De bai"/>
      <sheetName val="125x125"/>
      <sheetName val="원가계산서 "/>
      <sheetName val="전력구구조물산근"/>
      <sheetName val="1차배부(JB포함)"/>
      <sheetName val="대전-교대(A1-A2)"/>
      <sheetName val="ateCodes_x0000_TimeCodes_x0000_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6.1.일위대가"/>
      <sheetName val="BATCH"/>
      <sheetName val="기자재비"/>
      <sheetName val="효성CB 1P기초"/>
      <sheetName val="선급금有(현금지출)"/>
      <sheetName val="시행결의을"/>
      <sheetName val="노임단가(2010.상)"/>
      <sheetName val="Tool"/>
      <sheetName val="그림"/>
      <sheetName val="의왕실행"/>
      <sheetName val="재집"/>
      <sheetName val="단가산출"/>
      <sheetName val="사업ﾈƩ"/>
      <sheetName val="화순 대리-다지리실행내역"/>
      <sheetName val="2000노임기준"/>
      <sheetName val="예산서 "/>
      <sheetName val="L형옹벽"/>
      <sheetName val="공통가설내역서  (당사)"/>
      <sheetName val="수Å_x0000_"/>
      <sheetName val="수뢹_xdd4d_"/>
      <sheetName val="영동(D젅"/>
      <sheetName val="[내역서(ͭ_x0000_ͭ_x0000__x001c__x0"/>
      <sheetName val="재료비집계표"/>
      <sheetName val="(A)내역서"/>
      <sheetName val="JUCK"/>
      <sheetName val="물가자료"/>
      <sheetName val="수로교총재료집계"/>
      <sheetName val="기초자료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_내역서(ͭ_x005f_x0000_ͭ_x005f_x0000__x005f_x001c__x0"/>
      <sheetName val="_내역서(ͭ_ͭ__x005f_x001c___x005f_x001c__가표"/>
      <sheetName val="DHEQSUPT"/>
      <sheetName val="건축집계합계"/>
      <sheetName val="건축집계표이수"/>
      <sheetName val="기본사양입력"/>
      <sheetName val="은행"/>
      <sheetName val="BM"/>
      <sheetName val="토목내역서 (도급단가)"/>
      <sheetName val="덤프트럭계수"/>
      <sheetName val="업무처리전"/>
      <sheetName val="관련자료입력"/>
      <sheetName val="INSTR"/>
      <sheetName val="Bang chiet tinh TBA"/>
      <sheetName val="Tcd"/>
      <sheetName val="DTCT"/>
      <sheetName val="gvl"/>
      <sheetName val="Cash2"/>
      <sheetName val="Z"/>
      <sheetName val="토적계산서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업총렀"/>
      <sheetName val="단가_및_렀랫ԯ"/>
      <sheetName val="사렀஫԰"/>
      <sheetName val="원보"/>
      <sheetName val="케이블트레이"/>
      <sheetName val="공사명입력"/>
      <sheetName val="공사"/>
      <sheetName val="Sch9"/>
      <sheetName val="A__x0010__x0000_"/>
      <sheetName val="5.학교신설예산 쎸⬅/_x0000_瀀þ_x0000__x0000_밀"/>
      <sheetName val="5.학교신설예산 Ⴘ_x0000_퀀诋쌆蠅/_x0000_᠀"/>
      <sheetName val="일산실행내역"/>
      <sheetName val="공내역"/>
      <sheetName val="골조"/>
      <sheetName val="조경내역"/>
      <sheetName val="문10"/>
      <sheetName val="주요항목별"/>
      <sheetName val="1_동력공사"/>
      <sheetName val="품셈_"/>
      <sheetName val="실행내역서_"/>
      <sheetName val="6-1__관개량조서"/>
      <sheetName val="5_직원투입현황"/>
      <sheetName val="수_x0000_"/>
      <sheetName val="기계경비일람"/>
      <sheetName val="직접경비산출근거"/>
      <sheetName val="전선관"/>
      <sheetName val="자재 집계표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말고개터널조명전압강하"/>
      <sheetName val="심사공종"/>
      <sheetName val="임시정보시트"/>
      <sheetName val="PMC"/>
      <sheetName val="設計条件"/>
      <sheetName val="안전장치"/>
      <sheetName val="상세"/>
      <sheetName val="뚝토공"/>
      <sheetName val="사가⺘"/>
      <sheetName val="견蒸8蓼"/>
      <sheetName val="계정과목분류"/>
      <sheetName val="99선급비용"/>
      <sheetName val="정의"/>
      <sheetName val="현장관리비 산출내역"/>
      <sheetName val="충주"/>
      <sheetName val="신규일위"/>
      <sheetName val="단가_및_재료_xdab0_"/>
      <sheetName val="단가_및_재료讀"/>
      <sheetName val="Macro(전기)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_내역서(ͭ_x005f_x005f_x005f_x0000_ͭ_x005f_x005f_x000"/>
      <sheetName val="ateCodes_x005f_x005f_x005f_x0000_TimeCodes_"/>
      <sheetName val="_내역서(ͭ_ͭ__x005f_x005f_x005f_x001c___x005f_x005f_x"/>
      <sheetName val="문2공10일위대가"/>
      <sheetName val="96보완계획7.12"/>
      <sheetName val="EXPENSE"/>
      <sheetName val="특수선일위대가"/>
      <sheetName val="기초"/>
      <sheetName val="PL단가산정"/>
      <sheetName val="그림2"/>
      <sheetName val="맨홀기준"/>
      <sheetName val="분수장비시설수량"/>
      <sheetName val="T13(P68~72,78)"/>
      <sheetName val="품셈총괄표"/>
      <sheetName val="일위대가(가설)"/>
      <sheetName val="우수받이"/>
      <sheetName val="단위단가"/>
      <sheetName val="공사설명서"/>
      <sheetName val="계측-Tray"/>
      <sheetName val="CCTV 수량(배관-송수가압장)"/>
      <sheetName val="노무비 근거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[내역서(1).xls]5.학교신설예산 쎸⬅/_x0000_瀀þ_x0000__x0000_밀"/>
      <sheetName val="간접비"/>
      <sheetName val="30집계표"/>
      <sheetName val="사䀀啣1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토목내역서"/>
      <sheetName val="기계내역서"/>
      <sheetName val="BUR"/>
      <sheetName val="Finishes code"/>
      <sheetName val="ironmongery"/>
      <sheetName val="CC-Breakdown"/>
      <sheetName val="방배동내역 (총괄)"/>
      <sheetName val="마감사양"/>
      <sheetName val="고객사 관리 코드"/>
      <sheetName val="일정계획"/>
      <sheetName val="신축(_x0000__x0000__x0005_"/>
      <sheetName val="1승인신청서"/>
      <sheetName val="예가대비"/>
      <sheetName val="요약"/>
      <sheetName val="원가계산서_"/>
      <sheetName val="ประมาณการประตูหน้าต่าง "/>
      <sheetName val="schedule "/>
      <sheetName val="SITE OFFICE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설명서硅"/>
      <sheetName val="설명서E"/>
      <sheetName val="Setup"/>
      <sheetName val="중동볨ᇭ"/>
      <sheetName val="6공구(당초)"/>
      <sheetName val="노면표시1"/>
      <sheetName val="전선_및_전선관-_x0000__x0000__x0005_"/>
      <sheetName val="11-2_아파_x0000__x0000_Ԁ_x0000_"/>
      <sheetName val="환경기계공정표_(3)"/>
      <sheetName val="환경기계공정표_(3)´"/>
      <sheetName val=""/>
      <sheetName val="사_x0000__x0000_Ԁ"/>
      <sheetName val="costing_CV"/>
      <sheetName val="Spec1"/>
      <sheetName val="w't table"/>
      <sheetName val="VS배관내역서"/>
      <sheetName val="③知识"/>
      <sheetName val="HX"/>
      <sheetName val="목록"/>
      <sheetName val="은행코ᇇ"/>
      <sheetName val="총급여"/>
      <sheetName val="삼영지급"/>
      <sheetName val="수당"/>
      <sheetName val="노무비대장기본"/>
      <sheetName val="인건비(10)"/>
      <sheetName val="화성태안9공구내역(실행)"/>
      <sheetName val="역T형교대(PILE기초)"/>
      <sheetName val="부가세별도"/>
      <sheetName val="업체자료"/>
      <sheetName val="제경비산출서"/>
      <sheetName val="설계_x0000_"/>
      <sheetName val="ateCodes_TimeCodes_OverrideSh_3"/>
      <sheetName val="ateCodes_TimeCodes_OverrideSh_2"/>
      <sheetName val="7.경제성결과"/>
      <sheetName val="신축(단위_x0000_"/>
      <sheetName val="Sheet㙸˯㦀ȼ_xda1b_!"/>
      <sheetName val="달력"/>
      <sheetName val="경비계획(전체)"/>
      <sheetName val="97(US,EP,PCT,KR)"/>
      <sheetName val="수정하지마세요"/>
      <sheetName val="범례표"/>
      <sheetName val="공사비 내역 (가)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단가_(2\_x0000_"/>
      <sheetName val="단가_(2\栀"/>
      <sheetName val="회선별대책안_x0000__x0000__x0000__x0001_"/>
      <sheetName val="Front"/>
      <sheetName val="암센터"/>
      <sheetName val="2013노임단가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1.변경범위"/>
      <sheetName val="총괄(데倀辍즳"/>
      <sheetName val="총괄(데뀀连즳"/>
      <sheetName val="총괄(데뀀ﾒ犺"/>
      <sheetName val="총괄(데䀀﷥䰗"/>
      <sheetName val="고객사_관리_코드"/>
      <sheetName val="_내역서(ͭͭ_x0"/>
      <sheetName val="laroux"/>
      <sheetName val="전기일위대가"/>
      <sheetName val="교량공"/>
      <sheetName val="A__x0010_"/>
      <sheetName val="5.학교신설예산 쎸⬅/"/>
      <sheetName val="5.학교신설예산 Ⴘ"/>
      <sheetName val="11-2_아파"/>
      <sheetName val="전선_및_전선관-壆⿶"/>
      <sheetName val="대비표(토공1안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H-PILE수량집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포장물량집계"/>
      <sheetName val="별표총괄"/>
      <sheetName val="[내역서(1).xls]5.학교신설예산 Ⴘ_x0000_퀀诋쌆蠅/_x0000_᠀"/>
      <sheetName val="FRP PIPING 일위대가"/>
      <sheetName val="사_x0000__x0000__x0000_"/>
      <sheetName val="방배동내역(_x0000__x0000_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환경기계공정표_(3)E"/>
      <sheetName val="환경기계공정표_(3_x0000__x0000_"/>
      <sheetName val="기본단가"/>
      <sheetName val="전선_및_전선관-罘º헾"/>
      <sheetName val="퇴직금(울산천상)"/>
      <sheetName val="기본1"/>
      <sheetName val="수정일위대가"/>
      <sheetName val="정공공사"/>
      <sheetName val="거래罈.羌"/>
      <sheetName val="[내역서(׃"/>
      <sheetName val="부대집계"/>
      <sheetName val="관경별내역서"/>
      <sheetName val="재무가정"/>
      <sheetName val="제목"/>
      <sheetName val="기준"/>
      <sheetName val="변동인원"/>
      <sheetName val="하도정산계약분"/>
      <sheetName val="환경기계공정표__x0005__x0000__x0000_"/>
      <sheetName val="XL4Po夂囿 "/>
      <sheetName val="Don gia chi tiet"/>
      <sheetName val="phuluc1"/>
      <sheetName val="THU T6"/>
      <sheetName val="Thu chi T04"/>
      <sheetName val="SLTH"/>
      <sheetName val="tong du toan"/>
      <sheetName val="PEDESB"/>
      <sheetName val="공급기자재조서 (2)"/>
      <sheetName val="산출(동해선 본선)"/>
      <sheetName val="집계(동해본선) "/>
      <sheetName val="산출(동해역통신)"/>
      <sheetName val="역집계(동해역통신)"/>
      <sheetName val="인건비예산(정규직)"/>
      <sheetName val="인건비예산(용역)"/>
      <sheetName val="DIV2"/>
      <sheetName val="경제지표"/>
      <sheetName val="영업소실적"/>
      <sheetName val="2000제조1"/>
      <sheetName val="집연95"/>
      <sheetName val="기타자료"/>
      <sheetName val="일위(시설)"/>
      <sheetName val="1호인버트수량"/>
      <sheetName val="공종집계"/>
      <sheetName val="6PILE脂鎙堀1_x0013__x0000__x0000_"/>
      <sheetName val="TKCK"/>
      <sheetName val="PL Vua"/>
      <sheetName val="포장집계"/>
      <sheetName val="포장연장"/>
      <sheetName val="[내역서(1).xls]5.학교신설예산 쎸⬅/"/>
      <sheetName val="환경기계공정표__x0005_"/>
      <sheetName val="전선_및_전선관-"/>
      <sheetName val="[내역서(1).xls]5.학교신설예산 Ⴘ"/>
      <sheetName val="환경기계공정표_(3)_x0012_"/>
      <sheetName val="내역(원안-대안)"/>
      <sheetName val="직원관련자료"/>
      <sheetName val="교각_x0000_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POL6차-PIPING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인부노임단가"/>
      <sheetName val="Formula"/>
      <sheetName val="HARGA MATERIAL"/>
      <sheetName val="손익현황"/>
      <sheetName val="배수통관(좌)"/>
      <sheetName val="말뚝물량"/>
      <sheetName val="기계경¬"/>
      <sheetName val="c &amp; g rhs"/>
      <sheetName val="DB_ET200(R. A)"/>
      <sheetName val="Summary"/>
      <sheetName val="NKC6"/>
      <sheetName val="Summary - Budget"/>
      <sheetName val="회선별대책안À_x0000_Ԁ_x0000_"/>
      <sheetName val="Sheet㙸˯㦀ȼ?"/>
      <sheetName val="[내역서(1)_xls]5_학교신설예산_쎸⬅/瀀þ밀"/>
      <sheetName val="간¾_x0000_Ԁ"/>
      <sheetName val="사업총쌈"/>
      <sheetName val="unit 4"/>
      <sheetName val="의뢰서"/>
      <sheetName val="환경기계공정표_(3)椀"/>
      <sheetName val="ateCodes?TimeCodes?Overrid_x0000__x0000__x0005__x0000_钀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데이터"/>
      <sheetName val="내역전기"/>
      <sheetName val="회선별대책안"/>
      <sheetName val="입력DATA"/>
      <sheetName val="바닥판"/>
      <sheetName val="가시설수량"/>
      <sheetName val="ITEM"/>
      <sheetName val="2016상반기노임단가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Summ"/>
      <sheetName val="breakdown"/>
      <sheetName val="환경기계공정표_(3)"/>
      <sheetName val="구체"/>
      <sheetName val="좌측날개벽"/>
      <sheetName val="우측날개벽"/>
      <sheetName val="Eq. Mobilization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수입"/>
      <sheetName val="G_R30绘ÿ헾"/>
      <sheetName val="경유"/>
      <sheetName val="휘발유"/>
      <sheetName val="보증_x0000_縀"/>
      <sheetName val="보증_x0000_ༀ"/>
      <sheetName val="단가_(2)Ì"/>
      <sheetName val="유림총괄"/>
      <sheetName val="hGH정제"/>
      <sheetName val="24_보증금_전신전화가입권_"/>
      <sheetName val="[내역서(ͭͭ가_x0000_"/>
      <sheetName val="ateCఀ_x0002_저殑"/>
      <sheetName val="_갑  지 "/>
      <sheetName val="간지1"/>
      <sheetName val="1.사유서"/>
      <sheetName val="간지2"/>
      <sheetName val="간지3"/>
      <sheetName val="부재별집계표"/>
      <sheetName val="도면"/>
      <sheetName val="HSNV"/>
      <sheetName val="[내역서(1).xls]5_학교신설예산_쎸⬅/瀀þ밀"/>
      <sheetName val="현황산출서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Ⅴ-2.공종별내역"/>
      <sheetName val="방배동내역(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w't_table"/>
      <sheetName val="ประมาณการประตูหน้าต่าง_"/>
      <sheetName val="schedule_"/>
      <sheetName val="SITE_OFFICE"/>
      <sheetName val="A_견_x0000__x0000_"/>
      <sheetName val="계장 품셈표"/>
      <sheetName val="2000,9월 일위"/>
      <sheetName val="공통단가"/>
      <sheetName val="코드표"/>
      <sheetName val="단가일람"/>
      <sheetName val="조경일람"/>
      <sheetName val="운반비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도급기성"/>
      <sheetName val="현장식당(1)"/>
      <sheetName val="환경기계공정표_(3)¾"/>
      <sheetName val="전체제잡비"/>
      <sheetName val="보증"/>
      <sheetName val="공사비예비관리공감측설산출내역"/>
      <sheetName val="[내역서(1).xls][내역서(1).xls]5_____2"/>
      <sheetName val="[내역서(1).xls][내역서(1).xls]5_____3"/>
      <sheetName val="[내역서(1).xls]단가_(2\_x0000_"/>
      <sheetName val="[내역서(1).xls]단가_(2\栀"/>
      <sheetName val="[내역서(1).xls]5_학교신설예산_Ⴘ퀀诋쌆蠅/᠀"/>
      <sheetName val="중기작업"/>
      <sheetName val="노단"/>
      <sheetName val="단산"/>
      <sheetName val="명세"/>
      <sheetName val="일대"/>
      <sheetName val="편성절차"/>
      <sheetName val="철골9F"/>
      <sheetName val="환경기계공정표_(3)刀"/>
      <sheetName val="점검결과(08년_x0000__x0000_Ԁ_x0000_䀀㸎_x0008__x0000__x0000_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Sheet1_Çæ_x0000_"/>
      <sheetName val="_갑___x0000__x0000_"/>
      <sheetName val="준공정산"/>
      <sheetName val="단"/>
      <sheetName val="계약내역서"/>
      <sheetName val="전선_및_전선관-㞘}઀"/>
      <sheetName val="회선별대책안À"/>
      <sheetName val="2공구하도급내역서"/>
      <sheetName val="Вспом_лист"/>
      <sheetName val="Analisa Harga Satuan"/>
      <sheetName val="Config"/>
      <sheetName val="Du toan"/>
      <sheetName val="Keothep"/>
      <sheetName val="Re-bar"/>
      <sheetName val="HVAC"/>
      <sheetName val="신축"/>
      <sheetName val="공간"/>
      <sheetName val="공종"/>
      <sheetName val="부위자재"/>
      <sheetName val="하자유형"/>
      <sheetName val="세대"/>
      <sheetName val="6PILEሀ_x0002_䀀⨊脃ﲙ"/>
      <sheetName val="[내역서(1).xls][내역서(1).xls]5_____4"/>
      <sheetName val="A.일용노무비지급명세서"/>
      <sheetName val="실행-자재"/>
      <sheetName val="입찰내역서"/>
      <sheetName val="손익경비"/>
      <sheetName val="5.학교신설예산 집행(01~偤°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부서코드표"/>
      <sheetName val="소방사항"/>
      <sheetName val="공사진행"/>
      <sheetName val="96노임기준"/>
      <sheetName val="대공종"/>
      <sheetName val="단가_및邰㡗_xdc00_㡗"/>
      <sheetName val="조서입력"/>
      <sheetName val="ateCodes?TimeCodes?Overri_x0000__x0000__x0005__x0000_飀Ⱔ"/>
      <sheetName val="보_x0000__x0000__x0005_"/>
      <sheetName val="수량계산서_집계표(가설_신설_및_철거-을지로3가_3ఀ_x0002_က"/>
      <sheetName val="ate_x000b__x0000_蠀᏿㤂"/>
      <sheetName val="Bill2-TTTM&amp;CH"/>
      <sheetName val="Bill 2-VMart&amp;VPro"/>
      <sheetName val="적용노임(09상)"/>
      <sheetName val=" 기성청구서 양식.xlsx"/>
      <sheetName val="Bang TH"/>
      <sheetName val="Shelves"/>
      <sheetName val="06 일위대가목록"/>
      <sheetName val="수량산출표"/>
      <sheetName val="세월교산출기초"/>
      <sheetName val="댐구조도"/>
      <sheetName val="단가__x0000__x0000_Ԁ_x0000_"/>
      <sheetName val="Concord"/>
      <sheetName val="COA-17"/>
      <sheetName val="POWER"/>
      <sheetName val="설명서劝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건    재"/>
      <sheetName val="제잡비계산"/>
      <sheetName val="DW산출"/>
      <sheetName val="基础资料"/>
      <sheetName val="재고list"/>
      <sheetName val="Sheet1_Çꀀ_x0000_"/>
      <sheetName val="순위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JP_GP_UP통합"/>
      <sheetName val="터파기및재료"/>
      <sheetName val="AS포장복_x0000__x0000_"/>
      <sheetName val="ateCodes?TimeCodes?Overrid"/>
      <sheetName val="간¾"/>
      <sheetName val="설계조縨"/>
      <sheetName val="설계조"/>
      <sheetName val="배수관공"/>
      <sheetName val="재직자"/>
      <sheetName val="분문집계2"/>
      <sheetName val="배부금액"/>
      <sheetName val="입고계획"/>
      <sheetName val="계약"/>
      <sheetName val="MEXICO-C"/>
      <sheetName val="노원열병합  건축공사기성내역서"/>
      <sheetName val="ateCodes_x0000_TimeCodes_"/>
      <sheetName val="_내역서(ͭ_x0000_ͭ_x000"/>
      <sheetName val="_내역서(ͭ_ͭ__x001c___x"/>
      <sheetName val="원본1"/>
      <sheetName val="잡철물"/>
      <sheetName val="총괄(데䀀?䰗"/>
      <sheetName val="입찰내역 발주처 양식"/>
      <sheetName val="주공_¹"/>
      <sheetName val="Cst Pkg-Eden"/>
      <sheetName val="Tiepdia"/>
      <sheetName val="ma-pt"/>
      <sheetName val="COAT&amp;WRAP-QIOT-#3"/>
      <sheetName val="Parem"/>
      <sheetName val="인원계획"/>
      <sheetName val="인원"/>
      <sheetName val="정부노임"/>
      <sheetName val="방화산출"/>
      <sheetName val="총괄(데이소ꃁ"/>
      <sheetName val="총괄(데이소ࣁ"/>
      <sheetName val="총괄(Í_x0000_Ԁ_x0000_"/>
      <sheetName val="16-1"/>
      <sheetName val="70%"/>
      <sheetName val="강관파일내역"/>
      <sheetName val="호프"/>
      <sheetName val="scale &amp; Income"/>
      <sheetName val="기본사항"/>
      <sheetName val="견적집계표(철콘)"/>
      <sheetName val="집수정(600-700)"/>
      <sheetName val="대비표"/>
      <sheetName val="96수출"/>
      <sheetName val="제작비"/>
      <sheetName val="용융아연도금"/>
      <sheetName val="제작물량 7월"/>
      <sheetName val="설명서ó"/>
      <sheetName val="SOLICITUD"/>
      <sheetName val="II. CF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Final Staff Chart"/>
      <sheetName val="7.Á¶Á÷Ç¥"/>
      <sheetName val="설계개요"/>
      <sheetName val="AS포_x0000__x0000__x0000__x0000_"/>
      <sheetName val="거래_x0000__x0000__x0000_"/>
      <sheetName val="거래刀_x0010__x0000_"/>
      <sheetName val="거래_x0000_⨀ﯥ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CABLE SIZE-1"/>
      <sheetName val="분전반계산서(석관)"/>
      <sheetName val="붙임4.앵커볼트"/>
      <sheetName val="붙임2.최대수평하중"/>
      <sheetName val="3월팀계_x0010_"/>
      <sheetName val="적용요율"/>
      <sheetName val="수고조사야_x0002_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 refreshError="1"/>
      <sheetData sheetId="1259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 refreshError="1"/>
      <sheetData sheetId="1417" refreshError="1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/>
      <sheetData sheetId="2128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/>
      <sheetData sheetId="2169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/>
      <sheetData sheetId="2185"/>
      <sheetData sheetId="2186"/>
      <sheetData sheetId="2187"/>
      <sheetData sheetId="2188"/>
      <sheetData sheetId="2189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>
        <row r="21">
          <cell r="A21">
            <v>0</v>
          </cell>
        </row>
      </sheetData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/>
      <sheetData sheetId="2218"/>
      <sheetData sheetId="2219"/>
      <sheetData sheetId="2220"/>
      <sheetData sheetId="2221"/>
      <sheetData sheetId="2222"/>
      <sheetData sheetId="2223" refreshError="1"/>
      <sheetData sheetId="2224" refreshError="1"/>
      <sheetData sheetId="2225"/>
      <sheetData sheetId="2226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>
        <row r="21">
          <cell r="A21">
            <v>0</v>
          </cell>
        </row>
      </sheetData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 refreshError="1"/>
      <sheetData sheetId="2426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 refreshError="1"/>
      <sheetData sheetId="2485" refreshError="1"/>
      <sheetData sheetId="2486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/>
      <sheetData sheetId="2530"/>
      <sheetData sheetId="253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  <sheetName val="공내역"/>
      <sheetName val="내역"/>
      <sheetName val="간지"/>
      <sheetName val="Sheet1"/>
      <sheetName val="간지 (세)"/>
      <sheetName val="DATE"/>
      <sheetName val="설계내역서"/>
      <sheetName val="일위대가"/>
      <sheetName val="요율"/>
      <sheetName val="200"/>
      <sheetName val="현장경비"/>
      <sheetName val="동원인원"/>
      <sheetName val="92 황산양수장"/>
      <sheetName val="자재단가비교표"/>
      <sheetName val="단가산출서"/>
      <sheetName val="단가산출서 (2)"/>
      <sheetName val="조정3월13일료일새벽"/>
      <sheetName val="진주방향"/>
      <sheetName val="실행대비"/>
      <sheetName val="Macro1"/>
      <sheetName val="물가대비표"/>
      <sheetName val="건축내역"/>
      <sheetName val="재료값"/>
      <sheetName val="직접인건비"/>
      <sheetName val="직접경비"/>
      <sheetName val="업무량"/>
      <sheetName val="전기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MOTOR"/>
      <sheetName val="계약내역서"/>
      <sheetName val="내역서종합"/>
      <sheetName val="#REF"/>
      <sheetName val="교각1"/>
      <sheetName val="3.하중산정4.지지력"/>
      <sheetName val="약품공급2"/>
      <sheetName val="계화총괄"/>
      <sheetName val="국공유지및사유지"/>
      <sheetName val="자재일람"/>
      <sheetName val="공통"/>
      <sheetName val="데이타"/>
      <sheetName val="공사요율산출표"/>
      <sheetName val="입찰견적보고서"/>
      <sheetName val="도면명"/>
      <sheetName val="측량요율"/>
      <sheetName val="보고서"/>
      <sheetName val="작성"/>
      <sheetName val="A 견적"/>
      <sheetName val="신.분"/>
      <sheetName val="공량산출서"/>
      <sheetName val="단가"/>
      <sheetName val="단가일람"/>
      <sheetName val="조경일람"/>
      <sheetName val="노임"/>
      <sheetName val="접속도수량집계표"/>
      <sheetName val="가설공사비"/>
      <sheetName val="도로구조공사비"/>
      <sheetName val="도로토공공사비"/>
      <sheetName val="여수토공사비"/>
      <sheetName val="날개벽"/>
      <sheetName val="물가시세"/>
      <sheetName val="노임단가"/>
      <sheetName val="남양시작동자105노65기1.3화1.2"/>
      <sheetName val="구천"/>
      <sheetName val="용수량(생활용수)"/>
      <sheetName val="제진기"/>
      <sheetName val="총괄표"/>
      <sheetName val="계정"/>
      <sheetName val="VXXXXX"/>
      <sheetName val="집계표"/>
      <sheetName val="취수탑"/>
      <sheetName val="계산서(곡선부)"/>
      <sheetName val="-치수표(곡선부)"/>
      <sheetName val="총괄내역서"/>
      <sheetName val="토지이용면적 (2)"/>
      <sheetName val="중기손료"/>
      <sheetName val="Sheet2"/>
      <sheetName val="공사비예비관리공감측설산출내역"/>
      <sheetName val="구조물집계"/>
      <sheetName val="토공집계"/>
      <sheetName val="pier(각형)"/>
      <sheetName val="설계개요"/>
      <sheetName val="아파트기별"/>
      <sheetName val="공리일"/>
      <sheetName val="정보화구축"/>
      <sheetName val="산출내역"/>
      <sheetName val="각형맨홀"/>
      <sheetName val="공사비명세서"/>
      <sheetName val="하남내역"/>
      <sheetName val="LD"/>
      <sheetName val="단위수량"/>
      <sheetName val="입찰안"/>
      <sheetName val="전차선로 물량표"/>
      <sheetName val="한강운반비"/>
      <sheetName val="자재"/>
      <sheetName val="공통(20-91)"/>
      <sheetName val="2000양배"/>
      <sheetName val="공통단가"/>
      <sheetName val="운반비"/>
      <sheetName val="ABUT수량-A1"/>
      <sheetName val="원가data"/>
      <sheetName val="내역갑지"/>
      <sheetName val="중기사용료"/>
      <sheetName val="포장재료집계표"/>
      <sheetName val="설계예산서"/>
      <sheetName val="배수장토목공사비"/>
      <sheetName val="내역서"/>
      <sheetName val="3련 BOX"/>
      <sheetName val="암거(내역)"/>
      <sheetName val="갑지"/>
      <sheetName val="식재인부"/>
      <sheetName val="공사비총괄표"/>
      <sheetName val="별표집계"/>
      <sheetName val="원가계산서"/>
      <sheetName val="DATA"/>
      <sheetName val="표지"/>
      <sheetName val="중기목록표"/>
      <sheetName val="직종단가"/>
      <sheetName val="개요"/>
      <sheetName val="현장관리"/>
      <sheetName val="프랜트면허"/>
      <sheetName val="Sheet1 (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날개벽수량표"/>
      <sheetName val="98수문일위"/>
      <sheetName val="G-IL"/>
      <sheetName val="BU"/>
      <sheetName val="IL"/>
      <sheetName val="EQ-R1"/>
      <sheetName val="공사개요"/>
      <sheetName val="위치조서"/>
      <sheetName val="부가세별도"/>
      <sheetName val="범례표"/>
      <sheetName val="터파기및재료"/>
      <sheetName val="공구"/>
      <sheetName val="입력"/>
      <sheetName val="시중노임"/>
      <sheetName val="토목"/>
      <sheetName val="접지수량"/>
      <sheetName val="중사"/>
      <sheetName val="변수값"/>
      <sheetName val="중기상차"/>
      <sheetName val="AS복구"/>
      <sheetName val="중기터파기"/>
      <sheetName val="공사요율"/>
      <sheetName val="장척총괄"/>
      <sheetName val="총공비"/>
      <sheetName val="증감내역서"/>
      <sheetName val="산출금액내역"/>
      <sheetName val="단가 (2)"/>
      <sheetName val="경지헐기"/>
      <sheetName val="토목검측서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평가데이터"/>
      <sheetName val="청천내"/>
      <sheetName val="기초자료입력"/>
      <sheetName val="98NS-N"/>
      <sheetName val="설계내역서"/>
      <sheetName val="공내역"/>
      <sheetName val="노임단가"/>
      <sheetName val="DATE"/>
      <sheetName val="결재판(삭제하지말아주세요)"/>
      <sheetName val="내역"/>
      <sheetName val="요율"/>
      <sheetName val="자재대"/>
      <sheetName val="공사기본내용입력"/>
      <sheetName val="토목공사"/>
      <sheetName val="설계예산서"/>
      <sheetName val="내역서"/>
      <sheetName val="초기화면"/>
      <sheetName val="70%"/>
      <sheetName val="기계경비일람"/>
      <sheetName val="관급자재"/>
      <sheetName val="구천천동"/>
      <sheetName val="L_RPTB02_01"/>
      <sheetName val="2공구하도급내역서"/>
      <sheetName val="용역비내역-진짜"/>
      <sheetName val="98수문일위"/>
      <sheetName val="계산서(곡선부)"/>
      <sheetName val="-치수표(곡선부)"/>
      <sheetName val="현장경비"/>
      <sheetName val="1공구 건정토건 철콘"/>
      <sheetName val="#REF"/>
      <sheetName val="평내중"/>
      <sheetName val="총괄내역"/>
      <sheetName val="공구"/>
      <sheetName val="포장재료집계표"/>
      <sheetName val="제출전체재노경"/>
      <sheetName val="간지"/>
      <sheetName val="공사요율"/>
      <sheetName val="Sheet1"/>
      <sheetName val="토적집계표"/>
      <sheetName val="직재"/>
      <sheetName val="03전반노무비"/>
      <sheetName val="원가계산서 "/>
      <sheetName val="조경"/>
      <sheetName val="취수탑"/>
      <sheetName val="3.공통공사대비"/>
      <sheetName val="단가일람"/>
      <sheetName val="데이타"/>
      <sheetName val="식재인부"/>
      <sheetName val="부표총괄"/>
      <sheetName val="집계표"/>
      <sheetName val="각형맨홀"/>
      <sheetName val="직접경비"/>
      <sheetName val="직접인건비"/>
      <sheetName val="2000년1차"/>
      <sheetName val="사  업  비  수  지  예  산  서"/>
      <sheetName val="수토공단위당"/>
      <sheetName val="08전반노무비"/>
      <sheetName val="실행대비"/>
      <sheetName val="계양가시설"/>
      <sheetName val="단가산출서"/>
      <sheetName val="전기"/>
      <sheetName val="제진기"/>
      <sheetName val="건축명"/>
      <sheetName val="기계명"/>
      <sheetName val="전기명"/>
      <sheetName val="토목명"/>
      <sheetName val="가설공사비"/>
      <sheetName val="도로구조공사비"/>
      <sheetName val="도로토공공사비"/>
      <sheetName val="여수토공사비"/>
      <sheetName val="유수전환공사"/>
      <sheetName val="수원역(전체분)설계서"/>
      <sheetName val="하수급견적대비"/>
      <sheetName val="대치판정"/>
      <sheetName val="중강당 내역"/>
      <sheetName val="총괄표"/>
      <sheetName val="내역서1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106C0300"/>
      <sheetName val="200"/>
      <sheetName val="1.하수종말처리장"/>
      <sheetName val="99노임기준"/>
      <sheetName val="일위대가"/>
      <sheetName val="공통"/>
      <sheetName val="산수배수"/>
      <sheetName val="설계개요"/>
      <sheetName val="로선구조"/>
      <sheetName val="자료"/>
      <sheetName val="청하배수"/>
      <sheetName val="공사현황"/>
      <sheetName val="업무량"/>
      <sheetName val="수로현황"/>
      <sheetName val="설비"/>
      <sheetName val="간지 (세)"/>
      <sheetName val="측량요율"/>
      <sheetName val="단가목록"/>
      <sheetName val="단가"/>
      <sheetName val="광산내역"/>
      <sheetName val="관접합및부설"/>
      <sheetName val="군남내역서"/>
      <sheetName val="일위"/>
      <sheetName val="날개벽"/>
      <sheetName val="공사명입력"/>
      <sheetName val="근로자자료입력"/>
      <sheetName val="참고자료"/>
      <sheetName val="동원인원"/>
      <sheetName val="2000전체분"/>
      <sheetName val="단"/>
      <sheetName val="화전입력"/>
      <sheetName val="database"/>
      <sheetName val="ABUT수량-A1"/>
      <sheetName val="노임단가 (2)"/>
      <sheetName val="공사비"/>
      <sheetName val="약품공급2"/>
      <sheetName val="밸브설치"/>
      <sheetName val="N賃率-職"/>
      <sheetName val="변수값"/>
      <sheetName val="중기상차"/>
      <sheetName val="AS복구"/>
      <sheetName val="중기터파기"/>
      <sheetName val="조명시설"/>
      <sheetName val="8.식재일위"/>
      <sheetName val="B시설가격"/>
      <sheetName val="단가 (2)"/>
      <sheetName val="의왕실행"/>
      <sheetName val="퇴직금(울산천상)"/>
      <sheetName val="계정분류방법"/>
      <sheetName val="Main"/>
      <sheetName val="중기조종사 단위단가"/>
      <sheetName val="실행철강하도"/>
      <sheetName val="2공구산출내역"/>
      <sheetName val="수목데이타"/>
      <sheetName val="DATA"/>
      <sheetName val="도면명"/>
      <sheetName val="공사품의서"/>
      <sheetName val="4.중기단가산출"/>
      <sheetName val="1.물가시세표"/>
      <sheetName val="산출내역"/>
      <sheetName val="범례표"/>
      <sheetName val="공량산출서"/>
      <sheetName val="소야공정계획표"/>
      <sheetName val="AS포장복구 "/>
      <sheetName val="입찰안"/>
      <sheetName val="노단"/>
      <sheetName val="단산"/>
      <sheetName val="명세"/>
      <sheetName val="일대"/>
      <sheetName val="2003상반기노임기준"/>
      <sheetName val="공사비예비관리공감측설산출내역"/>
      <sheetName val="화산경계"/>
      <sheetName val="수량산출"/>
      <sheetName val="개거산출내역"/>
      <sheetName val="6호기"/>
      <sheetName val="실행내역서"/>
      <sheetName val="설계명세서"/>
      <sheetName val="자료입력"/>
      <sheetName val="설계산출표지"/>
      <sheetName val="준검 내역서"/>
      <sheetName val="원본(갑지)"/>
      <sheetName val="H-PILE수량집계"/>
      <sheetName val="제경비"/>
      <sheetName val="목차"/>
      <sheetName val="원가계산"/>
      <sheetName val="보안등"/>
      <sheetName val="서울대규장각(가시설흙막이)"/>
      <sheetName val="2000시행총괄"/>
      <sheetName val="이름정의"/>
      <sheetName val="일위대가표"/>
      <sheetName val="계약내역서"/>
      <sheetName val="내역서종합"/>
      <sheetName val="원가+내역"/>
      <sheetName val="99총공사내역서"/>
      <sheetName val="인건비 "/>
      <sheetName val="프랜트면허"/>
      <sheetName val="을"/>
      <sheetName val="VII-2현장경비"/>
      <sheetName val="Ⅴ-2.공종별내역"/>
      <sheetName val="자재단가비교표"/>
      <sheetName val="참조"/>
      <sheetName val="01후반노무비"/>
      <sheetName val="도급예산내역서봉투"/>
      <sheetName val="공사원가계산서"/>
      <sheetName val="도급예산내역서총괄표"/>
      <sheetName val="을부담운반비"/>
      <sheetName val="운반비산출"/>
      <sheetName val="공사요율산출표"/>
      <sheetName val="(당평)자재"/>
      <sheetName val="당초명세(평)"/>
      <sheetName val="5)수리분석내역 "/>
      <sheetName val="단가산출서 (2)"/>
      <sheetName val="용수량(생활용수)"/>
      <sheetName val="관로공표지"/>
      <sheetName val="자재일람"/>
      <sheetName val="1구간내역서"/>
      <sheetName val="토목"/>
      <sheetName val="예정공정완"/>
      <sheetName val="사원등록"/>
      <sheetName val="호봉 (2)"/>
      <sheetName val="간접"/>
      <sheetName val="공사개요"/>
      <sheetName val="효성CB 1P기초"/>
      <sheetName val="수량총"/>
      <sheetName val="토공총"/>
      <sheetName val="산출내역(K2)"/>
      <sheetName val="공사비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총괄"/>
      <sheetName val="Sheet1"/>
      <sheetName val="공구"/>
      <sheetName val="기계경비(시간당)"/>
      <sheetName val="램머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용수량(생활용수)"/>
      <sheetName val="평가데이터"/>
      <sheetName val="신표지1"/>
      <sheetName val="수량산출"/>
      <sheetName val="산출금액내역"/>
      <sheetName val="내역서"/>
      <sheetName val="구천"/>
      <sheetName val="DATE"/>
      <sheetName val="집계표"/>
      <sheetName val="청천내"/>
      <sheetName val="명세서"/>
      <sheetName val="내역"/>
      <sheetName val="설계예산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동원인원"/>
      <sheetName val="주차구획선수량"/>
      <sheetName val="요율"/>
      <sheetName val="포장공"/>
      <sheetName val="환경기계공정표 (3)"/>
      <sheetName val="조경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공구하도급내역서"/>
      <sheetName val="총투입계"/>
      <sheetName val="절대삭제금지"/>
      <sheetName val="TOTAL_BOQ"/>
      <sheetName val="연결관암거"/>
      <sheetName val="H-PILE수량집계"/>
      <sheetName val="96보완계획7.12"/>
      <sheetName val="품셈집계표"/>
      <sheetName val="자재조사표"/>
      <sheetName val="옹벽일반수량"/>
      <sheetName val="3.공통공사대비"/>
      <sheetName val="Total"/>
      <sheetName val="범례표"/>
      <sheetName val="한강운반비"/>
      <sheetName val="신우"/>
      <sheetName val="원본(갑지)"/>
      <sheetName val="단열-자재"/>
      <sheetName val="공제수량총집계표"/>
      <sheetName val="임금단가"/>
      <sheetName val="현장경비"/>
      <sheetName val="방배동내역(리라)"/>
      <sheetName val="건축공사집계표"/>
      <sheetName val="방배동내역 (총괄)"/>
      <sheetName val="부대공사총괄"/>
      <sheetName val="설계서을"/>
      <sheetName val="견적"/>
      <sheetName val="조명율표"/>
      <sheetName val="설계내역서"/>
      <sheetName val="원가"/>
      <sheetName val="준검 내역서"/>
      <sheetName val="대창(함평)"/>
      <sheetName val="대창(장성)"/>
      <sheetName val="대창(함평)-창열"/>
      <sheetName val="산출근거"/>
      <sheetName val="3BL공동구_수량"/>
      <sheetName val="안정검토"/>
      <sheetName val="단면설계"/>
      <sheetName val="6PILE  (돌출)"/>
      <sheetName val="공사기본내용입력"/>
      <sheetName val="본선차로수량집계표"/>
      <sheetName val="연습"/>
      <sheetName val="데이타"/>
      <sheetName val="원형1호맨홀토공수량"/>
      <sheetName val="12호기내역서(건축분)"/>
      <sheetName val="ABUT수량-A1"/>
      <sheetName val="터파기및재료"/>
      <sheetName val="bid"/>
      <sheetName val="빙장비사양"/>
      <sheetName val="시설물단가표"/>
      <sheetName val="노무비단가표"/>
      <sheetName val="기초자료입력"/>
      <sheetName val="공사개요"/>
      <sheetName val="토적표"/>
      <sheetName val="수량3"/>
      <sheetName val="설계예산"/>
      <sheetName val="WORK"/>
      <sheetName val="토사(PE)"/>
      <sheetName val="설비"/>
      <sheetName val="하조서"/>
      <sheetName val="날개벽"/>
      <sheetName val="현장경상비"/>
      <sheetName val="증감내역서"/>
      <sheetName val="날개벽수량표"/>
      <sheetName val="2002하반기노임기준"/>
      <sheetName val="9.정착구 보강"/>
      <sheetName val="CTEMCOST"/>
      <sheetName val="SANBAISU"/>
      <sheetName val="단가 (2)"/>
      <sheetName val="T13(P68~72,78)"/>
      <sheetName val="철근량"/>
      <sheetName val="Sheet5"/>
      <sheetName val="심사공종"/>
      <sheetName val="역T형교대(말뚝기초)"/>
      <sheetName val="우수맨홀공제단위수량"/>
      <sheetName val="총집계표"/>
      <sheetName val="가압장(토목)"/>
      <sheetName val="입력DATA"/>
      <sheetName val="바닥판"/>
      <sheetName val="교각계산"/>
      <sheetName val="일반수량총괄집계"/>
      <sheetName val="산근(1)"/>
      <sheetName val="가설"/>
      <sheetName val="입력란"/>
      <sheetName val="97노임단가"/>
      <sheetName val="자재단가"/>
      <sheetName val="내역서단가산출용"/>
      <sheetName val="단가산출"/>
      <sheetName val="부하계산서"/>
      <sheetName val="전선 및 전선관"/>
      <sheetName val="건축내역"/>
      <sheetName val="1차 내역서"/>
      <sheetName val="slurrywall설계가"/>
      <sheetName val="일위대가표"/>
      <sheetName val="시선유도표지집계표"/>
      <sheetName val="70%"/>
      <sheetName val="일람표"/>
      <sheetName val="배관배선 단가조사"/>
      <sheetName val="일위대가집계"/>
      <sheetName val="대치판정"/>
      <sheetName val="을"/>
      <sheetName val="SG"/>
      <sheetName val="우각부보강"/>
      <sheetName val="시설물기초"/>
      <sheetName val="Sheet2"/>
      <sheetName val="이토변실(A3-LINE)"/>
      <sheetName val="토목검측서"/>
      <sheetName val="Sheet3"/>
      <sheetName val="일반수량"/>
      <sheetName val="초기화면"/>
      <sheetName val="관급자재"/>
      <sheetName val="빗물받이(910-510-410)"/>
      <sheetName val="guard(mac)"/>
      <sheetName val="수량집계"/>
      <sheetName val="데리네이타현황"/>
      <sheetName val="교대(A1)"/>
      <sheetName val="파형강관집계"/>
      <sheetName val="구조물터파기수량집계"/>
      <sheetName val="배수공 시멘트 및 골재량 산출"/>
      <sheetName val="공량(1월22일)"/>
      <sheetName val="측구터파기공수량집계"/>
      <sheetName val="노임이"/>
      <sheetName val="배수공"/>
      <sheetName val="비교1"/>
      <sheetName val="물량표"/>
      <sheetName val="Sheet4"/>
      <sheetName val="구의33고"/>
      <sheetName val="할증"/>
      <sheetName val="덕전리"/>
      <sheetName val="코드표"/>
      <sheetName val="총괄내역서"/>
      <sheetName val="준공평가"/>
      <sheetName val="Sheet1 (2)"/>
      <sheetName val="내역서(전기)"/>
      <sheetName val="목차"/>
      <sheetName val="입찰안"/>
      <sheetName val="INPUT"/>
      <sheetName val="시운전연료"/>
      <sheetName val="노임"/>
      <sheetName val="b_balju"/>
      <sheetName val="조건"/>
      <sheetName val="설계"/>
      <sheetName val="실행내역"/>
      <sheetName val="EACT10"/>
      <sheetName val="본사공가현황"/>
      <sheetName val="GI-LIST"/>
      <sheetName val="(A)내역서"/>
      <sheetName val="실행견적"/>
      <sheetName val="해평견적"/>
      <sheetName val="건축공사"/>
      <sheetName val="전기단가조사서"/>
      <sheetName val="용산1(해보)"/>
      <sheetName val="직노"/>
      <sheetName val="단가조사-2"/>
      <sheetName val="실행내역서"/>
      <sheetName val="COPING"/>
      <sheetName val="실행대비"/>
      <sheetName val="이름정의"/>
      <sheetName val="대로근거"/>
      <sheetName val="Macro1"/>
      <sheetName val="중로근거"/>
      <sheetName val="맨홀수량"/>
      <sheetName val="DATA 입력란"/>
      <sheetName val="1. 설계조건 2.단면가정 3. 하중계산"/>
      <sheetName val="BSD (2)"/>
      <sheetName val="내역갑지"/>
      <sheetName val="교각1"/>
      <sheetName val="옹벽공 수량집계표"/>
      <sheetName val="2호맨홀공제수량"/>
      <sheetName val="신호등일위대가"/>
      <sheetName val="200"/>
      <sheetName val="원형맨홀수량"/>
      <sheetName val="흄관기초"/>
      <sheetName val="98NS-N"/>
      <sheetName val="추가예산"/>
      <sheetName val="단중표"/>
      <sheetName val="현장관리비참조"/>
      <sheetName val="을지"/>
      <sheetName val="간지"/>
      <sheetName val="다곡2교"/>
      <sheetName val="전기"/>
      <sheetName val="포장복구집계"/>
      <sheetName val="실행간접비용"/>
      <sheetName val="기초코드"/>
      <sheetName val="danga"/>
      <sheetName val="ilch"/>
      <sheetName val="9811"/>
      <sheetName val="위치조서"/>
      <sheetName val="수산(당)"/>
      <sheetName val="물가시세"/>
      <sheetName val="공내역"/>
      <sheetName val="7.PILE  (돌출)"/>
      <sheetName val="8.PILE  (돌출)"/>
      <sheetName val="사  업  비  수  지  예  산  서"/>
      <sheetName val="간접"/>
      <sheetName val="자료입력"/>
      <sheetName val="wall"/>
      <sheetName val="품셈"/>
      <sheetName val="인부임"/>
      <sheetName val="원가+내역"/>
      <sheetName val="선정요령"/>
      <sheetName val="설계명세서"/>
      <sheetName val="중기사용료"/>
      <sheetName val="갑지"/>
      <sheetName val="98수문일위"/>
      <sheetName val="수량증감표"/>
      <sheetName val="터파기운반비산출"/>
      <sheetName val="산적토운반비산출"/>
      <sheetName val="적용단가"/>
      <sheetName val="연장및면적(좌측)"/>
      <sheetName val="단면가정"/>
      <sheetName val="설계조건"/>
      <sheetName val="확약서"/>
      <sheetName val="SORCE1"/>
      <sheetName val="물가대비표"/>
      <sheetName val="Sheet2 (2)"/>
      <sheetName val="변경비교-을"/>
      <sheetName val="TYPE-A"/>
      <sheetName val="건축내역서 (경제상무실)"/>
      <sheetName val="마산월령동골조물량변경"/>
      <sheetName val="설계예시"/>
      <sheetName val="식재인부"/>
      <sheetName val="뚝토공"/>
      <sheetName val="단면 (2)"/>
      <sheetName val="금액내역서"/>
      <sheetName val="화설내"/>
      <sheetName val="마산방향"/>
      <sheetName val="진주방향"/>
      <sheetName val="대비"/>
      <sheetName val="database"/>
      <sheetName val="15"/>
      <sheetName val="몰탈"/>
      <sheetName val="집수정(600-700)"/>
      <sheetName val="부대내역"/>
      <sheetName val="내역서01"/>
      <sheetName val="1.수인터널"/>
      <sheetName val="기초단가"/>
      <sheetName val="프랜트면허"/>
      <sheetName val="오수주요자재"/>
      <sheetName val="파일의이용"/>
      <sheetName val="MAT"/>
      <sheetName val="연도별cash"/>
      <sheetName val="VXXXXXX"/>
      <sheetName val="수로단위수량"/>
      <sheetName val="교대철근집계"/>
      <sheetName val="노임단가"/>
      <sheetName val="공사비집계"/>
      <sheetName val="흙쌓기도수로설치현황"/>
      <sheetName val="수목표준대가"/>
      <sheetName val="내역서1999.8최종"/>
      <sheetName val="계양가시설"/>
      <sheetName val="배수철근"/>
      <sheetName val="일위단위"/>
      <sheetName val="고유코드_설계"/>
      <sheetName val="PROJECT BRIEF(EX.NEW)"/>
      <sheetName val="Site Expenses"/>
      <sheetName val="수입"/>
      <sheetName val="s"/>
      <sheetName val="용역비내역-진짜"/>
      <sheetName val="1000 DB구축 부표"/>
      <sheetName val="Baby일위대가"/>
      <sheetName val="환율CHANGE"/>
      <sheetName val="현금흐름"/>
      <sheetName val="DATA"/>
      <sheetName val="상 부"/>
      <sheetName val="9-1차이내역"/>
      <sheetName val="하수급견적대비"/>
      <sheetName val="단가"/>
      <sheetName val="조경"/>
      <sheetName val="금액"/>
      <sheetName val="시점교대"/>
      <sheetName val="공사비증감"/>
      <sheetName val="PI"/>
      <sheetName val="단위단가"/>
      <sheetName val="공사"/>
      <sheetName val="원가계산하도"/>
      <sheetName val="입력자료"/>
      <sheetName val="설내역서 "/>
      <sheetName val="현장소운반"/>
      <sheetName val="관구보호몰탈"/>
      <sheetName val="청 구"/>
      <sheetName val="설계산출기초"/>
      <sheetName val="토목(용인)"/>
      <sheetName val="공용(현대건설공구)"/>
      <sheetName val="현대건설공구(UNIT)"/>
      <sheetName val="낙석방지수량"/>
      <sheetName val="1차설계변경내역"/>
      <sheetName val="입찰견적보고서"/>
      <sheetName val="관경별내역서"/>
      <sheetName val="N賃率-職"/>
      <sheetName val="토공(우물통,기타) "/>
      <sheetName val="차액보증"/>
      <sheetName val="계수시트"/>
      <sheetName val="11.1 단면hwp"/>
      <sheetName val="내역표지"/>
      <sheetName val="앵커구조계산"/>
      <sheetName val="공사설명서"/>
      <sheetName val="단양 00 아파트-세부내역"/>
      <sheetName val="기본일위"/>
      <sheetName val="갑지1"/>
      <sheetName val="정부노임단가"/>
      <sheetName val="일위대가_가설_"/>
      <sheetName val="배수통관(좌)"/>
      <sheetName val="INPUT(덕도방향-시점)"/>
      <sheetName val="pier-1"/>
      <sheetName val="차선도색-연장,수량(1)"/>
      <sheetName val="배수공 주요자재 집계표"/>
      <sheetName val="관접합및부설"/>
      <sheetName val="산출내역서집계표"/>
      <sheetName val="기초일위"/>
      <sheetName val="수목단가"/>
      <sheetName val="시설수량표"/>
      <sheetName val="시설일위"/>
      <sheetName val="식재수량표"/>
      <sheetName val="단위수량산출"/>
      <sheetName val="설계내역"/>
      <sheetName val="tggwan(mac)"/>
      <sheetName val="총괄내역"/>
      <sheetName val="내역_FILE"/>
      <sheetName val="도기류"/>
      <sheetName val="터파기단면도(보도)"/>
      <sheetName val="호프"/>
      <sheetName val="표지"/>
      <sheetName val="노무비"/>
      <sheetName val="재료비단가"/>
      <sheetName val="06 일위대가목록"/>
      <sheetName val="공사현황"/>
      <sheetName val="우수공"/>
      <sheetName val="설계가"/>
      <sheetName val="날개벽(TYPE2)"/>
      <sheetName val="음성방향"/>
      <sheetName val="산출기준자료"/>
      <sheetName val="구역화물"/>
      <sheetName val="시험비"/>
      <sheetName val="일위대가목록"/>
      <sheetName val="단위목록"/>
      <sheetName val="6호기"/>
      <sheetName val="토목주소"/>
      <sheetName val="내역전기"/>
      <sheetName val="감액총괄표"/>
      <sheetName val="세부내역서"/>
      <sheetName val="Customer Databas"/>
      <sheetName val="예가표"/>
      <sheetName val="평내중"/>
      <sheetName val="연결임시"/>
      <sheetName val="공량산출서"/>
      <sheetName val="옹벽수량집계"/>
      <sheetName val="4.내진설계"/>
      <sheetName val=" ｹ-ﾌﾞﾙ"/>
      <sheetName val="노임단가 (2)"/>
      <sheetName val="관급자재대"/>
      <sheetName val="중기사용료산출근거"/>
      <sheetName val="단가 및 재료비"/>
      <sheetName val="내역서 (2)"/>
      <sheetName val="중요"/>
      <sheetName val="우수받이"/>
      <sheetName val="날개벽(시점좌측)"/>
      <sheetName val="특수선일위대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수주추정"/>
      <sheetName val="내역(신례)"/>
      <sheetName val="단가산출서(기계)"/>
      <sheetName val="배관단가조사서"/>
      <sheetName val="DB"/>
      <sheetName val="품셈TABLE"/>
      <sheetName val="견적서"/>
      <sheetName val="토목공사"/>
      <sheetName val="원가서"/>
      <sheetName val="개요"/>
      <sheetName val="총괄서"/>
      <sheetName val="대림경상68억"/>
      <sheetName val="GR"/>
      <sheetName val="1.우편집중내역서"/>
      <sheetName val="일위대가(가설)"/>
      <sheetName val="포장공자재집계표"/>
      <sheetName val="지중자재단가"/>
      <sheetName val="수안보-MBR1"/>
      <sheetName val="콘크리트타설집계표"/>
      <sheetName val="전 기"/>
      <sheetName val="A-8 PD(도로중앙)"/>
      <sheetName val="남양내역"/>
      <sheetName val="MAIN_TABLE"/>
      <sheetName val="직접경비"/>
      <sheetName val="직접인건비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사각맨홀"/>
      <sheetName val="자재"/>
      <sheetName val="경비_원본"/>
      <sheetName val="공비현2"/>
      <sheetName val="도급내역"/>
      <sheetName val="물집"/>
      <sheetName val="도급금액"/>
      <sheetName val="재노경"/>
      <sheetName val="기둥(원형)"/>
      <sheetName val="참고사항"/>
      <sheetName val="설계명세서(종합)"/>
      <sheetName val="소요자재"/>
      <sheetName val="노무산출서"/>
      <sheetName val="상호참고자료"/>
      <sheetName val="발주처자료입력"/>
      <sheetName val="회사기본자료"/>
      <sheetName val="하자보증자료"/>
      <sheetName val="기술자관련자료"/>
      <sheetName val="1.설계조건"/>
      <sheetName val="출장내역"/>
      <sheetName val="건축내역서"/>
      <sheetName val="건축공사실행"/>
      <sheetName val="도장수량(하1)"/>
      <sheetName val="주형"/>
      <sheetName val="입력시트"/>
      <sheetName val="가열로SW"/>
      <sheetName val="각형맨홀"/>
      <sheetName val="공사품의서"/>
      <sheetName val="99노임단가"/>
      <sheetName val="1"/>
      <sheetName val="unitpric"/>
      <sheetName val="noyim"/>
      <sheetName val="GAEYO"/>
      <sheetName val="인원투입"/>
      <sheetName val="VII-2현장경비"/>
      <sheetName val="Ⅴ-2.공종별내역"/>
      <sheetName val="교사기준면적(중)"/>
      <sheetName val="가로등내역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4.2.1 마루높이 검토"/>
      <sheetName val="반포2차"/>
      <sheetName val="첨"/>
      <sheetName val="6공구(당초)"/>
      <sheetName val="1.CB"/>
      <sheetName val="변수"/>
      <sheetName val="산근"/>
      <sheetName val="SLAB&quot;1&quot;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내역서"/>
      <sheetName val="시점경사로"/>
      <sheetName val="우수"/>
      <sheetName val="사통"/>
      <sheetName val="입력"/>
      <sheetName val="계림(함평)"/>
      <sheetName val="계림(장성)"/>
      <sheetName val="산수배수"/>
      <sheetName val="포장물량집계"/>
      <sheetName val="표지 (2)"/>
      <sheetName val="총괄표"/>
      <sheetName val="슬래브수량"/>
      <sheetName val="일위대가(1)"/>
      <sheetName val="출력X"/>
      <sheetName val="nys"/>
      <sheetName val="유림골조"/>
      <sheetName val="플랜트 설치"/>
      <sheetName val="용역단가"/>
      <sheetName val="효성CB 1P기초"/>
      <sheetName val="조견표"/>
      <sheetName val="전차선로 물량표"/>
      <sheetName val="부표총괄"/>
      <sheetName val="내역서적용수량"/>
      <sheetName val="갑지(추정)"/>
      <sheetName val="보차도경계석"/>
      <sheetName val="구조물공집계"/>
      <sheetName val="상행-교대(A1-A2)"/>
      <sheetName val="1.설계기준"/>
      <sheetName val="(당평)자재"/>
      <sheetName val="당초명세(평)"/>
      <sheetName val="하도급 검토"/>
      <sheetName val="3.하중계산"/>
      <sheetName val="수량집계표"/>
      <sheetName val="탄성1"/>
      <sheetName val="보도포장연장조서-표준차도부"/>
      <sheetName val="표준차도부연장조서-ASP"/>
      <sheetName val=" 상부공통집계(총괄)"/>
      <sheetName val="단가조정표"/>
      <sheetName val="순공사비"/>
      <sheetName val="집수A"/>
      <sheetName val="공사분석"/>
      <sheetName val="낙찰표"/>
      <sheetName val="단 box"/>
      <sheetName val="코드"/>
      <sheetName val="단가(1)"/>
      <sheetName val="단"/>
      <sheetName val="원유_BANK"/>
      <sheetName val="sst,stl창호"/>
      <sheetName val="역T형"/>
      <sheetName val="ETC"/>
      <sheetName val="A4"/>
      <sheetName val="기안"/>
      <sheetName val="2-1. 경관조명 내역총괄표"/>
      <sheetName val="단가조건(02년)"/>
      <sheetName val="폐기물"/>
      <sheetName val="몰탈재료산출"/>
      <sheetName val="노단"/>
      <sheetName val="단산"/>
      <sheetName val="명세"/>
      <sheetName val="일대"/>
      <sheetName val="업무처리전"/>
      <sheetName val="철근단면적"/>
      <sheetName val="조명일위"/>
      <sheetName val="맨홀수량산출(A-LINE)"/>
      <sheetName val="공사내역서(을)실행"/>
      <sheetName val="토공정보"/>
      <sheetName val="관로토공"/>
      <sheetName val="수량산출서-2"/>
      <sheetName val="포장공수량집계표"/>
      <sheetName val="공통비(전체)"/>
      <sheetName val="중강당 내역"/>
      <sheetName val="견적대비"/>
      <sheetName val="총 원가계산"/>
      <sheetName val="2_단면가정"/>
      <sheetName val="2공구산출내역"/>
      <sheetName val="고창방향"/>
      <sheetName val="45,46"/>
      <sheetName val="부대tu"/>
      <sheetName val="List"/>
      <sheetName val="경영상태"/>
      <sheetName val="1차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연속벽현황"/>
      <sheetName val="결과조달"/>
      <sheetName val="APT"/>
      <sheetName val="원하도급내역서(당초)"/>
      <sheetName val="기계"/>
      <sheetName val="협력업체"/>
      <sheetName val="J형측구단위수량"/>
      <sheetName val="사유서제출현황-2"/>
      <sheetName val="시화점실행"/>
      <sheetName val="해외(원화)"/>
      <sheetName val="HRSG SMALL07220"/>
      <sheetName val="구성비"/>
      <sheetName val="세금자료"/>
      <sheetName val="Y-WORK"/>
      <sheetName val="BJJIN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3전반노무비"/>
      <sheetName val="설-원가"/>
      <sheetName val="일위집계표"/>
      <sheetName val="계산서(곡선부)"/>
      <sheetName val="포장재료집계표"/>
      <sheetName val="토공"/>
      <sheetName val="일위대가-1"/>
      <sheetName val="05-원가계산"/>
      <sheetName val="인건비"/>
      <sheetName val="공정data"/>
      <sheetName val="기존포장깨기"/>
      <sheetName val="석축헐기"/>
      <sheetName val="계측제어설비"/>
      <sheetName val="CAT_5"/>
      <sheetName val="인부노임"/>
      <sheetName val="특별교실"/>
      <sheetName val="노면및방향"/>
      <sheetName val="포장공수량집계"/>
      <sheetName val="P4-C"/>
      <sheetName val="지장물 철거 물량 산출서"/>
      <sheetName val="민감도"/>
      <sheetName val="산출내역(K2)"/>
      <sheetName val="일위_파일"/>
      <sheetName val="도로경계단위"/>
      <sheetName val="예산명세서"/>
      <sheetName val="관경"/>
      <sheetName val="전기혼잡제경비(45)"/>
      <sheetName val="5수지"/>
      <sheetName val="수질정화시설"/>
      <sheetName val="단면치수"/>
      <sheetName val="sub"/>
      <sheetName val="돌담교 상부수량"/>
      <sheetName val="쇠(1)"/>
      <sheetName val="가격(3)"/>
      <sheetName val="ⴭⴭⴭⴭⴭ"/>
      <sheetName val="안전시설"/>
      <sheetName val="I一般比"/>
      <sheetName val="금호"/>
      <sheetName val="구조물철거타공정이월"/>
      <sheetName val="수량명세서"/>
      <sheetName val="가계부"/>
      <sheetName val="제품목록"/>
      <sheetName val="매입매출관리"/>
      <sheetName val="Sheet22"/>
      <sheetName val="-치수표(곡선부)"/>
      <sheetName val="공통가설"/>
      <sheetName val="이음개소"/>
      <sheetName val="2"/>
      <sheetName val="3"/>
      <sheetName val="4"/>
      <sheetName val="6"/>
      <sheetName val="횡배수관집현황(2공구)"/>
      <sheetName val="단가목록"/>
      <sheetName val="전체내역서"/>
      <sheetName val="배수공수집"/>
      <sheetName val="08-공사비총괄표"/>
      <sheetName val="01-적용기준"/>
      <sheetName val="setup"/>
      <sheetName val="단위수량"/>
      <sheetName val="ELECTRIC"/>
      <sheetName val="말뚝기초(안정검토)-외측"/>
      <sheetName val="J直材4"/>
      <sheetName val="기자재비"/>
      <sheetName val="가도공"/>
      <sheetName val="달서천-대비"/>
      <sheetName val="현장관리비"/>
      <sheetName val="소방"/>
      <sheetName val="단위중량"/>
      <sheetName val="7-2"/>
      <sheetName val="중기손료집계(1209)"/>
      <sheetName val="투찰추정"/>
      <sheetName val="토목"/>
      <sheetName val="99총공사내역서"/>
      <sheetName val="교대(A1-A2)"/>
      <sheetName val="화해(함평)"/>
      <sheetName val="화해(장성)"/>
      <sheetName val="중기손료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A4288"/>
      <sheetName val="지급(1)"/>
      <sheetName val="집행안"/>
      <sheetName val="기계경비및산출근거서"/>
      <sheetName val="신축(단위)"/>
      <sheetName val="배수관토공산출"/>
      <sheetName val="도급"/>
      <sheetName val="기본"/>
      <sheetName val="견적대비표"/>
      <sheetName val="골막이(야매)"/>
      <sheetName val="아파트 내역"/>
      <sheetName val="물가시세표"/>
      <sheetName val="노임 및 중기단가"/>
      <sheetName val="투입비"/>
      <sheetName val="집수정"/>
      <sheetName val="97년 추정"/>
      <sheetName val="가로등설치"/>
      <sheetName val="제잡비"/>
      <sheetName val="설계기준"/>
      <sheetName val="내역1"/>
      <sheetName val="99노임기준"/>
      <sheetName val="단가대비표"/>
      <sheetName val="90.03실행 "/>
      <sheetName val="1차기성"/>
      <sheetName val="법면단"/>
      <sheetName val="앵커설치(590)"/>
      <sheetName val="1.1설계기준"/>
      <sheetName val="inputdata"/>
      <sheetName val="DATA입력"/>
      <sheetName val="일위목록"/>
      <sheetName val="pier(각형)"/>
      <sheetName val="흙막이 개산견적"/>
      <sheetName val="옥룡잡비"/>
      <sheetName val="철거산출근거"/>
      <sheetName val="수토공단위당"/>
      <sheetName val="적용(기계)"/>
      <sheetName val="6차2회변경내역서"/>
      <sheetName val="화전내"/>
      <sheetName val="투입비분석표"/>
      <sheetName val="대총괄"/>
      <sheetName val="1공구내역서(1)"/>
      <sheetName val="기초자료"/>
      <sheetName val="단가산출서 (2)"/>
      <sheetName val="건축명"/>
      <sheetName val="기계명"/>
      <sheetName val="전기명"/>
      <sheetName val="코스모공장 (어음)"/>
      <sheetName val="설비내역서"/>
      <sheetName val="전기내역서"/>
      <sheetName val="형질변경"/>
      <sheetName val="기기리스트"/>
      <sheetName val="사본 _ b_balju"/>
      <sheetName val="TOSHIBA-Structure"/>
      <sheetName val="포집"/>
      <sheetName val="4차원가계산서"/>
      <sheetName val="원가계산서 "/>
      <sheetName val="자재비"/>
      <sheetName val="FAB별"/>
      <sheetName val="공사비_NDE"/>
      <sheetName val="설계내역2"/>
      <sheetName val="공종단가"/>
      <sheetName val="증감대비"/>
      <sheetName val="공통자료"/>
      <sheetName val="개별직종노임단가(2005.1)"/>
      <sheetName val="쌍송교"/>
      <sheetName val="연부97-1"/>
      <sheetName val="난방방식분류"/>
      <sheetName val="공사정보입력"/>
      <sheetName val="개산공사비"/>
      <sheetName val="약전설비"/>
      <sheetName val="원가계산"/>
      <sheetName val="별표 "/>
      <sheetName val="미드수량"/>
      <sheetName val="영동(D)"/>
      <sheetName val="암거단위-1련"/>
      <sheetName val="인건비 "/>
      <sheetName val="소방사항"/>
      <sheetName val="본문"/>
      <sheetName val="중단원본"/>
      <sheetName val="업체별담당"/>
      <sheetName val="음료실행"/>
      <sheetName val="교통대책내역"/>
      <sheetName val="시중노임단가"/>
      <sheetName val="어음수표추가테스트"/>
      <sheetName val="15-1)VE제안서(유형2,4)"/>
      <sheetName val="설계명세"/>
      <sheetName val="은행"/>
      <sheetName val="1-1평균터파기고(1)"/>
      <sheetName val="01"/>
      <sheetName val="비품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품종별월계"/>
      <sheetName val="전신환매도율"/>
      <sheetName val="자재 집계표"/>
      <sheetName val="단가산출2"/>
      <sheetName val="종단계산"/>
      <sheetName val="본체"/>
      <sheetName val="배수관산출"/>
      <sheetName val="8.석축단위(H=1.5M)"/>
      <sheetName val="細目"/>
      <sheetName val="심사물량"/>
      <sheetName val="공종집계"/>
      <sheetName val="하도급계획"/>
      <sheetName val="토공(본관-토사)"/>
      <sheetName val="토공(분기관-토사)"/>
      <sheetName val="토공(분기관-암)"/>
      <sheetName val="토공(본관-암)"/>
      <sheetName val="분전함신설"/>
      <sheetName val="접지1종"/>
      <sheetName val="2.대외공문"/>
      <sheetName val="spiral"/>
      <sheetName val="배지거총재료집계표"/>
      <sheetName val="cal"/>
      <sheetName val="공사비예산서(토목분)"/>
      <sheetName val="수량산출서"/>
      <sheetName val="3.하중산정4.지지력"/>
      <sheetName val="예정공정표"/>
      <sheetName val="깨기"/>
      <sheetName val="(2)자금(신용)"/>
      <sheetName val="FOOTING단면력"/>
      <sheetName val="공통가설(기준안)"/>
      <sheetName val="지장물헐기조서"/>
      <sheetName val="입출재고현황 (2)"/>
      <sheetName val="A 견적"/>
      <sheetName val="실행"/>
      <sheetName val="실행(ALT1)"/>
      <sheetName val="보안등"/>
      <sheetName val="일위대가 "/>
      <sheetName val="골조시행"/>
      <sheetName val="공사설계"/>
      <sheetName val="단가조사표"/>
      <sheetName val="설계내역서(기계)"/>
      <sheetName val="금전출납"/>
      <sheetName val="직영명부"/>
      <sheetName val="제경비최종"/>
      <sheetName val="관일"/>
      <sheetName val="직재"/>
      <sheetName val="재집"/>
      <sheetName val="적용토목"/>
      <sheetName val="포장면적산출"/>
      <sheetName val="포장수량집계"/>
      <sheetName val="gyun"/>
      <sheetName val="1.3.1절점좌표"/>
      <sheetName val="토공사B동추가"/>
      <sheetName val="1.RAMP-A"/>
      <sheetName val="BOJUNGGM"/>
      <sheetName val="국공유지및사유지"/>
      <sheetName val="기초계산(Pmax)"/>
      <sheetName val="수량간지코드"/>
      <sheetName val="수량목차코드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S.중기사용료"/>
      <sheetName val="목록"/>
      <sheetName val="PAINT"/>
      <sheetName val="방화도료"/>
      <sheetName val="구조물공"/>
      <sheetName val="부대공"/>
      <sheetName val="준공조서"/>
      <sheetName val="공사준공계"/>
      <sheetName val="준공검사보고서"/>
      <sheetName val="일위산출"/>
      <sheetName val="중기조종사 단위단가"/>
      <sheetName val="4 공통갑지"/>
      <sheetName val="이름"/>
      <sheetName val="급여표"/>
      <sheetName val="직원투입계획"/>
      <sheetName val="견적보고"/>
      <sheetName val="36+45-113-18+19+20I"/>
      <sheetName val="금속및금속창호"/>
      <sheetName val="형식 - 1-2-3"/>
      <sheetName val="A-4"/>
      <sheetName val="가시설수량"/>
      <sheetName val="대포2교접속"/>
      <sheetName val="천방교접속"/>
      <sheetName val="지장물C"/>
      <sheetName val="유효폭의 계산"/>
      <sheetName val="단가조사"/>
      <sheetName val="준공정산"/>
      <sheetName val="203"/>
      <sheetName val="골조"/>
      <sheetName val="2.관대집계표"/>
      <sheetName val="찍기"/>
      <sheetName val="입력장소"/>
      <sheetName val="지수980731이후"/>
      <sheetName val="일위(PN)"/>
      <sheetName val="ESC (공정표기준)"/>
      <sheetName val="인사자료총집계"/>
      <sheetName val="도체종-상수표"/>
      <sheetName val="공정추가"/>
      <sheetName val="목표세부명세"/>
      <sheetName val="유림총괄"/>
      <sheetName val="단가표"/>
      <sheetName val="수리결과"/>
      <sheetName val="2.건축"/>
      <sheetName val="견적단가"/>
      <sheetName val="표준내역"/>
      <sheetName val="차수공개요"/>
      <sheetName val="배수내역"/>
      <sheetName val="값"/>
      <sheetName val="용소리교"/>
      <sheetName val="정부노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구체"/>
      <sheetName val="좌측날개벽"/>
      <sheetName val="우측날개벽"/>
      <sheetName val="집계"/>
      <sheetName val="공통갑지"/>
      <sheetName val="기성청구조서"/>
      <sheetName val="10동"/>
      <sheetName val="중동공구"/>
      <sheetName val="전국현황"/>
      <sheetName val="터널조도"/>
      <sheetName val="수불계획서(전체)"/>
      <sheetName val="전통건설"/>
      <sheetName val="산출"/>
      <sheetName val="계약내역서"/>
      <sheetName val="CABLE"/>
      <sheetName val="포장공총괄수량집계표"/>
      <sheetName val="적요"/>
      <sheetName val="작성"/>
      <sheetName val="역T형옹벽(3.0)"/>
      <sheetName val="9509"/>
      <sheetName val="주요재료비(원본)"/>
      <sheetName val="2000.05"/>
      <sheetName val="PILE"/>
      <sheetName val="변경당시노임단가표"/>
      <sheetName val="작업 반복"/>
      <sheetName val="마산방향철근집계"/>
      <sheetName val="판매시설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법면"/>
      <sheetName val="중기일위대가"/>
      <sheetName val="배수공1"/>
      <sheetName val="일반부표"/>
      <sheetName val="전기일위대가"/>
      <sheetName val="토목품셈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POL6차-PIPING"/>
      <sheetName val="b_balju_cho"/>
      <sheetName val="토목명"/>
      <sheetName val="노무비단가"/>
      <sheetName val="2.토목공사"/>
      <sheetName val="제원및배치"/>
      <sheetName val="돌담교_상부수량"/>
      <sheetName val="CON기초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5.장비(안)"/>
      <sheetName val="길어깨단위"/>
      <sheetName val="계정"/>
      <sheetName val="토목내역서(변경1)"/>
      <sheetName val="1. 총괄 집계표"/>
      <sheetName val="CONCRETE"/>
      <sheetName val="서울대규장각(가시설흙막이)"/>
      <sheetName val="99노임단_x0007_"/>
      <sheetName val="99노임단쌇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물류최종8월7"/>
      <sheetName val="신푝지1"/>
      <sheetName val="Requirement(Work Crew)"/>
      <sheetName val="표지(예시)"/>
      <sheetName val="-배수구조물공토공"/>
      <sheetName val="계산서(직선부)"/>
      <sheetName val="횡배수관재료-"/>
      <sheetName val="콘크리트측구연장"/>
      <sheetName val="케이블트레이"/>
      <sheetName val="절대건들지마시오"/>
      <sheetName val="STEEL BOX 단면설계(SEC.8)"/>
      <sheetName val="식생블럭"/>
      <sheetName val="부경대총괄내역서"/>
      <sheetName val="DHEQSUPT"/>
      <sheetName val="본선 토공 분배표"/>
      <sheetName val="CABLE SIZE-1"/>
      <sheetName val="나.설계조건"/>
      <sheetName val="기계설비품셈"/>
      <sheetName val="공사품旼ã"/>
      <sheetName val="(참고)지급수수료"/>
      <sheetName val="한일양산"/>
      <sheetName val="스파이더산출근거"/>
      <sheetName val="위치"/>
      <sheetName val="견적가"/>
      <sheetName val="공정자료2"/>
      <sheetName val="아파트"/>
      <sheetName val="기초입력 DATA"/>
      <sheetName val="기시공토적"/>
      <sheetName val="전력간선(신설)"/>
      <sheetName val="설계서"/>
      <sheetName val="49"/>
      <sheetName val="HC-04"/>
      <sheetName val="개소별수량산출"/>
      <sheetName val="2_단면_x0000__x0000_"/>
      <sheetName val="상수구조화편집부표"/>
      <sheetName val="실행내역서 "/>
      <sheetName val="공조기휀"/>
      <sheetName val="1.취수장"/>
      <sheetName val="총괄-1"/>
      <sheetName val="입찰품의서"/>
      <sheetName val="모래기초"/>
      <sheetName val="2012노임단가"/>
      <sheetName val="점검총괄"/>
      <sheetName val="3.2주형지지보"/>
      <sheetName val="상수도내역서"/>
      <sheetName val="본댐설계"/>
      <sheetName val="SCHE"/>
      <sheetName val="공사내역서"/>
      <sheetName val="C.배수관공"/>
      <sheetName val="LOPCALC"/>
      <sheetName val="수주현황2월"/>
      <sheetName val="PIPE(UG)내역"/>
      <sheetName val="자동제어"/>
      <sheetName val="화산경계"/>
      <sheetName val="스톱로그내역"/>
      <sheetName val="잡비계산"/>
      <sheetName val="설계공통자료입력"/>
      <sheetName val="품셈표"/>
      <sheetName val="공사개별자료입력"/>
      <sheetName val="공사비예산서"/>
      <sheetName val="적용단가표"/>
      <sheetName val="총수량집계표"/>
      <sheetName val="품목납기"/>
      <sheetName val="신평리 권리자명부"/>
      <sheetName val="구분자"/>
      <sheetName val=" "/>
      <sheetName val="현장청취복명서"/>
      <sheetName val="전산output"/>
      <sheetName val="도면명"/>
      <sheetName val="상부"/>
      <sheetName val="설계총괄표"/>
      <sheetName val="콘크스"/>
      <sheetName val="취수탑"/>
      <sheetName val="협력업체기성(첨부)"/>
      <sheetName val="내역단위"/>
      <sheetName val="매출현황"/>
      <sheetName val="입력정보"/>
      <sheetName val="U형개거"/>
      <sheetName val="공종목록표"/>
      <sheetName val="포장절단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상하차비용(기계상차)"/>
      <sheetName val="수간보호"/>
      <sheetName val="운반비"/>
      <sheetName val="단면A-A(TR)"/>
      <sheetName val="설계예산서(2_소천우회토목)"/>
      <sheetName val="계획집계"/>
      <sheetName val="사본___b_balju"/>
      <sheetName val="개별직종노임단가(2005_1)"/>
      <sheetName val="토공유동표"/>
      <sheetName val="SANTOGO"/>
      <sheetName val="100만평"/>
      <sheetName val="돈암사업"/>
      <sheetName val="현황판"/>
      <sheetName val="Quantity"/>
      <sheetName val="노임산출서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당진1,2호기전선관설치및접지4차공사내역서-을지"/>
      <sheetName val="90.0_x0000_"/>
      <sheetName val="(당氐⿾_x0000__x0000_"/>
      <sheetName val="(당_x0000__x0000__x0005__x0000_"/>
      <sheetName val="인건-측정"/>
      <sheetName val="직접시공계획서"/>
      <sheetName val="공사기본자료"/>
      <sheetName val="0"/>
      <sheetName val="상촌2교-일반수량집계"/>
      <sheetName val="개비온집계"/>
      <sheetName val="개비온 단위"/>
      <sheetName val="5.2.6~7공사요율"/>
      <sheetName val="상세"/>
      <sheetName val="변수값"/>
      <sheetName val="주소"/>
      <sheetName val="2006계약"/>
      <sheetName val="참고"/>
      <sheetName val="1SPAN"/>
      <sheetName val="제잡비계산"/>
      <sheetName val="내역서 (변경단가)"/>
      <sheetName val="일 위 대 가 표"/>
      <sheetName val="맨홀공수량집계"/>
      <sheetName val="1호맨홀수량집계"/>
      <sheetName val="2호맨홀수량집계"/>
      <sheetName val="3호맨홀수량집계"/>
      <sheetName val="맨홀뚜껑단위수량"/>
      <sheetName val="조_x0000__x0000__x0005_"/>
      <sheetName val="sum1 (2)"/>
      <sheetName val="도급양식"/>
      <sheetName val="1,2공구원가계산서"/>
      <sheetName val="1공구산출내역서"/>
      <sheetName val="일위집계"/>
      <sheetName val="경비2내역"/>
      <sheetName val="광장"/>
      <sheetName val="일용직내역"/>
      <sheetName val="Project Brief"/>
      <sheetName val="간지1"/>
      <sheetName val="1.사유서"/>
      <sheetName val="간지2"/>
      <sheetName val="간지3"/>
      <sheetName val="부재별집계표"/>
      <sheetName val="도면"/>
      <sheetName val="공구원가계산"/>
      <sheetName val="우배수"/>
      <sheetName val="토공 total"/>
      <sheetName val="자재집게표 "/>
      <sheetName val="설계서(7)"/>
      <sheetName val="고상실행"/>
      <sheetName val="분전반계산서(석관)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퇴직금(울산천상)"/>
      <sheetName val="시멘,골재"/>
      <sheetName val="콘크집계"/>
      <sheetName val="낙차공"/>
      <sheetName val="자재집계1"/>
      <sheetName val="측구날개벽"/>
      <sheetName val="노무비지급명세"/>
      <sheetName val="기성내역서"/>
      <sheetName val="1袼ࣉ"/>
      <sheetName val="SLAB"/>
      <sheetName val="배수공 내역서 적용수량"/>
      <sheetName val="정산"/>
      <sheetName val="본장"/>
      <sheetName val="지지력"/>
      <sheetName val="공종구간"/>
      <sheetName val="국소별공정"/>
      <sheetName val="재료값"/>
      <sheetName val="이름표"/>
      <sheetName val="연속벽¼_x0000_"/>
      <sheetName val="부대집계"/>
      <sheetName val="투자비"/>
      <sheetName val="사업비"/>
      <sheetName val="조성원가DATA"/>
      <sheetName val="건공요율"/>
      <sheetName val="5"/>
      <sheetName val="13후반노무비"/>
      <sheetName val="제수변수량"/>
      <sheetName val="BEND LOSS"/>
      <sheetName val="공정율"/>
      <sheetName val="1.설계기준 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중사"/>
      <sheetName val="C1.공사개요"/>
      <sheetName val="A1.스케쥴"/>
      <sheetName val="마포토정"/>
      <sheetName val="수자재단위당"/>
      <sheetName val="Elec LG"/>
      <sheetName val="TOYO"/>
      <sheetName val="D_MUC"/>
      <sheetName val="Cst Pkg-Eden"/>
      <sheetName val="공문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의뢰서"/>
      <sheetName val="말뚝물량"/>
      <sheetName val="90_03실행_"/>
      <sheetName val="흙막이_개산견적"/>
      <sheetName val="A_견적"/>
      <sheetName val="코스모공장_(어음)"/>
      <sheetName val="1_3_1절점좌표"/>
      <sheetName val="1_1설계기준"/>
      <sheetName val="97년_추정"/>
      <sheetName val="자재_집계표"/>
      <sheetName val="원가계산서_"/>
      <sheetName val="일위대가_"/>
      <sheetName val="입출재고현황_(2)"/>
      <sheetName val="시설물일위"/>
      <sheetName val="15)VE제안서(유형1)"/>
      <sheetName val="12)아이디어 목록 및 개략평가"/>
      <sheetName val="11)VE 예비검토서"/>
      <sheetName val="15-3)VE제안서(가치향상 등)"/>
      <sheetName val="3_공통공사_x0000_隒"/>
      <sheetName val="98지급계획"/>
      <sheetName val="기단"/>
      <sheetName val="10"/>
      <sheetName val="11"/>
      <sheetName val="12"/>
      <sheetName val="13"/>
      <sheetName val="14"/>
      <sheetName val="16"/>
      <sheetName val="7"/>
      <sheetName val="8"/>
      <sheetName val="9"/>
      <sheetName val="포장(수량)-관로부"/>
      <sheetName val="A"/>
      <sheetName val="5월급여"/>
      <sheetName val="수목데이타"/>
      <sheetName val="산출근거#2-3"/>
      <sheetName val="단가(마감)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봉양~조차장간고하개명(신설)"/>
      <sheetName val="청구내역(9807)"/>
      <sheetName val="노원열병합  건축공사기성내역서"/>
      <sheetName val="유동표(변경)"/>
      <sheetName val="가설건물"/>
      <sheetName val="공통(20-91)"/>
      <sheetName val="공용시설내역"/>
      <sheetName val="변경실행(2차) "/>
      <sheetName val="L-type"/>
      <sheetName val="비교표"/>
      <sheetName val="부하(성남)"/>
      <sheetName val="외천교"/>
      <sheetName val="Sheet17"/>
      <sheetName val="자재수량"/>
      <sheetName val="간접비"/>
      <sheetName val="Macro(AT)"/>
      <sheetName val="동력부하(도산)"/>
      <sheetName val="MACRO(MCC)"/>
      <sheetName val="토공A"/>
      <sheetName val="5. 차단기 용량계산"/>
      <sheetName val="BLOCK(1)"/>
      <sheetName val="CA지입"/>
      <sheetName val="관리사무소"/>
      <sheetName val="다이꾸"/>
      <sheetName val="cost"/>
      <sheetName val="품의서"/>
      <sheetName val="FEXS"/>
      <sheetName val="7.1유효폭"/>
      <sheetName val="TRE TABLE"/>
      <sheetName val="기계실"/>
      <sheetName val="입고장부 (4)"/>
      <sheetName val="EJ"/>
      <sheetName val="W-현원가"/>
      <sheetName val="조명율데이타"/>
      <sheetName val="도담구내 개소별 명세"/>
      <sheetName val="매크로"/>
      <sheetName val="외주가공"/>
      <sheetName val="대구실행"/>
      <sheetName val="현장지지물물량"/>
      <sheetName val="현장관리비내역서"/>
      <sheetName val="예산서"/>
      <sheetName val="c_balju"/>
      <sheetName val="J"/>
      <sheetName val="협조전"/>
      <sheetName val="지진시"/>
      <sheetName val="맨홀수량집계"/>
      <sheetName val="MBR9"/>
      <sheetName val="4)유동표"/>
      <sheetName val="I.설계조건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배수관공"/>
      <sheetName val="Cost bd-&quot;A&quot;"/>
      <sheetName val="조도계산서 (도서)"/>
      <sheetName val="L_RPTA05_목록"/>
      <sheetName val="IMP(MAIN)"/>
      <sheetName val="IMP (REACTOR)"/>
      <sheetName val="TABLE"/>
      <sheetName val="BQ"/>
      <sheetName val="환률"/>
      <sheetName val="RAHMEN"/>
      <sheetName val="Languages"/>
      <sheetName val="명단원자료(이전)"/>
      <sheetName val="옹벽기초자료"/>
      <sheetName val="경상비"/>
      <sheetName val="산거각호표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설산1.나"/>
      <sheetName val="본사S"/>
      <sheetName val="96작생능"/>
      <sheetName val="접속도로1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TYPE-1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DA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하중계산"/>
      <sheetName val="비대칭계수"/>
      <sheetName val="전동기 SPEC"/>
      <sheetName val="일반맨홀수량집계(A-7 LINE)"/>
      <sheetName val="I_설계조건"/>
      <sheetName val="변경실행(2차)_"/>
      <sheetName val="토공계산서(부체도로)"/>
      <sheetName val="토공산출(주차장)"/>
      <sheetName val="현장관리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LEGEND"/>
      <sheetName val="PROJECT COST ESTIMATE (cont)"/>
      <sheetName val="할증 "/>
      <sheetName val="일위대가(원본)"/>
      <sheetName val="집행(2-1)"/>
      <sheetName val="LG제품"/>
      <sheetName val="환율"/>
      <sheetName val="횡배위치"/>
      <sheetName val="조명율"/>
      <sheetName val="Cost_bd-&quot;A&quot;"/>
      <sheetName val="TRE_TABLE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5.정산서"/>
      <sheetName val="아파트 "/>
      <sheetName val="잡비"/>
      <sheetName val="전기일위목록"/>
      <sheetName val="SE-611"/>
      <sheetName val="1을"/>
      <sheetName val="장비당단가 (1)"/>
      <sheetName val="선로정수계산"/>
      <sheetName val="관세,통관수수료,운반비"/>
      <sheetName val="동원(3)"/>
      <sheetName val="경영혁신본부"/>
      <sheetName val="nomi "/>
      <sheetName val="현장"/>
      <sheetName val="3-1.CB"/>
      <sheetName val="MCC제원"/>
      <sheetName val="SUM (INQNO."/>
      <sheetName val="99.6"/>
      <sheetName val="자료(통합)"/>
      <sheetName val="대상공사(조달청)"/>
      <sheetName val="가시설단위수량"/>
      <sheetName val="토목변경"/>
      <sheetName val="집수정단"/>
      <sheetName val="총계"/>
      <sheetName val="FD"/>
      <sheetName val="99관저"/>
      <sheetName val="FB25JN"/>
      <sheetName val="NAI"/>
      <sheetName val="관람석제출"/>
      <sheetName val="노무"/>
      <sheetName val="시설C"/>
      <sheetName val="사진"/>
      <sheetName val="조직표"/>
      <sheetName val="2.내역서"/>
      <sheetName val="BOX 본체"/>
      <sheetName val="6.교좌면보강"/>
      <sheetName val="수로집계"/>
      <sheetName val="1차증가원가계산"/>
      <sheetName val="STORAGE"/>
      <sheetName val="TYPE-U800"/>
      <sheetName val="구동"/>
      <sheetName val="안정검토(온1)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간접경상비"/>
      <sheetName val="전기설계변경"/>
      <sheetName val="참조(2)"/>
      <sheetName val="BR.1(원)"/>
      <sheetName val="농로수량집계"/>
      <sheetName val="농로토공집계"/>
      <sheetName val="예산서(6)"/>
      <sheetName val="COMPRESSOR"/>
      <sheetName val="WIND-EQ"/>
      <sheetName val="견적업체"/>
      <sheetName val="AS복구"/>
      <sheetName val="중기터파기"/>
      <sheetName val="중기상차"/>
      <sheetName val="수문일1"/>
      <sheetName val="02 SLAB"/>
      <sheetName val="05 BOX"/>
      <sheetName val="---FAB#1업무일지---"/>
      <sheetName val="빙축열"/>
      <sheetName val="화재 탐지 설비"/>
      <sheetName val="영업소실적"/>
      <sheetName val="06_공정표"/>
      <sheetName val="D-3503"/>
      <sheetName val="물량산출근거"/>
      <sheetName val="FACTOR"/>
      <sheetName val="GRDBS"/>
      <sheetName val="EQT-ESTN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적정심사"/>
      <sheetName val="4b Consolidated PL"/>
      <sheetName val="Proposal"/>
      <sheetName val="변수2"/>
      <sheetName val="저항"/>
      <sheetName val="Oper Amount"/>
      <sheetName val="DATA(BAC)"/>
      <sheetName val="주형지지보"/>
      <sheetName val="Data&amp;Result"/>
      <sheetName val="현황CODE"/>
      <sheetName val="손익현황"/>
      <sheetName val="PLAN_FEB97"/>
      <sheetName val="LAB"/>
      <sheetName val="노원열병합__건축공사기성내역서1"/>
      <sheetName val="전차선로_물량표1"/>
      <sheetName val="배수공_주요자재_집계표1"/>
      <sheetName val="조도계산서_(도서)"/>
      <sheetName val="입고장부_(4)"/>
      <sheetName val="IMP_(REACTOR)"/>
      <sheetName val="7_1유효폭"/>
      <sheetName val="5__차단기_용량계산"/>
      <sheetName val="도담구내_개소별_명세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Macro(전동기)"/>
      <sheetName val="횡배수관단위수량"/>
      <sheetName val="L형옹벽(key)"/>
      <sheetName val="가시설(TYPE-A)"/>
      <sheetName val="샘플표지"/>
      <sheetName val="총공사집계"/>
      <sheetName val="대가집계(1)"/>
      <sheetName val="대가집계"/>
      <sheetName val="집계(1)"/>
      <sheetName val="단가산출(1)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예산M12A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B"/>
      <sheetName val="1월"/>
      <sheetName val="사토(발파)_(2)"/>
      <sheetName val="10월철근공_"/>
      <sheetName val="9월목공_"/>
      <sheetName val="10월목공_"/>
      <sheetName val="공사별_사정분석표-ㅌ"/>
      <sheetName val="Project_Brief"/>
      <sheetName val="CI_GL_Mapping"/>
      <sheetName val="운영_비용(Infra)-원가"/>
      <sheetName val="최초침전지집계표"/>
      <sheetName val="Macro1 (2)"/>
      <sheetName val="건축원가계산서"/>
      <sheetName val="중간부"/>
      <sheetName val="보고"/>
      <sheetName val="5.2코핑"/>
      <sheetName val="FORM-0"/>
      <sheetName val="BM"/>
      <sheetName val="Bldg Brkdown"/>
      <sheetName val="수배전반"/>
      <sheetName val="백호우계수"/>
      <sheetName val="전체공내역서"/>
      <sheetName val="사업량총괄"/>
      <sheetName val="★도급내역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Constant"/>
      <sheetName val="명단"/>
      <sheetName val="Code03"/>
      <sheetName val="BOX복구단위수량"/>
      <sheetName val="Ⅶ-2.현장경비산출"/>
      <sheetName val=" 갑  지 "/>
      <sheetName val="keyword"/>
      <sheetName val="01후반노무비"/>
      <sheetName val="3BL공동구_수량3"/>
      <sheetName val="준검_내역서2"/>
      <sheetName val="3_공통공사대비2"/>
      <sheetName val="방배동내역_(총괄)2"/>
      <sheetName val="9_정착구_보강2"/>
      <sheetName val="Sheet1_(2)2"/>
      <sheetName val="배관배선_단가조사2"/>
      <sheetName val="전선_및_전선관2"/>
      <sheetName val="6PILE__(돌출)2"/>
      <sheetName val="상_부2"/>
      <sheetName val="환경기계공정표_(3)2"/>
      <sheetName val="1차_내역서2"/>
      <sheetName val="배수공_시멘트_및_골재량_산출2"/>
      <sheetName val="96보완계획7_122"/>
      <sheetName val="청_구2"/>
      <sheetName val="단가_및_재료비2"/>
      <sheetName val="사__업__비__수__지__예__산__서2"/>
      <sheetName val="단가_(2)2"/>
      <sheetName val="8_PILE__(돌출)2"/>
      <sheetName val="DATA_입력란2"/>
      <sheetName val="1__설계조건_2_단면가정_3__하중계산2"/>
      <sheetName val="내역서_(2)1"/>
      <sheetName val="Customer_Databas2"/>
      <sheetName val="1_설계조건2"/>
      <sheetName val="Sheet2_(2)2"/>
      <sheetName val="단양_00_아파트-세부내역1"/>
      <sheetName val="BSD_(2)2"/>
      <sheetName val="1_수인터널2"/>
      <sheetName val="PROJECT_BRIEF(EX_NEW)2"/>
      <sheetName val="Site_Expenses2"/>
      <sheetName val="내역서1999_8최종2"/>
      <sheetName val="11_1_단면hwp1"/>
      <sheetName val="옹벽공_수량집계표2"/>
      <sheetName val="7_PILE__(돌출)2"/>
      <sheetName val="A-8_PD(도로중앙)2"/>
      <sheetName val="공사비_증감_내역서2"/>
      <sheetName val="Ⅴ-2_공종별내역1"/>
      <sheetName val="토공(우물통,기타)_1"/>
      <sheetName val="표지_(2)1"/>
      <sheetName val="06_일위대가목록1"/>
      <sheetName val="4_내진설계1"/>
      <sheetName val="_ｹ-ﾌﾞﾙ1"/>
      <sheetName val="노임단가_(2)1"/>
      <sheetName val="단면_(2)1"/>
      <sheetName val="플랜트_설치1"/>
      <sheetName val="지구_리스트1"/>
      <sheetName val="1000_DB구축_부표1"/>
      <sheetName val="효성CB_1P기초1"/>
      <sheetName val="하도급_검토1"/>
      <sheetName val="3_하중계산1"/>
      <sheetName val="_상부공통집계(총괄)1"/>
      <sheetName val="1_설계기준2"/>
      <sheetName val="1_CB2"/>
      <sheetName val="Flaer_Area2"/>
      <sheetName val="건축내역서_(경제상무실)2"/>
      <sheetName val="설내역서_2"/>
      <sheetName val="단_box1"/>
      <sheetName val="4_2_1_마루높이_검토1"/>
      <sheetName val="2-1__경관조명_내역총괄표1"/>
      <sheetName val="중강당_내역1"/>
      <sheetName val="1_우편집중내역서1"/>
      <sheetName val="전_기1"/>
      <sheetName val="총_원가계산1"/>
      <sheetName val="돌담교_상부수량2"/>
      <sheetName val="지장물_철거_물량_산출서1"/>
      <sheetName val="HRSG_SMALL072201"/>
      <sheetName val="인건비_1"/>
      <sheetName val="8_석축단위(H=1_5M)1"/>
      <sheetName val="단가산출서_(2)"/>
      <sheetName val="3_하중산정4_지지력1"/>
      <sheetName val="아파트_내역1"/>
      <sheetName val="노임_및_중기단가1"/>
      <sheetName val="내역서_2"/>
      <sheetName val="내역서_제출1"/>
      <sheetName val="설명서_1"/>
      <sheetName val="2_대외공문1"/>
      <sheetName val="1_RAMP-A"/>
      <sheetName val="별표_1"/>
      <sheetName val="2_관대집계표"/>
      <sheetName val="S_중기사용료"/>
      <sheetName val="형식_-_1-2-3"/>
      <sheetName val="4_공통갑지"/>
      <sheetName val="ESC_(공정표기준)"/>
      <sheetName val="중기조종사_단위단가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STEEL_BOX_단면설계(SEC_8)"/>
      <sheetName val="신규_수주분(사용자_정의)1"/>
      <sheetName val="plan&amp;section_of_foundation2"/>
      <sheetName val="pile_bearing_capa_&amp;_arrenge1"/>
      <sheetName val="design_load2"/>
      <sheetName val="working_load_at_the_btm_ft_2"/>
      <sheetName val="stability_check2"/>
      <sheetName val="design_criteria2"/>
      <sheetName val="COMPARISON_TABLE1"/>
      <sheetName val="crude_SLAB_RE-bar1"/>
      <sheetName val="CRUDE_RE-bar1"/>
      <sheetName val="2_입력sheet1"/>
      <sheetName val="(3_품질관리_시험_총괄표)1"/>
      <sheetName val="2_가정단면1"/>
      <sheetName val="Pier_31"/>
      <sheetName val="수량산출서_갑지1"/>
      <sheetName val="1062-X방향_1"/>
      <sheetName val="표__지1"/>
      <sheetName val="BOX(1_5X1_5)1"/>
      <sheetName val="1_2_1_마루높이결정1"/>
      <sheetName val="단면__2_1"/>
      <sheetName val="Dike_for_49T03_&amp;_49T041"/>
      <sheetName val="Dike_for_49T02,_05~07,_19_(1)1"/>
      <sheetName val="_냉각수펌프1"/>
      <sheetName val="ENE-CAL_11"/>
      <sheetName val="ITB_COST1"/>
      <sheetName val="2011_(4)1"/>
      <sheetName val="설계기준_및_하중계산1"/>
      <sheetName val="11_자재단가1"/>
      <sheetName val="PAD_TR보호대기초1"/>
      <sheetName val="각사별공사비분개_1"/>
      <sheetName val="역T형(H=6_0)_(2)1"/>
      <sheetName val="2_토목공사1"/>
      <sheetName val="AS포장복구_1"/>
      <sheetName val="개별직종노임단가(2003_9)1"/>
      <sheetName val="3련_BOX1"/>
      <sheetName val="내역-_CCTV1"/>
      <sheetName val="EQUIP_LIST1"/>
      <sheetName val="실행내역(10_13)1"/>
      <sheetName val="기존건물_깨기원단위1"/>
      <sheetName val="철근량_산정1"/>
      <sheetName val="노_표-조1"/>
      <sheetName val="슬래브_-연속(3경간)1"/>
      <sheetName val="4_2유효폭의_계산1"/>
      <sheetName val="참여현황_(직원)1"/>
      <sheetName val="유효폭의_계산"/>
      <sheetName val="기초입력_DATA"/>
      <sheetName val="2000_05"/>
      <sheetName val="99노임단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2_건축"/>
      <sheetName val="3_2주형지지보"/>
      <sheetName val="C_배수관공"/>
      <sheetName val="1_취수장"/>
      <sheetName val="실행내역서_"/>
      <sheetName val="작업_반복"/>
      <sheetName val="입력그림"/>
      <sheetName val="2_단면ﾈȋ"/>
      <sheetName val="교대"/>
      <sheetName val="배수공_시멘트_및_골재량__x0000_辴"/>
      <sheetName val="단가결정"/>
      <sheetName val="그레이더"/>
      <sheetName val="기본자료"/>
      <sheetName val="매원개착터널총괄"/>
      <sheetName val="공정분류"/>
      <sheetName val="일H35Y4"/>
      <sheetName val="3_공통공사_x0000_庘"/>
      <sheetName val="공사설계서"/>
      <sheetName val="3국민주택채권_부동산등기"/>
      <sheetName val="상부집계표"/>
      <sheetName val="관급"/>
      <sheetName val="초기화면1"/>
      <sheetName val="archi(본사)"/>
      <sheetName val="유별자산배수"/>
      <sheetName val="2.2.2입적표"/>
      <sheetName val="SR97-1"/>
      <sheetName val="내역서(폐기물) "/>
      <sheetName val="하도급Ć_x0000__x0000_"/>
      <sheetName val="부대공수량산출"/>
      <sheetName val="하부철근수량"/>
      <sheetName val="물건조서"/>
      <sheetName val="unitx_x0000__x0000__x0000_"/>
      <sheetName val="건설기술표준원"/>
      <sheetName val="건물"/>
      <sheetName val="1.시험비"/>
      <sheetName val="15 문제점"/>
      <sheetName val="사기성 (2)"/>
      <sheetName val="Summary Sheets"/>
      <sheetName val="입력데이타"/>
      <sheetName val="도로경계ꆾᶩ"/>
      <sheetName val="3_공통공사_x0000__x0000_"/>
      <sheetName val="토질조사"/>
      <sheetName val="CODE(2)"/>
      <sheetName val="조사금액"/>
      <sheetName val="토공대비"/>
      <sheetName val="철콘대비"/>
      <sheetName val="견적토갑"/>
      <sheetName val="견적토공(경동)"/>
      <sheetName val="견적철갑"/>
      <sheetName val="견적철콘(경동)"/>
      <sheetName val="하도급사항"/>
      <sheetName val="하도급사항(빈)"/>
      <sheetName val="내역 (7)"/>
      <sheetName val="내역 (3)"/>
      <sheetName val="견적토공"/>
      <sheetName val="견적철콘"/>
      <sheetName val="키스톤옹벽"/>
      <sheetName val="파일공,가시설"/>
      <sheetName val="강교설치"/>
      <sheetName val="안전시설공"/>
      <sheetName val="내역 (4)"/>
      <sheetName val="내역 (5)"/>
      <sheetName val="증감내용"/>
      <sheetName val="JJ"/>
      <sheetName val="밀양(투찰)"/>
      <sheetName val="총공사내역서"/>
      <sheetName val="3차토목내역"/>
      <sheetName val="공수관리"/>
      <sheetName val="작업지시"/>
      <sheetName val="공사예산하조서(O.K)"/>
      <sheetName val="수정시산표"/>
      <sheetName val="___________hb___1_____________2"/>
      <sheetName val="지급어음(일별)"/>
      <sheetName val="___________hb___1_____________3"/>
      <sheetName val="노䀜"/>
      <sheetName val="노飔"/>
      <sheetName val="노뛰"/>
      <sheetName val="용수간선"/>
      <sheetName val="신고분기설정참고"/>
      <sheetName val="건축원가"/>
      <sheetName val="1호인버트수량"/>
      <sheetName val="석축설면"/>
      <sheetName val="문10"/>
      <sheetName val="각형우수맨홀"/>
      <sheetName val="회사정보"/>
      <sheetName val="배관배선__x0000__x0000_Ԁ_x0000_"/>
      <sheetName val="내역서을지"/>
      <sheetName val="상반기손익차2총괄"/>
      <sheetName val="일위대가9803.xls"/>
      <sheetName val="기준"/>
      <sheetName val="공사현황표"/>
      <sheetName val="1차 매출원가"/>
      <sheetName val="대림산업"/>
      <sheetName val="PARAMETER"/>
      <sheetName val="(당"/>
      <sheetName val="4.장비손료"/>
      <sheetName val="재료할증"/>
      <sheetName val="48전력선로일위"/>
      <sheetName val="율촌법률사무소2내역"/>
      <sheetName val="원가계산서구조조정"/>
      <sheetName val="AIR SHOWER(3인용)"/>
      <sheetName val="기타 정보통신공사"/>
      <sheetName val="노임,기계경비"/>
      <sheetName val="재료단가"/>
      <sheetName val="기존단가 (2)"/>
      <sheetName val="우수공,맨홀,집수정"/>
      <sheetName val="일위-1"/>
      <sheetName val="중기근거"/>
      <sheetName val="특별땅고르기"/>
      <sheetName val="노무비명세서"/>
      <sheetName val="교수설계"/>
      <sheetName val="국도접속 차도부수량"/>
      <sheetName val="암거날개벽"/>
      <sheetName val="연결관수량 (2)"/>
      <sheetName val="사다리"/>
      <sheetName val="철집"/>
      <sheetName val="앵커(3안)"/>
      <sheetName val="차압계산"/>
      <sheetName val="봉방동근생"/>
      <sheetName val="CALCULATION"/>
      <sheetName val="상수도토공집계표"/>
      <sheetName val="1.수량집계"/>
      <sheetName val="알맹이"/>
      <sheetName val="수습"/>
      <sheetName val="40총괄"/>
      <sheetName val="40집계"/>
      <sheetName val="영창26"/>
      <sheetName val="산출근거1"/>
      <sheetName val="대전(세창동)"/>
      <sheetName val="주차장(T4)"/>
      <sheetName val="공사직종별노임"/>
      <sheetName val="라멘수량"/>
      <sheetName val="면적산출근거(실측)"/>
      <sheetName val="내역기준"/>
      <sheetName val="변경내역"/>
      <sheetName val="포장공사"/>
      <sheetName val="토공집계(rp)"/>
      <sheetName val="입상내역"/>
      <sheetName val="FAB4생산"/>
      <sheetName val="직원자료입력"/>
      <sheetName val="환경보전비B"/>
      <sheetName val="가옥철거(지장물조서)"/>
      <sheetName val="도근좌표"/>
      <sheetName val="보도공제면적"/>
      <sheetName val="계약서"/>
      <sheetName val="수량산출표"/>
      <sheetName val="자재일람"/>
      <sheetName val="1호토공"/>
      <sheetName val="증감대비표"/>
      <sheetName val="4.하중산정"/>
      <sheetName val="종배수관설치현황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검사원"/>
      <sheetName val="주공 갑지"/>
      <sheetName val="3-구교-오리지날"/>
      <sheetName val="단가(자재)"/>
      <sheetName val="단가(노임)"/>
      <sheetName val="기초목록"/>
      <sheetName val="자재단가_사급"/>
      <sheetName val="중기적산목록"/>
      <sheetName val="1.토공"/>
      <sheetName val="01노임적용기준"/>
      <sheetName val="별표집계"/>
      <sheetName val="건축내역(동해조인)"/>
      <sheetName val="발안전력구"/>
      <sheetName val="조"/>
      <sheetName val="산출근거-배전"/>
      <sheetName val="계획금액"/>
      <sheetName val="분석대장"/>
      <sheetName val="base"/>
      <sheetName val="3_2_집기비품교체주기"/>
      <sheetName val="가스내역서"/>
      <sheetName val="내역서-토목"/>
      <sheetName val="아주기계"/>
      <sheetName val="피벗테이블데이터분석"/>
      <sheetName val="특수기호강도거푸집"/>
      <sheetName val=" 안전관리비 작성(협력사용).xlsx"/>
      <sheetName val="범한여행"/>
      <sheetName val="WELDING"/>
      <sheetName val="공종별예산조서"/>
      <sheetName val="공종별 집계표"/>
      <sheetName val="11.인공산출"/>
      <sheetName val="6.일위대가목록"/>
      <sheetName val="내역서(우)"/>
      <sheetName val="변실"/>
      <sheetName val="이음부"/>
      <sheetName val="배수개거"/>
      <sheetName val="종배수관"/>
      <sheetName val="주소록2000(전화번호부)"/>
      <sheetName val="중간간지 (2)"/>
      <sheetName val="기초수량산출서"/>
      <sheetName val="시설장비"/>
      <sheetName val="토공사(흙막이)"/>
    </sheetNames>
    <sheetDataSet>
      <sheetData sheetId="0"/>
      <sheetData sheetId="1">
        <row r="1">
          <cell r="A1" t="str">
            <v>BLPART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/>
      <sheetData sheetId="1807"/>
      <sheetData sheetId="1808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단가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토공(우물통,기타) "/>
      <sheetName val="9902"/>
      <sheetName val="계수시트"/>
      <sheetName val="#REF"/>
      <sheetName val="BOM"/>
      <sheetName val="CONCRETE"/>
      <sheetName val="내역서"/>
      <sheetName val="청천내"/>
      <sheetName val="실행대비"/>
      <sheetName val="공사개요"/>
      <sheetName val="지질조사"/>
      <sheetName val="현장경비"/>
      <sheetName val="2000년1차"/>
      <sheetName val="설계서(토목)"/>
      <sheetName val="하도급총ꔄ표 (2)"/>
      <sheetName val="대비"/>
      <sheetName val="배수내역"/>
      <sheetName val="도급내역"/>
      <sheetName val="재노경"/>
      <sheetName val="G.R300경비"/>
      <sheetName val="AS포장복구 "/>
      <sheetName val="기계경비(시간당)"/>
      <sheetName val="램머"/>
      <sheetName val="신표지1"/>
      <sheetName val="인건비 "/>
      <sheetName val="입찰"/>
      <sheetName val="현경"/>
      <sheetName val="평가데이터"/>
      <sheetName val="SG"/>
      <sheetName val="건축"/>
      <sheetName val="PRESS공사(을)"/>
      <sheetName val="TOTAL_BOQ"/>
      <sheetName val="Y-WORK"/>
      <sheetName val="현장관리비"/>
      <sheetName val="투입(관수_건축)"/>
      <sheetName val="작성지침서2)"/>
      <sheetName val="투입(APT500)"/>
      <sheetName val="투입(분당)"/>
      <sheetName val="투입스케쥴양식"/>
      <sheetName val="투입(APT1200)"/>
      <sheetName val="투입(평촌)"/>
      <sheetName val="투입(APT1000)"/>
      <sheetName val="01"/>
      <sheetName val="내역"/>
      <sheetName val="2@ BOX"/>
      <sheetName val="용소리교"/>
      <sheetName val="슬래브"/>
      <sheetName val="FACTOR"/>
      <sheetName val="총괄-1"/>
      <sheetName val="별표 "/>
      <sheetName val="A1"/>
      <sheetName val="골재"/>
      <sheetName val="요율"/>
      <sheetName val="자재대"/>
      <sheetName val="내역서 제출"/>
      <sheetName val="토사(PE)"/>
      <sheetName val="총괄표"/>
      <sheetName val="토공계산서(부체도로)"/>
      <sheetName val="조명시설"/>
      <sheetName val="CODE"/>
      <sheetName val="관로토공"/>
      <sheetName val="다곡2교"/>
      <sheetName val="지수980731이후"/>
      <sheetName val="원가계산서"/>
      <sheetName val="BID"/>
      <sheetName val="가격조사서"/>
      <sheetName val="자재단가"/>
      <sheetName val="관리,공감"/>
      <sheetName val="산출금액내역"/>
      <sheetName val="DATA"/>
      <sheetName val="실행간접비용"/>
      <sheetName val="국내조달(통합-1)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마감사양"/>
      <sheetName val="공통비총괄표"/>
      <sheetName val="해평견적"/>
      <sheetName val="부대투찰토공7Ƞ(2)"/>
      <sheetName val="Total"/>
      <sheetName val="일위대가목차"/>
      <sheetName val="예가표"/>
      <sheetName val="토공단위당"/>
      <sheetName val="수토공단위당"/>
      <sheetName val="총괄"/>
      <sheetName val="부대tu"/>
      <sheetName val="집계표"/>
      <sheetName val="원가계산"/>
      <sheetName val="2호맨홀공제수량"/>
      <sheetName val="2.3 교각강성"/>
      <sheetName val="설계방향"/>
      <sheetName val="2.지진하중계산"/>
      <sheetName val="도급내역5+800"/>
      <sheetName val="도급금액"/>
      <sheetName val="3.공통공사대비"/>
      <sheetName val="하수처리장(토목)"/>
      <sheetName val="정부노임단가"/>
      <sheetName val="간접"/>
      <sheetName val="단가조사"/>
      <sheetName val="기초작업"/>
      <sheetName val="일반부표"/>
      <sheetName val="토공사"/>
      <sheetName val="총사업비명세"/>
      <sheetName val="총투자비산정"/>
      <sheetName val="진천방향"/>
      <sheetName val="세부내역"/>
      <sheetName val="강교(Sub)"/>
      <sheetName val="기별(종합)"/>
      <sheetName val="개요"/>
      <sheetName val="9509"/>
      <sheetName val="1호인버트수량"/>
      <sheetName val="6호기"/>
      <sheetName val="가설개략"/>
      <sheetName val="을지"/>
      <sheetName val="소방"/>
      <sheetName val="기준액"/>
      <sheetName val="1"/>
      <sheetName val="경비2내역"/>
      <sheetName val="오수토공"/>
      <sheetName val="단가표"/>
      <sheetName val="동원인원"/>
      <sheetName val="2공구하도급내역서"/>
      <sheetName val="맨홀수량산출"/>
      <sheetName val="TB"/>
      <sheetName val="설계예산서"/>
      <sheetName val="석축설면"/>
      <sheetName val="법면단"/>
      <sheetName val="설계서(7)"/>
      <sheetName val="안정성검토"/>
      <sheetName val="하중계산"/>
      <sheetName val="설계기준"/>
      <sheetName val="hvac(제어동)"/>
      <sheetName val="데이타"/>
      <sheetName val="98지급계획"/>
      <sheetName val="설계내역"/>
      <sheetName val="효성CB 1P기초"/>
      <sheetName val="70%"/>
      <sheetName val="2. 공원조도"/>
      <sheetName val="부대공"/>
      <sheetName val="견"/>
      <sheetName val="진주방향"/>
      <sheetName val="참조"/>
      <sheetName val="교사기준면적(초등)"/>
      <sheetName val="관구보호몰탈"/>
      <sheetName val="CTEMCOST"/>
      <sheetName val="품의서"/>
      <sheetName val="CON'C"/>
      <sheetName val="광산내역"/>
      <sheetName val="유림골조"/>
      <sheetName val="비교1"/>
      <sheetName val="JUCK"/>
      <sheetName val="빌딩 안내"/>
      <sheetName val="입력"/>
      <sheetName val="관현간선토공총"/>
      <sheetName val="내역서01"/>
      <sheetName val="장비비"/>
      <sheetName val="일위대가"/>
      <sheetName val="노임"/>
      <sheetName val="공사명입력"/>
      <sheetName val="근로자자료입력"/>
      <sheetName val="참고자료"/>
      <sheetName val="맨홀수량"/>
      <sheetName val="부안일위"/>
      <sheetName val="설계명세서"/>
      <sheetName val="예산명세서"/>
      <sheetName val="자료입력"/>
      <sheetName val="구조물공집계"/>
      <sheetName val="코드"/>
      <sheetName val="첨"/>
      <sheetName val="남평내역"/>
      <sheetName val="C1.공사개요"/>
      <sheetName val="실행(1)"/>
      <sheetName val="A1.스케쥴"/>
      <sheetName val="전력구구조물산근"/>
      <sheetName val="적점"/>
      <sheetName val="Baby일위대가"/>
      <sheetName val="시점교대"/>
      <sheetName val="터널전기"/>
      <sheetName val="배수공 내역서 적용수량"/>
      <sheetName val="관급자재"/>
      <sheetName val="준검 내역서"/>
      <sheetName val="시설물일위"/>
      <sheetName val="설치공사비"/>
      <sheetName val="백호우계수"/>
      <sheetName val="내역_FILE"/>
      <sheetName val="연습장소"/>
      <sheetName val="전통건설"/>
      <sheetName val="6PILE  (돌출)"/>
      <sheetName val="공통가설"/>
      <sheetName val="부대내역"/>
      <sheetName val="구조물공"/>
      <sheetName val="포장공"/>
      <sheetName val="노무비"/>
      <sheetName val="단가비교표"/>
      <sheetName val="주요량(96)"/>
      <sheetName val="토목(용인)"/>
      <sheetName val="신우"/>
      <sheetName val="계약내역서(을지)"/>
      <sheetName val="수량집계"/>
      <sheetName val="총괄내역서"/>
      <sheetName val="3절_CheckList_구분"/>
      <sheetName val="음료실행"/>
      <sheetName val="맨홀수량산출(A-LINE)"/>
      <sheetName val="2000전체분"/>
      <sheetName val="산출"/>
      <sheetName val="노임단가표"/>
      <sheetName val="부속동"/>
      <sheetName val="1차 내역서"/>
      <sheetName val="시행예산"/>
      <sheetName val="식재인부"/>
      <sheetName val="★개략견적"/>
      <sheetName val="기초입력 DATA"/>
      <sheetName val="JUCKEYK"/>
      <sheetName val="견적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위목록"/>
      <sheetName val="사업성(주상복합)"/>
      <sheetName val="공종목록표"/>
      <sheetName val="파일의이용"/>
      <sheetName val="조건"/>
      <sheetName val="정공공사"/>
      <sheetName val="DATE"/>
      <sheetName val="L_RPTB02_01"/>
      <sheetName val="총내역서"/>
      <sheetName val="Sheet2 (2)"/>
      <sheetName val="공리일"/>
      <sheetName val="설계내역서"/>
      <sheetName val="인부임"/>
      <sheetName val="총투입계"/>
      <sheetName val="일위"/>
      <sheetName val="기본자료입력"/>
      <sheetName val="APT"/>
      <sheetName val="견적 (2)"/>
      <sheetName val="개산공사비"/>
      <sheetName val="현장경상비"/>
      <sheetName val="인건비기준"/>
      <sheetName val="규격"/>
      <sheetName val="계정"/>
      <sheetName val="실행예산"/>
      <sheetName val="ROOF(ALKALI)"/>
      <sheetName val="견적을지"/>
      <sheetName val="물량산출근거"/>
      <sheetName val="kimre scrubber"/>
      <sheetName val="노임단가"/>
      <sheetName val="설계내역2"/>
      <sheetName val="원형1호맨홀토공수량"/>
      <sheetName val="견적의뢰"/>
      <sheetName val="가도공"/>
      <sheetName val="경산"/>
      <sheetName val="물가시세"/>
      <sheetName val="일위대가표"/>
      <sheetName val="현관"/>
      <sheetName val="입출재고현황 (2)"/>
      <sheetName val="골조시행"/>
      <sheetName val="원가"/>
      <sheetName val="실행(표지,갑,을)"/>
      <sheetName val="산근"/>
      <sheetName val="증감내역서"/>
      <sheetName val="Customer Databas"/>
      <sheetName val="단가일람"/>
      <sheetName val="투찰금액"/>
      <sheetName val="설비"/>
      <sheetName val="설계"/>
      <sheetName val="단위중량"/>
      <sheetName val="빗물받이(910-510-410)"/>
      <sheetName val="흥양2교토공집계표"/>
      <sheetName val="방배동내역(리라)"/>
      <sheetName val="건축공사집계표"/>
      <sheetName val="방배동내역 (총괄)"/>
      <sheetName val="부대공사총괄"/>
      <sheetName val="현장별계약현황('98.10.31)"/>
      <sheetName val="터파기및재료"/>
      <sheetName val="급여조견표"/>
      <sheetName val="예산갑지"/>
      <sheetName val="기초분물량표"/>
      <sheetName val="입찰안"/>
      <sheetName val="정산설계내역서"/>
      <sheetName val="단가산출서(기계)"/>
      <sheetName val="1.설계조건"/>
      <sheetName val="wall"/>
      <sheetName val="새공통"/>
      <sheetName val="공통비(전체)"/>
      <sheetName val="c_balju"/>
      <sheetName val="IW-LIST"/>
      <sheetName val="부대집계"/>
      <sheetName val="소방일위 "/>
      <sheetName val="산출근거"/>
      <sheetName val="0"/>
      <sheetName val="산출내역"/>
      <sheetName val="수목표준대가"/>
      <sheetName val="FOB발"/>
      <sheetName val="cp1"/>
      <sheetName val="전기"/>
      <sheetName val="BEND LOSS"/>
      <sheetName val="부표총괄"/>
      <sheetName val="장비집계"/>
      <sheetName val="BSD (2)"/>
      <sheetName val="FAB별"/>
      <sheetName val="용수량(생활용수)"/>
      <sheetName val="기초자료입력"/>
      <sheetName val="기초단가"/>
      <sheetName val="프랜트면허"/>
      <sheetName val="작성"/>
      <sheetName val="교통대책내역"/>
      <sheetName val="2공구산출내역"/>
      <sheetName val="익산"/>
      <sheetName val="교대(A1-A2)"/>
      <sheetName val="상세"/>
      <sheetName val="유림총괄"/>
      <sheetName val="GRDBS"/>
      <sheetName val="ITEM"/>
      <sheetName val="BGT"/>
      <sheetName val="A-4"/>
      <sheetName val="토목주소"/>
      <sheetName val="노원열병합  건축공사기성내역서"/>
      <sheetName val="MEXICO-C"/>
      <sheetName val="Macro1"/>
      <sheetName val="Macro2"/>
      <sheetName val="실행(ALT1)"/>
      <sheetName val="터널조도"/>
      <sheetName val="잡철물"/>
      <sheetName val="LOT_관리"/>
      <sheetName val="CAPVC"/>
      <sheetName val="차액보증"/>
      <sheetName val="소비자가"/>
      <sheetName val="FANDBS"/>
      <sheetName val="GRDATA"/>
      <sheetName val="SHAFTDBSE"/>
      <sheetName val="실행철강하도"/>
      <sheetName val="도급양식"/>
      <sheetName val="갑지1"/>
      <sheetName val="배명(단가)"/>
      <sheetName val="전체기준Data"/>
      <sheetName val="철골공사"/>
      <sheetName val="확산동"/>
      <sheetName val="CP-E2 (품셈표)"/>
      <sheetName val="석축단"/>
      <sheetName val="법면수집"/>
      <sheetName val="2-502.,e595"/>
      <sheetName val="용됰수로산출"/>
      <sheetName val="과속방지턱위치조서"/>
      <sheetName val="직접인건비"/>
      <sheetName val="구천"/>
      <sheetName val="용역비내역-진짜"/>
      <sheetName val="일위집계(기존)"/>
      <sheetName val="일반토공견적"/>
      <sheetName val="역T형"/>
      <sheetName val="법면설면"/>
      <sheetName val="호프"/>
      <sheetName val="주배관TYPE현황"/>
      <sheetName val="공사비내역서"/>
      <sheetName val="경상"/>
      <sheetName val="1,2공구원가계산서"/>
      <sheetName val="1공구산출내역서"/>
      <sheetName val="장비가동"/>
      <sheetName val="뚝토공"/>
      <sheetName val="급여관련자료"/>
      <sheetName val="협력업체"/>
      <sheetName val="FB25JN"/>
      <sheetName val="중기사용료산출근거"/>
      <sheetName val="단가 및 재료비"/>
      <sheetName val="일산실행내역"/>
      <sheetName val="9811"/>
      <sheetName val="집계표_"/>
      <sheetName val="하도급총괄표_(2)"/>
      <sheetName val="하도사항_(2)"/>
      <sheetName val="부대투찰토공7_(2)"/>
      <sheetName val="부대투찰철콘7_(2)"/>
      <sheetName val="조직도_(2)"/>
      <sheetName val="부대철콘7_(2)"/>
      <sheetName val="도급일위대가실적가대비(기존대285m)_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수량산출_"/>
      <sheetName val="2-86__9"/>
      <sheetName val="2-136__168"/>
      <sheetName val="2-169__173"/>
      <sheetName val="2-174__5"/>
      <sheetName val="2-176__180"/>
      <sheetName val="2-184__186"/>
      <sheetName val="종배수관_산출근거"/>
      <sheetName val="2-200__202"/>
      <sheetName val="2-203__204"/>
      <sheetName val="2-567___588"/>
      <sheetName val="2-567___588_(2)"/>
      <sheetName val="2-589___590"/>
      <sheetName val="2-589___590_(2)"/>
      <sheetName val="2-592___595"/>
      <sheetName val="2-592___595_(2)"/>
      <sheetName val="용배수로_집계표"/>
      <sheetName val="G_R300경비"/>
      <sheetName val="토공(우물통,기타)_"/>
      <sheetName val="인건비_"/>
      <sheetName val="2@_BOX"/>
      <sheetName val="하도급총ꔄ표_(2)"/>
      <sheetName val="입찰견적보고서"/>
      <sheetName val="하자접수"/>
      <sheetName val="일일보고"/>
      <sheetName val="단위수량"/>
      <sheetName val="기초일위"/>
      <sheetName val="시설일위"/>
      <sheetName val="금액내역서"/>
      <sheetName val="대상공사(조달청)"/>
      <sheetName val="자료(통합)"/>
      <sheetName val="화재 탐지 설비"/>
      <sheetName val="공종단가"/>
      <sheetName val="총공사내역서"/>
      <sheetName val="안전보건교육"/>
      <sheetName val="연결관연장산출"/>
      <sheetName val="Final Staff Chart"/>
      <sheetName val="본사공가현황"/>
      <sheetName val="1.설계기준"/>
      <sheetName val="대전(세창동)"/>
      <sheetName val="계양가시설"/>
      <sheetName val="공정품명단가"/>
      <sheetName val="인상효1"/>
      <sheetName val="A1-DATA"/>
      <sheetName val="단면"/>
      <sheetName val="인원투입"/>
      <sheetName val="건축집계"/>
      <sheetName val="산출내역(K2)"/>
      <sheetName val="수량산출"/>
      <sheetName val="방식총괄"/>
      <sheetName val="증감대비"/>
      <sheetName val="을"/>
      <sheetName val="공토공단위당"/>
      <sheetName val="건축내역서"/>
      <sheetName val="설비내역서"/>
      <sheetName val="전기내역서"/>
      <sheetName val="노무단가"/>
      <sheetName val="조도"/>
      <sheetName val="출력X"/>
      <sheetName val="조명율표"/>
      <sheetName val="정산설계"/>
      <sheetName val="고유코드_설계"/>
      <sheetName val="2000.05"/>
      <sheetName val="기안"/>
      <sheetName val="하수급견적대비"/>
      <sheetName val="투입비"/>
      <sheetName val="2.대외공문"/>
      <sheetName val="기산 철근계"/>
      <sheetName val="1.능률현황"/>
      <sheetName val="현장관리비데이타"/>
      <sheetName val="자재테이블"/>
      <sheetName val="내역서을지"/>
      <sheetName val="표지"/>
      <sheetName val="광-단가"/>
      <sheetName val="대-단가"/>
      <sheetName val="database"/>
      <sheetName val="관급_File"/>
      <sheetName val="한일양산"/>
      <sheetName val="우수관"/>
      <sheetName val="4.본실행통합내역서"/>
      <sheetName val="우수공"/>
      <sheetName val="집수정(600-700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1호구조물"/>
      <sheetName val="일위대가"/>
      <sheetName val="일위대가단가표"/>
      <sheetName val="중기사용료"/>
      <sheetName val="적용노임"/>
      <sheetName val="일반자재"/>
      <sheetName val="노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연결임시"/>
      <sheetName val="남평내역"/>
      <sheetName val="노임이"/>
      <sheetName val="2000청천-덕평발주포장1"/>
      <sheetName val="내역서"/>
      <sheetName val="구천"/>
      <sheetName val="사통"/>
      <sheetName val="노임단가"/>
      <sheetName val="노무비단가"/>
      <sheetName val="청천내"/>
      <sheetName val="총괄"/>
      <sheetName val="내역"/>
      <sheetName val="설계예산서"/>
      <sheetName val="주공 갑지"/>
      <sheetName val="단가"/>
      <sheetName val="TOTAL_BOQ"/>
      <sheetName val="산출근거"/>
      <sheetName val="1.취수장"/>
      <sheetName val="물가대비표"/>
      <sheetName val="(당평)자재"/>
      <sheetName val="당초명세(평)"/>
      <sheetName val="2003상반기노임기준"/>
      <sheetName val="2원료가나다."/>
      <sheetName val="99노임기준"/>
      <sheetName val="토사(PE)"/>
      <sheetName val="평가내역"/>
      <sheetName val="집계표"/>
      <sheetName val="물집"/>
      <sheetName val="단가표"/>
      <sheetName val="중기조종사 단위단가"/>
      <sheetName val="날개벽수량표"/>
      <sheetName val="공사비총괄표"/>
      <sheetName val="공토공단위당"/>
      <sheetName val="구역화물"/>
      <sheetName val="단위목록"/>
      <sheetName val="일위대가목록"/>
      <sheetName val="자재단가"/>
      <sheetName val="직공→간접비포함"/>
      <sheetName val="터파기및재료"/>
      <sheetName val="토공(우물통,기타) "/>
      <sheetName val="기계"/>
      <sheetName val="정화조"/>
      <sheetName val="조경"/>
      <sheetName val="토목"/>
      <sheetName val="일위대가표"/>
      <sheetName val="DATE"/>
      <sheetName val="계약서"/>
      <sheetName val="#REF"/>
      <sheetName val="단가산출내역(노임부분수정)"/>
      <sheetName val="자재운반단가(일람)표"/>
      <sheetName val="지급자재"/>
      <sheetName val="횡배수관단위수량"/>
      <sheetName val="실행대비"/>
      <sheetName val="초류종자살포"/>
      <sheetName val="Sheet4"/>
      <sheetName val="DATA"/>
      <sheetName val="경산"/>
      <sheetName val="분개내역서 (2000년도 )"/>
      <sheetName val="기계경비(시간당)"/>
      <sheetName val="램머"/>
      <sheetName val="단가일람"/>
      <sheetName val="조경일람"/>
      <sheetName val="관현간선입력"/>
      <sheetName val="기본단가표"/>
      <sheetName val="별표 "/>
      <sheetName val="G.R300경비"/>
      <sheetName val="중기가격"/>
      <sheetName val="재료"/>
      <sheetName val="입상내역"/>
      <sheetName val="직노"/>
      <sheetName val="전장품(관리용)"/>
      <sheetName val="연부97-1"/>
      <sheetName val="갑지1"/>
      <sheetName val="국산화"/>
      <sheetName val="토공 total"/>
      <sheetName val="기본일위"/>
      <sheetName val="계화총괄"/>
      <sheetName val="계화배수(3대)"/>
      <sheetName val="토공총"/>
      <sheetName val="양수장내역"/>
      <sheetName val="양수장"/>
      <sheetName val="견적을지"/>
      <sheetName val="97노임단가"/>
      <sheetName val="입력란"/>
      <sheetName val="S.중기사용료"/>
      <sheetName val="밸브설치"/>
      <sheetName val="구룡간선입력"/>
      <sheetName val="예산내역서"/>
      <sheetName val="국공유지및사유지"/>
      <sheetName val="설계명세서"/>
      <sheetName val="초기화면"/>
      <sheetName val="건축"/>
      <sheetName val="설직재-1"/>
      <sheetName val="재료값"/>
      <sheetName val="파이프류"/>
      <sheetName val="구조물"/>
      <sheetName val="여수토공사비"/>
      <sheetName val="도로토공공사비"/>
      <sheetName val="도로구조공사비"/>
      <sheetName val="기계경비목록"/>
      <sheetName val="요율"/>
      <sheetName val="인건비 "/>
      <sheetName val="7. 차단기 용량계산"/>
      <sheetName val="기계경비단가"/>
      <sheetName val="A1-DATA"/>
      <sheetName val="단면"/>
      <sheetName val="관급자재"/>
      <sheetName val="98NS-N"/>
      <sheetName val="8.식재일위"/>
      <sheetName val="B시설가격"/>
      <sheetName val="pier(각형)"/>
      <sheetName val="석재장조사"/>
      <sheetName val="토공"/>
      <sheetName val="수량산출서"/>
      <sheetName val="도로재료집계표 "/>
      <sheetName val="환지비산출내역"/>
      <sheetName val="기초자료입력"/>
      <sheetName val="평가데이터"/>
      <sheetName val="9902"/>
      <sheetName val="아스팔트 포장총괄집계표"/>
      <sheetName val="3.공통공사대비"/>
      <sheetName val="전력구구조물산근"/>
      <sheetName val="계약용량(서포)"/>
      <sheetName val="범용개발순소요비용"/>
      <sheetName val="설계내역일위"/>
      <sheetName val="단가조사서"/>
      <sheetName val="토공단위당"/>
      <sheetName val="수토공단위당"/>
      <sheetName val="특별땅고르기"/>
      <sheetName val="99총공사내역서"/>
      <sheetName val="실행내역"/>
      <sheetName val="데리네이타현황"/>
      <sheetName val="총괄표"/>
      <sheetName val="전기"/>
      <sheetName val="별첨-기계경비 산출목록"/>
      <sheetName val="구조물공"/>
      <sheetName val="부대공"/>
      <sheetName val="배수공"/>
      <sheetName val="포장공"/>
      <sheetName val="직접인건비"/>
      <sheetName val="직접경비"/>
      <sheetName val="업무량"/>
      <sheetName val="설치공사비"/>
      <sheetName val="자료"/>
      <sheetName val="데이타"/>
      <sheetName val="DANGA"/>
      <sheetName val="종단계산"/>
      <sheetName val="견적서"/>
      <sheetName val="I.일위대가목차"/>
      <sheetName val="부하자료"/>
      <sheetName val="9509"/>
      <sheetName val="설계(안)"/>
      <sheetName val="취수탑"/>
      <sheetName val="교량하부공"/>
      <sheetName val="청곡지선입력"/>
      <sheetName val="비교검토"/>
      <sheetName val="공사비 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( )설계서"/>
      <sheetName val="차례"/>
      <sheetName val="설계설명"/>
      <sheetName val="일반시방서"/>
      <sheetName val="특별시방"/>
      <sheetName val="예정공정표"/>
      <sheetName val="설계예산내역서"/>
      <sheetName val="관급자재1"/>
      <sheetName val="청제공"/>
      <sheetName val="철거발생품예정조서"/>
      <sheetName val="계약특수조건"/>
      <sheetName val="전차일위"/>
      <sheetName val="고배일위"/>
      <sheetName val="공종별예산조서"/>
      <sheetName val="2000년1차"/>
      <sheetName val="Sheet2"/>
      <sheetName val="공통(20-91)"/>
      <sheetName val="#REF"/>
      <sheetName val="부대tu"/>
      <sheetName val="전차선로 물량표"/>
      <sheetName val="NYS"/>
      <sheetName val="월말"/>
      <sheetName val="ⴭⴭⴭⴭ"/>
      <sheetName val="프랜트면허"/>
      <sheetName val="목표세부명세"/>
      <sheetName val="공문"/>
      <sheetName val="Sheet1"/>
      <sheetName val="실행철강하도"/>
      <sheetName val="조명시설"/>
      <sheetName val="노임이"/>
      <sheetName val="주공 갑지"/>
      <sheetName val="초기화면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  <sheetName val="남평내역"/>
      <sheetName val="청천내"/>
      <sheetName val="내역"/>
      <sheetName val="구천"/>
      <sheetName val="구룡2"/>
      <sheetName val="총괄"/>
      <sheetName val="200"/>
      <sheetName val="구역화물"/>
      <sheetName val="단가"/>
      <sheetName val="단가일람"/>
      <sheetName val="부안일위"/>
      <sheetName val="설계개요"/>
      <sheetName val="로선구조"/>
      <sheetName val="1호구조물"/>
      <sheetName val="집계표"/>
      <sheetName val="중기사용료"/>
      <sheetName val="적용노임"/>
      <sheetName val="일반자재"/>
      <sheetName val="계정"/>
      <sheetName val="금광1터널"/>
      <sheetName val="데리네이타현황"/>
      <sheetName val="횡배수관단위수량"/>
      <sheetName val="I.일위대가목차"/>
      <sheetName val="99노임기준"/>
      <sheetName val="일위대가"/>
      <sheetName val="CTEMCOST"/>
      <sheetName val="조경일람"/>
      <sheetName val="제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대로근거"/>
      <sheetName val="중로근거"/>
      <sheetName val="상부집계표"/>
      <sheetName val="INPUT(덕도방향-시점)"/>
      <sheetName val="Sheet1"/>
      <sheetName val="암거단위-1련"/>
      <sheetName val="노임단가"/>
      <sheetName val="Sheet2"/>
      <sheetName val="Sheet3"/>
      <sheetName val="날개벽수량표"/>
      <sheetName val="92 황산양수장"/>
      <sheetName val="DATE"/>
      <sheetName val="토목"/>
      <sheetName val="초기화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내역서"/>
      <sheetName val="2000전체분"/>
      <sheetName val="2000년1차"/>
      <sheetName val="단위량당중기사용료"/>
      <sheetName val="일위대가"/>
      <sheetName val="1호구조물"/>
      <sheetName val="몰탈콘크리트"/>
      <sheetName val="철근집계"/>
      <sheetName val="접속도로"/>
      <sheetName val="대비"/>
      <sheetName val="토목"/>
      <sheetName val="단가표"/>
      <sheetName val="접속도로1"/>
      <sheetName val="3.공통공사대비"/>
      <sheetName val="기자재대비표"/>
      <sheetName val="일위목록"/>
      <sheetName val="포장수량집계표"/>
      <sheetName val="내역1"/>
      <sheetName val="9811"/>
      <sheetName val="관급"/>
      <sheetName val="단위수량"/>
      <sheetName val="집계표"/>
      <sheetName val="암거단위-1련"/>
      <sheetName val="노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9811"/>
      <sheetName val="2000년1차"/>
      <sheetName val="암거단위-1련"/>
      <sheetName val="내역서"/>
      <sheetName val="2001웅포보완(물량보완-2)1"/>
      <sheetName val="단가"/>
      <sheetName val="공통"/>
      <sheetName val="98수문일위"/>
      <sheetName val="계화배수"/>
      <sheetName val="교각별수량"/>
      <sheetName val="암거단위"/>
      <sheetName val="날개벽"/>
      <sheetName val="내역"/>
      <sheetName val="설계조건"/>
      <sheetName val="DATA"/>
      <sheetName val="단위수량"/>
      <sheetName val="데이타"/>
      <sheetName val="식재인부"/>
      <sheetName val="집계표"/>
      <sheetName val="토사(PE)"/>
      <sheetName val="20관리비율"/>
      <sheetName val="관급"/>
      <sheetName val="보도공제면적"/>
      <sheetName val="부안일위"/>
      <sheetName val="노임단가"/>
      <sheetName val="DATE"/>
      <sheetName val="지급자재"/>
      <sheetName val="작성"/>
      <sheetName val="기계경비(시간당)"/>
      <sheetName val="램머"/>
      <sheetName val="TOTAL3"/>
      <sheetName val="수목데이타 "/>
      <sheetName val="공사요율"/>
      <sheetName val="고창터널(고창방향)"/>
      <sheetName val="본선차도부집계표"/>
      <sheetName val="단가표"/>
      <sheetName val="접속도로1"/>
      <sheetName val="횡배수관"/>
      <sheetName val="1.설계설명서"/>
      <sheetName val="공내역"/>
      <sheetName val="공사비총괄표"/>
      <sheetName val="단가일람표"/>
      <sheetName val="당초명세(평)"/>
      <sheetName val="DANGA"/>
      <sheetName val="3.공통공사대비"/>
      <sheetName val="토목"/>
      <sheetName val="배선(낙차)"/>
      <sheetName val="기초자료입력"/>
      <sheetName val="실행내역 "/>
      <sheetName val="산출내역1"/>
      <sheetName val="설계개요"/>
      <sheetName val="98NS-N"/>
      <sheetName val="000000"/>
      <sheetName val="목차"/>
      <sheetName val="별표집계"/>
      <sheetName val="COPING-1"/>
      <sheetName val="역T형교대-2수량"/>
      <sheetName val="원가계산서"/>
      <sheetName val="간선계산"/>
      <sheetName val="ELECTRIC"/>
      <sheetName val="공사비"/>
      <sheetName val="말고개터널조명전압강하"/>
      <sheetName val="횡 연장"/>
      <sheetName val="직노"/>
      <sheetName val="ABUT수량-A1"/>
      <sheetName val="인건비"/>
      <sheetName val="N賃率-職"/>
      <sheetName val="용지매수"/>
      <sheetName val="1,2공구원가계산서"/>
      <sheetName val="2공구산출내역"/>
      <sheetName val="1공구산출내역서"/>
      <sheetName val="실행대비"/>
      <sheetName val="수곡내역"/>
      <sheetName val="공정계획"/>
      <sheetName val="노무비"/>
      <sheetName val="청천내"/>
      <sheetName val="몰탈콘크리트"/>
      <sheetName val="자재비"/>
      <sheetName val="공사비예산서(토목분)"/>
      <sheetName val="3지구단위"/>
      <sheetName val="투찰내역"/>
      <sheetName val="실행철강하도"/>
      <sheetName val="1호구조물"/>
      <sheetName val="입상내역"/>
      <sheetName val="CCTV내역서"/>
      <sheetName val="법면"/>
      <sheetName val="부대공"/>
      <sheetName val="구조물공"/>
      <sheetName val="포장공"/>
      <sheetName val="토공"/>
      <sheetName val="배수공1"/>
      <sheetName val="수량이동"/>
      <sheetName val="중기사용료"/>
      <sheetName val="적용노임"/>
      <sheetName val="일반자재"/>
      <sheetName val="준검 내역서"/>
      <sheetName val="대비"/>
      <sheetName val="코드"/>
      <sheetName val="설계명세서"/>
      <sheetName val="기별"/>
      <sheetName val="공정집계_국별"/>
      <sheetName val="하수실행"/>
      <sheetName val="일위목록"/>
      <sheetName val="배수지거재료집계표"/>
      <sheetName val="기초일위"/>
      <sheetName val="시설일위"/>
      <sheetName val="조명일위"/>
      <sheetName val="포장수량집계표"/>
      <sheetName val="설정"/>
      <sheetName val="I一般比"/>
      <sheetName val="기자재대비표"/>
      <sheetName val="로선구조"/>
      <sheetName val="몰탈재료산출"/>
      <sheetName val="피벗테이블데이터분석"/>
      <sheetName val="총괄_(2)"/>
      <sheetName val="수목데이타_"/>
      <sheetName val="1_설계설명서"/>
      <sheetName val="3_공통공사대비"/>
      <sheetName val="실행내역_"/>
      <sheetName val="횡_연장"/>
      <sheetName val="Sheet1"/>
      <sheetName val="도근좌표"/>
      <sheetName val="대전-교대(A1-A2)"/>
      <sheetName val="비탈면보호공수량산출"/>
      <sheetName val="위치조서"/>
      <sheetName val="조명시설"/>
      <sheetName val="공토공단위당"/>
      <sheetName val="#REF"/>
      <sheetName val="현장관리비"/>
      <sheetName val="일위대가"/>
      <sheetName val="공량산출서"/>
      <sheetName val="사통"/>
      <sheetName val="토공분배표"/>
      <sheetName val="발주설계서(당초)"/>
      <sheetName val="월명지여방"/>
      <sheetName val="7단가"/>
      <sheetName val="Total"/>
      <sheetName val="기성내역서표지"/>
      <sheetName val="가설공사비"/>
      <sheetName val="도로구조공사비"/>
      <sheetName val="도로토공공사비"/>
      <sheetName val="여수토공사비"/>
      <sheetName val="터파기및재료"/>
      <sheetName val="지구단위계획"/>
      <sheetName val="총괄_(2)1"/>
      <sheetName val="1_설계설명서1"/>
      <sheetName val="수목데이타_1"/>
      <sheetName val="3_공통공사대비1"/>
      <sheetName val="실행내역_1"/>
      <sheetName val="횡_연장1"/>
      <sheetName val="데리네이타현황"/>
      <sheetName val="배수문"/>
      <sheetName val=""/>
      <sheetName val="SORCE1"/>
      <sheetName val="제출내역 (2)"/>
      <sheetName val="관급자재"/>
      <sheetName val="WORK"/>
      <sheetName val="측구터파기공수량집계"/>
      <sheetName val="배수공 시멘트 및 골재량 산출"/>
      <sheetName val="구조물터파기수량집계"/>
      <sheetName val="ALINE"/>
      <sheetName val="일위대가표"/>
      <sheetName val="변경내역서간지"/>
      <sheetName val="96보완계획7.12"/>
      <sheetName val="DATA 입력란"/>
      <sheetName val="대운반(철재)"/>
      <sheetName val="철근집계"/>
      <sheetName val="연결임시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  <sheetName val="조명율표"/>
      <sheetName val="동원(3)"/>
      <sheetName val="예정(3)"/>
      <sheetName val="입찰안"/>
      <sheetName val="영창26"/>
      <sheetName val="철근량"/>
      <sheetName val="보증수수료산출"/>
      <sheetName val="3.2제조설비"/>
      <sheetName val="자료"/>
      <sheetName val="101동"/>
      <sheetName val="산출내역서"/>
      <sheetName val="간접비"/>
      <sheetName val="2000전체분"/>
      <sheetName val="내역_ver1.0"/>
      <sheetName val="총공사내역서"/>
      <sheetName val="간접"/>
      <sheetName val="바닥판"/>
      <sheetName val="입력DATA"/>
      <sheetName val="대전-1"/>
      <sheetName val="신호등일위대가"/>
      <sheetName val="전 기"/>
      <sheetName val="내역서1"/>
      <sheetName val="오동"/>
      <sheetName val="대조"/>
      <sheetName val="나한"/>
      <sheetName val="기초단가"/>
      <sheetName val="4. 주형설계"/>
      <sheetName val="BID"/>
      <sheetName val="세골재  T2 변경 현황"/>
      <sheetName val="평가데이터"/>
      <sheetName val="교각1"/>
      <sheetName val="변수값"/>
      <sheetName val="중기상차"/>
      <sheetName val="AS복구"/>
      <sheetName val="중기터파기"/>
      <sheetName val="일반수량"/>
      <sheetName val="산근"/>
      <sheetName val="단가산출서"/>
      <sheetName val="주beam"/>
      <sheetName val="9GNG운반"/>
      <sheetName val="SG"/>
      <sheetName val="1.설계기준"/>
      <sheetName val="건축내역"/>
      <sheetName val="도급"/>
      <sheetName val="4.고용보험"/>
      <sheetName val="상시"/>
      <sheetName val="특별땅고르기"/>
      <sheetName val="Customer Databas"/>
      <sheetName val="중기"/>
      <sheetName val="발주내역"/>
      <sheetName val="공사착공계"/>
      <sheetName val="설계서"/>
      <sheetName val="요율"/>
      <sheetName val="주공기준"/>
      <sheetName val="INPUT"/>
      <sheetName val="세부내역"/>
      <sheetName val="Macro1"/>
      <sheetName val="약품공급2"/>
      <sheetName val="경산"/>
      <sheetName val="2공구하도급내역서"/>
      <sheetName val="조달청수정제출"/>
      <sheetName val="1호맨홀토공"/>
      <sheetName val="차수공개요"/>
      <sheetName val="#3_일위대가목록"/>
      <sheetName val="플랜트 설치"/>
      <sheetName val="설계내역서"/>
      <sheetName val="소비자가"/>
      <sheetName val="I.설계조건"/>
      <sheetName val="HRSG SMALL07220"/>
      <sheetName val="Sheet3"/>
      <sheetName val="일위대가48mm"/>
      <sheetName val="총괄표"/>
      <sheetName val="포장집계"/>
      <sheetName val="접지수량"/>
      <sheetName val="Sheet1 (2)"/>
      <sheetName val="철거산출근거"/>
      <sheetName val="갑지"/>
      <sheetName val="선급비용"/>
      <sheetName val="ES조서출력하기"/>
      <sheetName val="코핑검토"/>
      <sheetName val="3.주형및복공"/>
      <sheetName val="DATA 입력부"/>
      <sheetName val="주현(해보)"/>
      <sheetName val="주현(영광)"/>
      <sheetName val="토공수량산출"/>
      <sheetName val="토적계산서"/>
      <sheetName val="실행견적"/>
      <sheetName val="구천"/>
      <sheetName val="중기조종사 단위단가"/>
      <sheetName val="EBSDATA"/>
      <sheetName val="L_RPTB02_01"/>
      <sheetName val="guard(mac)"/>
      <sheetName val="99년하반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준공정산"/>
      <sheetName val="19990101-엑셀1"/>
      <sheetName val="현장경상비"/>
      <sheetName val="교통대책내역"/>
      <sheetName val="4.전기"/>
      <sheetName val="지급자재조서"/>
      <sheetName val="공정코드"/>
      <sheetName val="물량입력"/>
      <sheetName val="DB"/>
      <sheetName val="건설실행"/>
      <sheetName val="200"/>
      <sheetName val="항목등록"/>
      <sheetName val="AS포장복구 "/>
      <sheetName val="노무비단가"/>
      <sheetName val="자금운용표"/>
      <sheetName val="6호기"/>
      <sheetName val="일위대가목록"/>
      <sheetName val="잔수량(작성)"/>
      <sheetName val="전기명"/>
      <sheetName val="토목명"/>
      <sheetName val="하수급견적대비"/>
      <sheetName val="물량표"/>
      <sheetName val="자동제어"/>
      <sheetName val="산출근거"/>
      <sheetName val="지질조사"/>
      <sheetName val="개요"/>
      <sheetName val="입출재고현황 (2)"/>
      <sheetName val="개산공사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98지급계획"/>
      <sheetName val="터널조도"/>
      <sheetName val="코드표"/>
      <sheetName val="99총공사내역서"/>
      <sheetName val="정부노임단가"/>
      <sheetName val="2"/>
      <sheetName val="전체"/>
      <sheetName val="RE9604"/>
      <sheetName val="노 무 비"/>
      <sheetName val="콘크리트"/>
      <sheetName val="입력변수"/>
      <sheetName val="1.설계조건"/>
      <sheetName val="Baby일위대가"/>
      <sheetName val="전체제잡비"/>
      <sheetName val="기본단가"/>
      <sheetName val="금액"/>
      <sheetName val="입찰견적보고서"/>
      <sheetName val="집 계 표"/>
      <sheetName val="4.예산내역서총괄(고용보험료산출용)"/>
      <sheetName val="#2_일위대가목록"/>
      <sheetName val="일반공사"/>
      <sheetName val="공기압축기실"/>
      <sheetName val="투찰"/>
      <sheetName val="1-최종안"/>
      <sheetName val="사업분석-분양가결정"/>
      <sheetName val="현장관리비입력"/>
      <sheetName val="자동세륜기"/>
      <sheetName val="공통가설"/>
      <sheetName val="공사개요"/>
      <sheetName val="현장관리비내역"/>
      <sheetName val="입력데이타"/>
      <sheetName val="자금수지"/>
      <sheetName val="사업성"/>
      <sheetName val="용역비내역-진짜"/>
      <sheetName val="001"/>
      <sheetName val="MOTOR"/>
      <sheetName val="일용노임단가"/>
      <sheetName val="조경수량"/>
    </sheetNames>
    <sheetDataSet>
      <sheetData sheetId="0">
        <row r="3">
          <cell r="L3" t="str">
            <v>①      계</v>
          </cell>
        </row>
      </sheetData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공사비"/>
      <sheetName val="내역"/>
      <sheetName val="부안일위"/>
      <sheetName val="산수배수"/>
      <sheetName val="공토공단위당"/>
      <sheetName val="설계예산서 (2)"/>
      <sheetName val="기계경비일람"/>
      <sheetName val="JUCKEYK"/>
      <sheetName val="남평내역"/>
      <sheetName val="청천내"/>
      <sheetName val="1호구조물"/>
      <sheetName val="내역서"/>
      <sheetName val="공내역"/>
      <sheetName val="노임단가"/>
      <sheetName val="구천"/>
      <sheetName val="횡 연장"/>
      <sheetName val="날개벽"/>
      <sheetName val="98수문일위"/>
      <sheetName val="율촌단가"/>
      <sheetName val="공사요율"/>
      <sheetName val="횡배수관집현황(2공구)"/>
      <sheetName val="노임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사비"/>
      <sheetName val="이토변실(A3-LINE)"/>
      <sheetName val="노임"/>
      <sheetName val="2000,9월 일위"/>
      <sheetName val="노임단가"/>
      <sheetName val="단가(보완)"/>
      <sheetName val="대가 (보완)"/>
      <sheetName val="대가_(보완)"/>
      <sheetName val="횡 연장"/>
      <sheetName val="날개벽"/>
      <sheetName val="DATA"/>
      <sheetName val="2000양배"/>
      <sheetName val="공통단가"/>
      <sheetName val="운반비"/>
      <sheetName val="M03(PVC,PE)"/>
      <sheetName val="재료비"/>
      <sheetName val="문화농공일위"/>
      <sheetName val="문화농공 9월 일위"/>
      <sheetName val="사택일위"/>
      <sheetName val="사택 9월 일위 "/>
      <sheetName val="ABUT수량-A1"/>
      <sheetName val="예산명세서"/>
      <sheetName val="설계명세서"/>
      <sheetName val="자료입력"/>
      <sheetName val="횡배수관집현황(2공구)"/>
      <sheetName val="토목"/>
      <sheetName val="토사(PE)"/>
      <sheetName val="자료"/>
      <sheetName val="준검 내역서"/>
      <sheetName val="JUCKEYK"/>
      <sheetName val="공사요율"/>
      <sheetName val="Sheet1"/>
      <sheetName val="일위대가(건축)"/>
      <sheetName val="자  재"/>
      <sheetName val="건축외주"/>
      <sheetName val="단"/>
      <sheetName val="월야단가"/>
      <sheetName val="경산"/>
      <sheetName val="ALINE"/>
      <sheetName val="설계예산2"/>
      <sheetName val="요율"/>
      <sheetName val="위치"/>
      <sheetName val="수량산출"/>
      <sheetName val="포장수량집계표"/>
      <sheetName val="횡배수관단위수량"/>
      <sheetName val="96보완계획7.12"/>
      <sheetName val="단가(1)"/>
      <sheetName val="예정공정표"/>
      <sheetName val="표지1"/>
      <sheetName val="변경갑지"/>
      <sheetName val="증감(을지)"/>
      <sheetName val="증감(갑지)"/>
      <sheetName val="표지"/>
      <sheetName val="DAN"/>
      <sheetName val="백호우계수"/>
      <sheetName val="토목주소"/>
      <sheetName val="공토공단가"/>
      <sheetName val="토공단가"/>
      <sheetName val="집계표"/>
      <sheetName val="도로단가표"/>
      <sheetName val="가설공사"/>
      <sheetName val="거푸집단가"/>
      <sheetName val="콘단가"/>
      <sheetName val="단가일람 (2)"/>
      <sheetName val="Sheet5"/>
      <sheetName val="Sheet4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토량1-1"/>
      <sheetName val="관급자재"/>
      <sheetName val="단가대비"/>
      <sheetName val="하부철근수량"/>
      <sheetName val="Sheet1 (2)"/>
      <sheetName val="일위"/>
      <sheetName val="토목내역서"/>
      <sheetName val="일위대가(건축)"/>
      <sheetName val="집계표"/>
      <sheetName val="설비내역서"/>
      <sheetName val="건축내역서"/>
      <sheetName val="전기내역서"/>
      <sheetName val="매설지선굴착"/>
      <sheetName val="소방"/>
      <sheetName val="물가시세표"/>
      <sheetName val="근거(기밀댐퍼)"/>
      <sheetName val="내역"/>
      <sheetName val="냉천부속동"/>
      <sheetName val="노임단가"/>
      <sheetName val="#REF"/>
      <sheetName val="2000년1차"/>
      <sheetName val="요율"/>
      <sheetName val="DATA"/>
      <sheetName val="데이타"/>
      <sheetName val="기본단가표"/>
      <sheetName val="기초일위"/>
      <sheetName val="시설일위"/>
      <sheetName val="조명일위"/>
      <sheetName val="9811"/>
      <sheetName val="Mc1"/>
      <sheetName val="단가산출-기,교"/>
      <sheetName val="세부내역"/>
      <sheetName val="인부노임"/>
      <sheetName val="직재"/>
      <sheetName val="피벗테이블데이터분석"/>
      <sheetName val="평균높이산출근거"/>
      <sheetName val="횡배수관위치조서"/>
      <sheetName val="기계경비일람"/>
      <sheetName val="(가칭)단관중 물량내역서(토목)"/>
      <sheetName val="횡배수관집현황(2공구)"/>
      <sheetName val="단가표"/>
      <sheetName val="단가산출"/>
      <sheetName val="일위_파일"/>
      <sheetName val="3.하중산정4.지지력"/>
      <sheetName val="단가비교표"/>
      <sheetName val="소비자가"/>
      <sheetName val="이토변실(A3-LINE)"/>
      <sheetName val="단가조사"/>
      <sheetName val="DATE"/>
      <sheetName val="건축내역"/>
      <sheetName val="A-4"/>
      <sheetName val="노무비"/>
      <sheetName val="CON'C"/>
      <sheetName val="단가"/>
      <sheetName val="내역서"/>
      <sheetName val="1-1"/>
      <sheetName val="정렬"/>
      <sheetName val="갑지"/>
      <sheetName val="주소록"/>
      <sheetName val="전기단가조사서"/>
      <sheetName val="일위대가(가설)"/>
      <sheetName val="한강운반비"/>
      <sheetName val="내역서 (2)"/>
      <sheetName val="단가대비표 (3)"/>
      <sheetName val="일위대가"/>
      <sheetName val="경산"/>
      <sheetName val="Sheet5"/>
      <sheetName val="실행내역서"/>
      <sheetName val="진주방향"/>
      <sheetName val="마산방향"/>
      <sheetName val="마산방향철근집계"/>
      <sheetName val="철거산출근거"/>
      <sheetName val="일위목록"/>
      <sheetName val="입찰안"/>
      <sheetName val="을"/>
      <sheetName val="MOTOR"/>
      <sheetName val="Sheet2"/>
      <sheetName val="1.관로"/>
      <sheetName val="6공구(당초)"/>
      <sheetName val="EQ-R1"/>
      <sheetName val="JUCKEYK"/>
      <sheetName val="실행예산서"/>
      <sheetName val="Sheet4"/>
      <sheetName val="청주(철골발주의뢰서)"/>
      <sheetName val="의왕내역"/>
      <sheetName val="부표총괄"/>
      <sheetName val="wall"/>
      <sheetName val="2000,9월 일위"/>
      <sheetName val="b_balju_cho"/>
      <sheetName val="장비집계"/>
      <sheetName val="전기일위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토공사"/>
      <sheetName val="전체"/>
      <sheetName val="물가대비표"/>
      <sheetName val="평가데이터"/>
      <sheetName val="단"/>
      <sheetName val="내역서(기계)"/>
      <sheetName val="노임"/>
      <sheetName val="물가"/>
      <sheetName val="단위수량"/>
      <sheetName val="일위대가(계측기설치)"/>
      <sheetName val="건축공사"/>
      <sheetName val="TYPE-A,B,C,D"/>
      <sheetName val="대비"/>
      <sheetName val="49단가"/>
      <sheetName val="2.냉난방설비공사"/>
      <sheetName val="7.자동제어공사"/>
      <sheetName val="내역서2안"/>
      <sheetName val="Sheet1"/>
      <sheetName val="토목"/>
      <sheetName val="건축"/>
      <sheetName val="지급자재"/>
      <sheetName val="현장관리비"/>
      <sheetName val="식재일위대가"/>
      <sheetName val="2공구산출내역"/>
      <sheetName val="대전-교대(A1-A2)"/>
      <sheetName val="방송(체육관)"/>
      <sheetName val="초기화면"/>
      <sheetName val="수목표준대가"/>
      <sheetName val="설직재-1"/>
      <sheetName val="1.내역(청.하역장전등)"/>
      <sheetName val="공량산출서"/>
      <sheetName val="자료"/>
      <sheetName val="(가칭)단관중_물량내역서(토목)"/>
      <sheetName val="3_하중산정4_지지력"/>
      <sheetName val="Sheet1_(2)"/>
      <sheetName val="내역서_(2)"/>
      <sheetName val="단가대비표_(3)"/>
      <sheetName val="1_관로"/>
      <sheetName val="2000,9월_일위"/>
      <sheetName val="토공수량산출"/>
      <sheetName val="토적계산서"/>
      <sheetName val="Macro(차단기)"/>
      <sheetName val="ABUT수량-A1"/>
      <sheetName val="변압기 및 발전기 용량"/>
      <sheetName val="물가시세"/>
      <sheetName val="교각별수량"/>
      <sheetName val="총 원가계산"/>
      <sheetName val="직접인건비"/>
      <sheetName val="직접경비"/>
      <sheetName val="설계예산서"/>
      <sheetName val="기계경비(시간당)"/>
      <sheetName val="램머"/>
      <sheetName val="공사원가계산서"/>
      <sheetName val="산출내역"/>
      <sheetName val="7단가"/>
      <sheetName val="프랜트면허"/>
      <sheetName val="설비"/>
      <sheetName val="9509"/>
      <sheetName val="을지"/>
      <sheetName val="BQ(실행)"/>
      <sheetName val="원가계산"/>
      <sheetName val="COST"/>
      <sheetName val="예산명세서"/>
      <sheetName val="설계명세서"/>
      <sheetName val="장비사양"/>
      <sheetName val="철콘공사"/>
      <sheetName val="base"/>
      <sheetName val="단가(1)"/>
      <sheetName val="조건표"/>
      <sheetName val="맨홀_공사비"/>
      <sheetName val="토적표"/>
      <sheetName val="조명시설"/>
      <sheetName val="산출(토공)"/>
      <sheetName val="제출내역 (2)"/>
      <sheetName val="단가기준"/>
      <sheetName val="부대내역"/>
      <sheetName val="배관내역"/>
      <sheetName val="중강당 내역"/>
      <sheetName val="총괄표"/>
      <sheetName val="품셈TABLE"/>
      <sheetName val="가설"/>
      <sheetName val="1단계총괄내역서"/>
      <sheetName val="48단가"/>
      <sheetName val="송전기본"/>
      <sheetName val="수량산출"/>
      <sheetName val="투찰금액"/>
      <sheetName val="노임이"/>
      <sheetName val="지하층LOAD"/>
      <sheetName val=" "/>
      <sheetName val="공조기"/>
      <sheetName val="일위목록-기"/>
      <sheetName val="기(단) (1)"/>
      <sheetName val="Total"/>
      <sheetName val="연결임시"/>
      <sheetName val="전체분2회변경"/>
      <sheetName val="총괄"/>
      <sheetName val="표지"/>
      <sheetName val="정산노무"/>
      <sheetName val="정산재료"/>
      <sheetName val="적용단가"/>
      <sheetName val="단 box"/>
      <sheetName val="공문"/>
      <sheetName val="노임단가표"/>
      <sheetName val="단가조사서"/>
      <sheetName val="총괄내역서"/>
      <sheetName val="토사(PE)"/>
      <sheetName val="횡배수관"/>
      <sheetName val="추천서"/>
      <sheetName val="자  재"/>
      <sheetName val="건축외주"/>
      <sheetName val="ⴭⴭⴭⴭⴭ"/>
      <sheetName val="단가산출목록표"/>
      <sheetName val="실행대비"/>
      <sheetName val="투찰추정"/>
      <sheetName val="98태백"/>
      <sheetName val="인건비"/>
      <sheetName val="원가계산서 -1"/>
      <sheetName val="단가산출1"/>
      <sheetName val="단가대비표(계측)"/>
      <sheetName val="공내역"/>
      <sheetName val="총집계표"/>
      <sheetName val="단가일람"/>
      <sheetName val="조경일람"/>
      <sheetName val="공사비"/>
      <sheetName val="대가"/>
      <sheetName val="전년도대비"/>
      <sheetName val="기성내역1"/>
      <sheetName val="첨부1-1"/>
      <sheetName val="코드"/>
      <sheetName val="에너지요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 refreshError="1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기계공사"/>
      <sheetName val="일위대가"/>
      <sheetName val="단위가격"/>
      <sheetName val="단가보완"/>
      <sheetName val="광산내역"/>
      <sheetName val="1공구"/>
      <sheetName val="을지"/>
      <sheetName val="밭기반97"/>
      <sheetName val="지급자재"/>
      <sheetName val="Sheet1 (2)"/>
      <sheetName val="교각1"/>
      <sheetName val="#REF"/>
      <sheetName val="내역"/>
      <sheetName val="터파기및재료"/>
      <sheetName val="수공기"/>
      <sheetName val="중기"/>
      <sheetName val="노임"/>
      <sheetName val="부안일위"/>
      <sheetName val="노임적용"/>
      <sheetName val="인건비"/>
      <sheetName val="노임단가"/>
      <sheetName val="자재"/>
      <sheetName val="노무비단가"/>
      <sheetName val="Sheet1"/>
      <sheetName val="수량산출1"/>
      <sheetName val="자재단가표"/>
      <sheetName val="교대(A1)"/>
      <sheetName val="샤워실위생"/>
      <sheetName val="98NS-N"/>
      <sheetName val="단가일람"/>
      <sheetName val="조경일람"/>
      <sheetName val="묘발입력"/>
      <sheetName val="배수로집계"/>
      <sheetName val="용수로집계"/>
      <sheetName val="위치 및 제원표"/>
      <sheetName val="집계표"/>
      <sheetName val="96보완계획7.12"/>
      <sheetName val="토공총"/>
      <sheetName val="건축내역"/>
      <sheetName val="내역서 (2)"/>
      <sheetName val="직노"/>
      <sheetName val="수지예산"/>
      <sheetName val="내역서"/>
      <sheetName val="신천3호용수로"/>
      <sheetName val="단가목록"/>
      <sheetName val="I一般比"/>
      <sheetName val="설계개요"/>
      <sheetName val="일위"/>
      <sheetName val="L_RPTB02_01"/>
      <sheetName val="화해(함평)"/>
      <sheetName val="화해(장성)"/>
      <sheetName val="날개벽수량표"/>
      <sheetName val="시험물량"/>
      <sheetName val="0"/>
      <sheetName val="Macro1"/>
      <sheetName val="Macro3"/>
      <sheetName val="Macro2"/>
      <sheetName val="목차"/>
      <sheetName val="ABUT수량-A1"/>
      <sheetName val="SULKEA"/>
      <sheetName val="Sheet1_(2)"/>
      <sheetName val="위치_및_제원표"/>
      <sheetName val="96보완계획7_12"/>
      <sheetName val="노무비"/>
      <sheetName val="적현로"/>
      <sheetName val="기본단가표"/>
      <sheetName val="배수지거재료집계표"/>
      <sheetName val="배수지선재료집계표"/>
      <sheetName val="부대공사재료집계표"/>
      <sheetName val="용수지거재료집계표"/>
      <sheetName val="정지토적"/>
      <sheetName val="품셈TABLE"/>
      <sheetName val="국공유지및사유지"/>
      <sheetName val="저"/>
      <sheetName val="단가산출내역(노임부분수정)"/>
      <sheetName val="WATER"/>
      <sheetName val="N賃率-職"/>
      <sheetName val="산수배수"/>
      <sheetName val="도로단위당"/>
      <sheetName val="수량산출"/>
      <sheetName val="DATE"/>
      <sheetName val="준검 내역서"/>
      <sheetName val="계림(함평)"/>
      <sheetName val="계림(장성)"/>
      <sheetName val="시설물일위"/>
      <sheetName val="자재단가"/>
      <sheetName val="단가표(공통)"/>
      <sheetName val="직접경비"/>
      <sheetName val="신축이음"/>
      <sheetName val="합계잔액시산표"/>
      <sheetName val="단위수량"/>
      <sheetName val="순공사비"/>
      <sheetName val="시험물량산출"/>
      <sheetName val="자재조서"/>
      <sheetName val="배지거총재료집계표"/>
      <sheetName val="상행-교대(A1)"/>
      <sheetName val="차도부연장현황"/>
      <sheetName val="상-교대(A1-A2)"/>
      <sheetName val="70%"/>
      <sheetName val="4.2유효폭의 계산"/>
      <sheetName val="총괄표"/>
      <sheetName val="추가예산"/>
      <sheetName val="개거호형별수량"/>
      <sheetName val="C.배수관공"/>
      <sheetName val="연결관암거"/>
      <sheetName val="기둥(원형)"/>
      <sheetName val="기초공"/>
      <sheetName val="DANGA"/>
      <sheetName val="공사비총괄표"/>
      <sheetName val="다곡2교"/>
      <sheetName val="용산3(영광)"/>
      <sheetName val="토공 total"/>
      <sheetName val="대가목록"/>
      <sheetName val="견적서"/>
      <sheetName val="부대내역"/>
      <sheetName val="특수기호강도거푸집"/>
      <sheetName val="종배수관면벽신"/>
      <sheetName val="종배수관(신)"/>
      <sheetName val="공통가설"/>
      <sheetName val="5Strand-장기처짐PCI"/>
      <sheetName val="총괄"/>
      <sheetName val="교대(A1-A2)"/>
      <sheetName val="일위대가(가설)"/>
      <sheetName val="2공구자재집"/>
      <sheetName val="이설도로(용매)"/>
      <sheetName val="자재비"/>
      <sheetName val="Sheet1_(2)1"/>
      <sheetName val="위치_및_제원표1"/>
      <sheetName val="96보완계획7_121"/>
      <sheetName val="토공"/>
      <sheetName val="중기손료"/>
      <sheetName val="재료"/>
      <sheetName val="설치자재"/>
      <sheetName val="차액보증"/>
      <sheetName val="도근좌표"/>
      <sheetName val="을-ATYPE"/>
      <sheetName val="기존단가 (2)"/>
      <sheetName val="견적"/>
      <sheetName val="실행대비"/>
      <sheetName val="맨홀공단위수량집계"/>
      <sheetName val="개산공사비"/>
      <sheetName val="인사자료총집계"/>
      <sheetName val="남양시작동010313100%"/>
      <sheetName val="금융비용"/>
      <sheetName val="98수문일위"/>
      <sheetName val="이자율"/>
      <sheetName val="Y-WORK"/>
      <sheetName val="Sheet3"/>
      <sheetName val="행거,슈,볼트,펌프,잡재"/>
      <sheetName val="물가대비표"/>
    </sheetNames>
    <sheetDataSet>
      <sheetData sheetId="0">
        <row r="51">
          <cell r="C51">
            <v>25</v>
          </cell>
        </row>
      </sheetData>
      <sheetData sheetId="1">
        <row r="51">
          <cell r="C51">
            <v>25</v>
          </cell>
        </row>
      </sheetData>
      <sheetData sheetId="2">
        <row r="51">
          <cell r="C51">
            <v>25</v>
          </cell>
        </row>
      </sheetData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노임단가"/>
      <sheetName val="DDD"/>
      <sheetName val="전기공사일위대가"/>
      <sheetName val="화해(함평)"/>
      <sheetName val="화해(장성)"/>
      <sheetName val="차액보증"/>
      <sheetName val="Sheet1"/>
      <sheetName val="토공(우물통,기타) "/>
      <sheetName val="N賃率-職"/>
      <sheetName val="DATE"/>
      <sheetName val="단가"/>
      <sheetName val="백호우계수"/>
      <sheetName val="암거단위"/>
      <sheetName val="단면가정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날개벽수량표"/>
      <sheetName val="토공집계(소계)"/>
      <sheetName val="관급자재대"/>
      <sheetName val="면벽수량"/>
      <sheetName val="흄관(보호)(1연)"/>
      <sheetName val="흄관 보호토공(1연)"/>
      <sheetName val="난간벽단위"/>
      <sheetName val="T13(P68~72,78)"/>
      <sheetName val="포장공"/>
      <sheetName val="토공"/>
      <sheetName val="배수공"/>
      <sheetName val="MYUN(MAC)"/>
      <sheetName val="000000"/>
      <sheetName val="암거"/>
      <sheetName val="원가서"/>
      <sheetName val="단재적표"/>
      <sheetName val="Sheet1 (2)"/>
      <sheetName val="총괄내역"/>
      <sheetName val="조명시설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구조물터파기수량집계"/>
      <sheetName val="측구터파기공수량집계"/>
      <sheetName val="배수공 시멘트 및 골재량 산출"/>
      <sheetName val="96보완계획7.12"/>
      <sheetName val="일위대가(1)"/>
      <sheetName val="토적"/>
      <sheetName val="자재집계표"/>
      <sheetName val="DATA 입력란"/>
      <sheetName val="시방서"/>
      <sheetName val="일위대가표"/>
      <sheetName val="대치판정"/>
      <sheetName val="마산월령동골조물량변경"/>
      <sheetName val="노임단가"/>
      <sheetName val="DDD"/>
      <sheetName val="DATE"/>
      <sheetName val="철근량"/>
      <sheetName val="증감내역서"/>
      <sheetName val="설계서"/>
      <sheetName val="내역"/>
      <sheetName val="차액보증"/>
      <sheetName val="COPING"/>
      <sheetName val="단위수량"/>
      <sheetName val="기초자료입력"/>
      <sheetName val="맨홀조서"/>
      <sheetName val="설계서(동안동)"/>
      <sheetName val="단면치수"/>
      <sheetName val="설계공통자료입력"/>
      <sheetName val="정산변경사유"/>
      <sheetName val="부총"/>
      <sheetName val="경비"/>
      <sheetName val="지급자재"/>
      <sheetName val="6PILE  (돌출)"/>
      <sheetName val="DB구축"/>
      <sheetName val="N賃率-職"/>
      <sheetName val="단가"/>
      <sheetName val="남양내역"/>
      <sheetName val="실행철강하도"/>
      <sheetName val="9GNG운반"/>
      <sheetName val="공비대비"/>
      <sheetName val="대창(장성)"/>
      <sheetName val="I一般比"/>
      <sheetName val="공예을"/>
      <sheetName val="내역서"/>
      <sheetName val="수량산출"/>
      <sheetName val="일위"/>
      <sheetName val="한강운반비"/>
      <sheetName val="Sheet1"/>
      <sheetName val="사다리"/>
      <sheetName val="02자재"/>
      <sheetName val="맨홀수량산출(A-LINE)"/>
      <sheetName val="본체"/>
      <sheetName val="설 계"/>
      <sheetName val="코드표"/>
      <sheetName val="예정공정표"/>
      <sheetName val="입력"/>
      <sheetName val="●수량(침구보관창고-21평)"/>
      <sheetName val="골막이(야매)"/>
      <sheetName val="자가"/>
      <sheetName val="종배수관"/>
      <sheetName val="1.설계조건"/>
      <sheetName val="배관배선 단가조사"/>
      <sheetName val="일위대가"/>
      <sheetName val="일위대가집계"/>
      <sheetName val="원가"/>
      <sheetName val="1~6 설계조건...."/>
      <sheetName val="백호우계수"/>
      <sheetName val="도근좌표"/>
      <sheetName val="RECIMAKE"/>
      <sheetName val="인사자료총집계"/>
      <sheetName val="암거단위"/>
      <sheetName val="2경간"/>
      <sheetName val="단면가정"/>
      <sheetName val="부재력정리"/>
      <sheetName val="일반수량총괄집계"/>
      <sheetName val="Total"/>
      <sheetName val="대전-교대(A1-A2)"/>
      <sheetName val="물가변동대가세부내역서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명서"/>
      <sheetName val="1용량산출"/>
      <sheetName val="갑지1 "/>
      <sheetName val="총비1"/>
      <sheetName val="내력서"/>
      <sheetName val="일위대가집계표1"/>
      <sheetName val="일위 1"/>
      <sheetName val="노임단가"/>
      <sheetName val="물집"/>
      <sheetName val="단가"/>
      <sheetName val="Sheet1 (2)"/>
      <sheetName val="(C)원내역"/>
      <sheetName val="노임"/>
      <sheetName val="기계경비일람"/>
      <sheetName val="일위대가목록"/>
      <sheetName val="공내역"/>
      <sheetName val="일위대가"/>
      <sheetName val="샌딩 에폭시 도장"/>
      <sheetName val="일반문틀 설치"/>
      <sheetName val="스텐문틀설치"/>
      <sheetName val="관리,공감"/>
      <sheetName val="입력자료(노무비)"/>
      <sheetName val="기계공사"/>
      <sheetName val="성내내역서1"/>
      <sheetName val="배지거총재료집계표"/>
      <sheetName val="200"/>
      <sheetName val="기초일위"/>
      <sheetName val="내역"/>
      <sheetName val="입상내역"/>
      <sheetName val="손익분석"/>
      <sheetName val="철근총괄"/>
      <sheetName val="설계개요"/>
      <sheetName val="직노"/>
      <sheetName val="2경간"/>
      <sheetName val="수공기"/>
      <sheetName val="중기"/>
      <sheetName val="갑지1_"/>
      <sheetName val="일위_1"/>
      <sheetName val="Sheet1_(2)"/>
      <sheetName val="샌딩_에폭시_도장"/>
      <sheetName val="일반문틀_설치"/>
      <sheetName val="노무비"/>
      <sheetName val="목차"/>
      <sheetName val="집계"/>
      <sheetName val="횡배수관집현황(2공구)"/>
      <sheetName val="ACUNIT"/>
      <sheetName val="가설공사비"/>
      <sheetName val="수량산출"/>
      <sheetName val="내역서"/>
      <sheetName val="#REF"/>
      <sheetName val="공사비총괄표"/>
      <sheetName val="단가일람"/>
      <sheetName val="조경일람"/>
      <sheetName val="공사비명세서"/>
      <sheetName val="우배수"/>
      <sheetName val="화해(함평)"/>
      <sheetName val="화해(장성)"/>
      <sheetName val="총괄"/>
      <sheetName val="날개벽수량표"/>
      <sheetName val="수량산출서"/>
      <sheetName val="단위가격"/>
      <sheetName val="단가보완"/>
      <sheetName val="내역서종합"/>
      <sheetName val="계약내역서"/>
      <sheetName val="SLAB&quot;1&quot;"/>
      <sheetName val="암거단위"/>
      <sheetName val="표  지"/>
      <sheetName val="날개벽"/>
      <sheetName val="인건비"/>
      <sheetName val="Sheet3"/>
      <sheetName val="특수기호강도거푸집"/>
      <sheetName val="종배수관면벽신"/>
      <sheetName val="종배수관(신)"/>
      <sheetName val="수리결과"/>
      <sheetName val="구조물총"/>
      <sheetName val="을지"/>
      <sheetName val="갑지1_1"/>
      <sheetName val="일위_11"/>
      <sheetName val="Sheet1_(2)1"/>
      <sheetName val="샌딩_에폭시_도장1"/>
      <sheetName val="일반문틀_설치1"/>
      <sheetName val="설계내역서"/>
      <sheetName val="기계경비"/>
      <sheetName val="연결원본-절대지우지말것"/>
      <sheetName val="공정코드"/>
      <sheetName val="터파기및재료"/>
      <sheetName val="백호우계수"/>
      <sheetName val="N賃率-職"/>
      <sheetName val="코드일람표"/>
      <sheetName val="도로구조공사비"/>
      <sheetName val="도로토공공사비"/>
      <sheetName val="여수토공사비"/>
      <sheetName val="설비단가표"/>
      <sheetName val="guard(mac)"/>
      <sheetName val="_____1_D_My_Documents_2001____2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5">
          <cell r="C25">
            <v>63355</v>
          </cell>
        </row>
        <row r="50">
          <cell r="C50">
            <v>37483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복선"/>
      <sheetName val="남지-영산"/>
      <sheetName val="완도-군외"/>
      <sheetName val="경비2내역"/>
      <sheetName val="분전함신설"/>
      <sheetName val="접지1종"/>
      <sheetName val="gyun"/>
      <sheetName val="배수내역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단가"/>
      <sheetName val="VXXXXX"/>
      <sheetName val="단가산출내역(노임부분수정)"/>
      <sheetName val="일위대가단가표"/>
      <sheetName val="구천"/>
      <sheetName val="노임단가"/>
      <sheetName val="교대(A1)"/>
      <sheetName val="1호구조물"/>
      <sheetName val="내역서"/>
      <sheetName val="상행-교대(A1-A2)"/>
      <sheetName val="원형1호맨홀토공수량"/>
      <sheetName val="단가(1)"/>
      <sheetName val="일위"/>
      <sheetName val="#REF"/>
      <sheetName val="mankyung"/>
      <sheetName val="인사자료총집계"/>
      <sheetName val="앨범표지"/>
      <sheetName val="갑지"/>
      <sheetName val="단가일람"/>
      <sheetName val="조경일람"/>
      <sheetName val="단위단가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일위대가"/>
      <sheetName val="작성"/>
      <sheetName val="노임"/>
      <sheetName val="평야부단가"/>
      <sheetName val="총괄표"/>
      <sheetName val="목차"/>
      <sheetName val="목록표"/>
      <sheetName val="일반공사"/>
      <sheetName val="단위수량"/>
      <sheetName val="단가표"/>
      <sheetName val="매매"/>
      <sheetName val="Sheet3"/>
      <sheetName val="일위목차"/>
      <sheetName val="날개벽"/>
      <sheetName val="부안일위"/>
      <sheetName val="총괄"/>
      <sheetName val="기본단가표"/>
      <sheetName val="부대토공"/>
      <sheetName val="차선위치조서"/>
      <sheetName val="2공구산출내역"/>
      <sheetName val="일위대가목차"/>
      <sheetName val="도근좌표"/>
      <sheetName val="토공(우물통,기타) "/>
      <sheetName val="공사비"/>
      <sheetName val="자료"/>
      <sheetName val="도급내역"/>
      <sheetName val="토공수량산출"/>
      <sheetName val="토적계산서"/>
      <sheetName val="자재일람"/>
      <sheetName val="DATA"/>
      <sheetName val="데이타"/>
      <sheetName val="계화배수"/>
      <sheetName val="공사비총괄표"/>
      <sheetName val="단가표 (2)"/>
      <sheetName val="설계개요"/>
      <sheetName val="교대(A1-A2)"/>
      <sheetName val="Baby일위대가"/>
      <sheetName val="대가목록"/>
      <sheetName val="상-교대(A1-A2)"/>
      <sheetName val="부대내역"/>
      <sheetName val="000000"/>
      <sheetName val="토목"/>
      <sheetName val="단가조사"/>
      <sheetName val="토공총"/>
      <sheetName val="수량산출"/>
      <sheetName val="공비대비"/>
      <sheetName val="중기사용료"/>
      <sheetName val="공내역"/>
      <sheetName val="물집"/>
      <sheetName val="위치조서"/>
      <sheetName val="국공유지및사유지"/>
      <sheetName val="수토공단위당"/>
      <sheetName val="재료"/>
      <sheetName val="설치자재"/>
      <sheetName val="N賃率-職"/>
      <sheetName val="저"/>
      <sheetName val="천안IP공장자100노100물량110할증"/>
      <sheetName val="SHEET1"/>
      <sheetName val="200"/>
      <sheetName val="도로단위당"/>
      <sheetName val="철거산출근거"/>
      <sheetName val="빗물받이(910-510-410)"/>
      <sheetName val="기초자료입력"/>
      <sheetName val="가설공사비"/>
      <sheetName val="토공(우물통,기타)_"/>
      <sheetName val="JUCKEYK"/>
      <sheetName val="단가표_(2)"/>
      <sheetName val="산수배수"/>
      <sheetName val="건축토목내역"/>
      <sheetName val="위치 및 제원표"/>
      <sheetName val="면벽단위수량"/>
      <sheetName val="내역(대광)"/>
      <sheetName val="명단"/>
      <sheetName val="분전함신설"/>
      <sheetName val="접지1종"/>
      <sheetName val="지시서"/>
      <sheetName val="단가산출"/>
      <sheetName val="수량(1)"/>
      <sheetName val="재정비직인"/>
      <sheetName val="재정비내역"/>
      <sheetName val="지적고시내역"/>
      <sheetName val="광산내역"/>
      <sheetName val="설계조건"/>
      <sheetName val="증감대비"/>
      <sheetName val="자"/>
      <sheetName val="장"/>
      <sheetName val="내역을"/>
      <sheetName val="대로근거"/>
      <sheetName val="14공제"/>
      <sheetName val="6맨홀H"/>
      <sheetName val="다곡2교"/>
      <sheetName val="유출B"/>
      <sheetName val="목록1"/>
      <sheetName val="자재"/>
      <sheetName val="일위대가(가설)"/>
      <sheetName val="분수공별 면적"/>
      <sheetName val="관로조직표"/>
      <sheetName val="시멘트 및 골재량산출"/>
      <sheetName val="C.배수관공"/>
      <sheetName val="건축내역"/>
      <sheetName val=""/>
      <sheetName val="조서입력"/>
      <sheetName val="PANEL가격"/>
      <sheetName val="을지"/>
      <sheetName val="주소록"/>
      <sheetName val="2000년1차"/>
      <sheetName val="터파기및재료"/>
      <sheetName val="Sheet1 (2)"/>
      <sheetName val="1차설계변경내역"/>
      <sheetName val="목록"/>
      <sheetName val="명세서"/>
      <sheetName val="토공(우물통,기타)_1"/>
      <sheetName val="단가표_(2)1"/>
      <sheetName val="위치_및_제원표"/>
      <sheetName val="토적표"/>
      <sheetName val="1호철근량"/>
      <sheetName val="청천내"/>
      <sheetName val="일반부표"/>
      <sheetName val="맨홀수량산출"/>
      <sheetName val="96보완계획7.12"/>
      <sheetName val="고분"/>
      <sheetName val="사리부설"/>
      <sheetName val="수량산출서"/>
      <sheetName val="산출내역서"/>
      <sheetName val="기본일위"/>
      <sheetName val="토사(PE)"/>
      <sheetName val="설계변기계비교"/>
      <sheetName val="토목내역"/>
      <sheetName val="관리자용(출력금지) (2)"/>
      <sheetName val="98수문일위"/>
      <sheetName val="도로구조공사비"/>
      <sheetName val="도로토공공사비"/>
      <sheetName val="설비"/>
      <sheetName val="투찰"/>
      <sheetName val="ABUT수량-A1"/>
      <sheetName val="수공기"/>
      <sheetName val="PSCbeam설계"/>
      <sheetName val="A__WINDOWS_TEMP_TD_0018_DIR_W_2"/>
      <sheetName val="단위가격"/>
      <sheetName val="내역서(철콘)"/>
      <sheetName val="48수량"/>
      <sheetName val="49일위"/>
      <sheetName val="22일위"/>
      <sheetName val="자재단가"/>
      <sheetName val="단위량당중기"/>
      <sheetName val="8.PILE  (돌출)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터널골재"/>
      <sheetName val="터널골재 (2)"/>
      <sheetName val="Sheet2"/>
      <sheetName val="터널주요자재집계표 (2)"/>
      <sheetName val="구조물공"/>
      <sheetName val="Sheet1 (2)"/>
      <sheetName val="가시설관급자재"/>
      <sheetName val="코드"/>
      <sheetName val="노임단가"/>
      <sheetName val="물가시세"/>
      <sheetName val="철거현황"/>
      <sheetName val="사업계획1안"/>
      <sheetName val="차액보증"/>
      <sheetName val="내역서"/>
      <sheetName val="일위대가"/>
      <sheetName val="산출내역서집계표"/>
      <sheetName val="골재산출"/>
      <sheetName val="입찰"/>
      <sheetName val="현경"/>
      <sheetName val="산출내역서"/>
      <sheetName val="공사비증감"/>
      <sheetName val="4차원가계산서"/>
      <sheetName val="설계실행투찰"/>
      <sheetName val="도수로현황"/>
      <sheetName val="교대(A1-A2)"/>
      <sheetName val="70%"/>
      <sheetName val="대비"/>
      <sheetName val="총물량"/>
      <sheetName val="공량산출서"/>
      <sheetName val="단가 "/>
      <sheetName val="노임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산출내역서집계표"/>
      <sheetName val="경비2내역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집계표"/>
      <sheetName val="78호기내역서(건축분)"/>
      <sheetName val="78호기내역서(기계분)"/>
      <sheetName val="78호기콘크리트품"/>
      <sheetName val="78호기 모래 및 시멘트"/>
      <sheetName val="대표공종 및 물량"/>
      <sheetName val="12호기내역서(건축분)"/>
      <sheetName val="12호기내역서(기계분)"/>
      <sheetName val="설계명세서"/>
      <sheetName val="터파기및재료"/>
      <sheetName val="용수환경건물"/>
      <sheetName val="원효펌프교체020812"/>
      <sheetName val="산출근거#2-3"/>
      <sheetName val="실행"/>
      <sheetName val="HWSET"/>
      <sheetName val="소화배관"/>
      <sheetName val="공조배관"/>
      <sheetName val="DATE"/>
      <sheetName val="내역서"/>
      <sheetName val=""/>
      <sheetName val="FAB별"/>
      <sheetName val="토목주소"/>
      <sheetName val="마산월령동골조물량변경"/>
      <sheetName val="조명시설"/>
      <sheetName val="단가"/>
      <sheetName val="설계서"/>
      <sheetName val="총공사비"/>
      <sheetName val="부대공"/>
      <sheetName val="토공"/>
      <sheetName val="포장공"/>
      <sheetName val="N賃率-職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철거산출근거"/>
      <sheetName val="실행철강하도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일위대가"/>
      <sheetName val="차액보증"/>
      <sheetName val="증감내역서"/>
      <sheetName val="조명시설"/>
      <sheetName val="구조물공"/>
      <sheetName val="기흥하도용"/>
      <sheetName val="신복2"/>
      <sheetName val="도급"/>
      <sheetName val="MAIN_TABLE"/>
      <sheetName val="금호"/>
      <sheetName val="일위대가(계측기설치)"/>
      <sheetName val="가시설단위수량"/>
      <sheetName val="SORCE1"/>
      <sheetName val="수량산출"/>
      <sheetName val="#REF"/>
      <sheetName val="BID"/>
      <sheetName val="예산M12A"/>
      <sheetName val="실행내역서"/>
      <sheetName val="산출내역서집계표"/>
      <sheetName val="매매"/>
      <sheetName val="6PILE  (돌출)"/>
      <sheetName val="포장공자재집계표"/>
      <sheetName val="앵커구조계산"/>
      <sheetName val="대운산출"/>
      <sheetName val="산3_4"/>
      <sheetName val="배수공"/>
      <sheetName val="1. 설계조건 2.단면가정 3. 하중계산"/>
      <sheetName val="DATA 입력란"/>
      <sheetName val="장비가동"/>
      <sheetName val="현장일반사항"/>
      <sheetName val="9GNG운반"/>
      <sheetName val="도수로현황"/>
      <sheetName val="단가"/>
      <sheetName val="1.수인터널"/>
      <sheetName val="토목주소"/>
      <sheetName val="프랜트면허"/>
      <sheetName val="1.취수장"/>
      <sheetName val="공주방향"/>
      <sheetName val="노임단가"/>
      <sheetName val="구조물터파기수량집계"/>
      <sheetName val="측구터파기공수량집계"/>
      <sheetName val="배수공 시멘트 및 골재량 산출"/>
      <sheetName val="소비자가"/>
      <sheetName val="DC-O-4-S(설명서)"/>
      <sheetName val="품셈TABLE"/>
      <sheetName val="콘크리트타설집계표"/>
      <sheetName val="조건표"/>
      <sheetName val="현장업무"/>
      <sheetName val="대창(함평)"/>
      <sheetName val="대창(장성)"/>
      <sheetName val="대창(함평)-창열"/>
      <sheetName val="입찰"/>
      <sheetName val="현경"/>
      <sheetName val="수문일1"/>
      <sheetName val="총공사내역서"/>
      <sheetName val="토적계산서"/>
      <sheetName val="품셈표"/>
      <sheetName val="총괄-1"/>
      <sheetName val="입찰보고"/>
      <sheetName val="현장"/>
      <sheetName val="예가표"/>
      <sheetName val="총괄내역"/>
      <sheetName val="전선 및 전선관"/>
      <sheetName val="데이타"/>
      <sheetName val="식재인부"/>
      <sheetName val="집계표"/>
      <sheetName val="인사자료총집계"/>
      <sheetName val="소방"/>
      <sheetName val="70%"/>
      <sheetName val="공통비"/>
      <sheetName val="VENDOR LIST"/>
      <sheetName val="조명율표"/>
      <sheetName val="변경후-SHEET"/>
      <sheetName val="단중"/>
      <sheetName val="예산M2"/>
      <sheetName val="Sheet1"/>
      <sheetName val="수지표"/>
      <sheetName val="셀명"/>
      <sheetName val="금액내역서"/>
      <sheetName val="설계내역서"/>
      <sheetName val="당진1,2호기전선관설치및접지4차공사내역서-을지"/>
      <sheetName val="단위수량"/>
      <sheetName val="산출내역서"/>
      <sheetName val="정공공사"/>
      <sheetName val="가시설수량"/>
      <sheetName val="현금흐름"/>
      <sheetName val="98NS-N"/>
      <sheetName val="단가(반정1교-원주)"/>
      <sheetName val="별표 "/>
      <sheetName val="실적공사비"/>
      <sheetName val="설계"/>
      <sheetName val="6호기"/>
      <sheetName val="단가일람"/>
      <sheetName val="조경일람"/>
      <sheetName val="공사비총괄표"/>
      <sheetName val="2000년1차"/>
      <sheetName val="요율"/>
      <sheetName val="토목"/>
      <sheetName val="2000전체분"/>
      <sheetName val="총괄내역서"/>
      <sheetName val="wall"/>
      <sheetName val="Front"/>
      <sheetName val="98수문일위"/>
      <sheetName val="노임"/>
      <sheetName val="견적서"/>
      <sheetName val="토공사"/>
      <sheetName val="타공이기수량"/>
      <sheetName val="참조자료"/>
      <sheetName val="가도공"/>
      <sheetName val="포장공사"/>
      <sheetName val="재료집계(분수관)"/>
      <sheetName val="수량"/>
      <sheetName val="기초코드"/>
      <sheetName val="건축내역"/>
      <sheetName val="PIPE(UG)내역"/>
      <sheetName val="154TW"/>
      <sheetName val="ABUT수량-A1"/>
      <sheetName val="투찰(하수)"/>
      <sheetName val="공정코드"/>
      <sheetName val="200"/>
      <sheetName val="골조시행"/>
      <sheetName val="날개벽"/>
      <sheetName val="갑지"/>
      <sheetName val="Sheet1 (2)"/>
      <sheetName val="경비"/>
      <sheetName val="상세도"/>
      <sheetName val="소야공정계획표"/>
      <sheetName val="수량산출서 갑지"/>
      <sheetName val="설 계"/>
      <sheetName val="주관사업"/>
      <sheetName val="PUMSEM"/>
      <sheetName val="예산M11A"/>
      <sheetName val="날개벽수량표"/>
      <sheetName val="수량산출서"/>
      <sheetName val="갑"/>
      <sheetName val="건축"/>
      <sheetName val="Sheet3"/>
      <sheetName val="Sheet2"/>
      <sheetName val="원본"/>
      <sheetName val="5호광장_(만점)"/>
      <sheetName val="인천국제_(만점)_(2)"/>
      <sheetName val="1_수인터널"/>
      <sheetName val="배수공_시멘트_및_골재량_산출"/>
      <sheetName val="1_취수장"/>
      <sheetName val="총괄수지표"/>
      <sheetName val="내역표지"/>
      <sheetName val="평균터파기고(1-2,ASP)"/>
      <sheetName val="총괄집계 "/>
      <sheetName val="전신환매도율"/>
      <sheetName val="Macro3"/>
      <sheetName val="적용토목"/>
      <sheetName val="손익분석"/>
      <sheetName val="강교(Sub)"/>
      <sheetName val="특기사항"/>
      <sheetName val="부대내역"/>
      <sheetName val="1"/>
      <sheetName val="횡배수관토공수량"/>
      <sheetName val="실행예산"/>
      <sheetName val="15100"/>
      <sheetName val="기성내역"/>
      <sheetName val="카메라"/>
      <sheetName val="항목별진도율"/>
      <sheetName val="명세서"/>
      <sheetName val="TB-내역서"/>
      <sheetName val="수입"/>
      <sheetName val="DB"/>
      <sheetName val="자료입력"/>
      <sheetName val="설계명세서"/>
      <sheetName val="차수공개요"/>
      <sheetName val="NYS"/>
      <sheetName val="단"/>
      <sheetName val="직노"/>
      <sheetName val="구성1"/>
      <sheetName val="구성2"/>
      <sheetName val="구성3"/>
      <sheetName val="구성4"/>
      <sheetName val="그림2"/>
      <sheetName val="실행내역서 "/>
      <sheetName val="최종내역"/>
      <sheetName val="간지"/>
      <sheetName val="경상"/>
      <sheetName val="실행(표지,갑,을)"/>
      <sheetName val="Total"/>
      <sheetName val="간접경상비"/>
      <sheetName val="설-원가"/>
      <sheetName val="안전장치"/>
      <sheetName val="특수선일위대가"/>
      <sheetName val="장문교(대전)"/>
      <sheetName val="단가(반정3교-원주)"/>
      <sheetName val="지구단위계획"/>
      <sheetName val="본댐설계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예산변경사항"/>
      <sheetName val="교량"/>
      <sheetName val="99년하반기"/>
      <sheetName val="EJ"/>
      <sheetName val="45,46"/>
      <sheetName val="참조-(1)"/>
      <sheetName val="A4"/>
      <sheetName val="위치조서"/>
      <sheetName val="INPUT"/>
      <sheetName val="MODELING"/>
      <sheetName val="용집"/>
      <sheetName val="목차"/>
      <sheetName val="단가표"/>
      <sheetName val="경비2내역"/>
      <sheetName val="식재"/>
      <sheetName val="시설물"/>
      <sheetName val="식재출력용"/>
      <sheetName val="유지관리"/>
      <sheetName val="직공비"/>
      <sheetName val="교대(A1)"/>
      <sheetName val="일위대가(가설)"/>
      <sheetName val="COPING"/>
      <sheetName val="단가조건(02년)"/>
      <sheetName val="준공조서갑지"/>
      <sheetName val="우석문틀"/>
      <sheetName val="setup"/>
      <sheetName val="예총"/>
      <sheetName val="일위목록"/>
      <sheetName val="공사비집계"/>
      <sheetName val="1공구원가계산서"/>
      <sheetName val="data"/>
      <sheetName val="Proposal"/>
      <sheetName val="본공사"/>
      <sheetName val="증감대비"/>
      <sheetName val="일반토공견적"/>
      <sheetName val="2F 회의실견적(5_14 일대)"/>
      <sheetName val="재료집계표"/>
      <sheetName val="공사개요"/>
      <sheetName val="전기일위대가"/>
      <sheetName val="용소리교"/>
      <sheetName val="경비_원본"/>
      <sheetName val="정렬"/>
      <sheetName val="광통신 견적내역서1"/>
      <sheetName val="문학간접"/>
      <sheetName val="대비"/>
      <sheetName val="실행내역"/>
      <sheetName val="하수처리장"/>
      <sheetName val="배수내역"/>
      <sheetName val="AS포장복구 "/>
      <sheetName val="산출근거"/>
      <sheetName val="흄관기초"/>
      <sheetName val="6동"/>
      <sheetName val="7.전산해석결과"/>
      <sheetName val="4.하중"/>
      <sheetName val="우각부검토"/>
      <sheetName val="01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아파트"/>
      <sheetName val="교통대책내역"/>
      <sheetName val="연결임시"/>
      <sheetName val="EGI 판넬단가표"/>
      <sheetName val="방음판단가.TRIM.ㄷPOST"/>
      <sheetName val="EGI원가산출"/>
      <sheetName val="EGI 원가산출표"/>
      <sheetName val="Y-WORK"/>
      <sheetName val="평자재단가"/>
      <sheetName val="MYENGBU"/>
      <sheetName val="참고"/>
      <sheetName val="기초일위"/>
      <sheetName val="시설일위"/>
      <sheetName val="조명일위"/>
      <sheetName val="경성자금"/>
      <sheetName val="안양건축"/>
      <sheetName val="경상비"/>
      <sheetName val="FB25JN"/>
      <sheetName val="납부서"/>
      <sheetName val="노무비단가"/>
      <sheetName val="중기조종사 단위단가"/>
      <sheetName val="CTEMCOST"/>
      <sheetName val="실행(ALT1)"/>
      <sheetName val="JUCKEYK"/>
      <sheetName val="부표총괄"/>
      <sheetName val="기초"/>
      <sheetName val="시설"/>
      <sheetName val="노임이"/>
      <sheetName val="ELECTRIC"/>
      <sheetName val="SCHEDULE"/>
      <sheetName val="CC16-내역서"/>
      <sheetName val="원가_(2)"/>
      <sheetName val="별표_"/>
      <sheetName val="EGI_판넬단가표"/>
      <sheetName val="방음판단가_TRIM_ㄷPOST"/>
      <sheetName val="EGI_원가산출표"/>
      <sheetName val="장비투입계획"/>
      <sheetName val="삼보지질"/>
      <sheetName val="입찰품의서"/>
      <sheetName val="개산공사비"/>
      <sheetName val="평3"/>
      <sheetName val="별표집계"/>
      <sheetName val="지연사유"/>
      <sheetName val="MATRLDATA"/>
      <sheetName val="이익영"/>
      <sheetName val="제잡비"/>
      <sheetName val="토적집계(1,2공구)"/>
      <sheetName val="가설공사비"/>
      <sheetName val="도로구조공사비"/>
      <sheetName val="도로토공공사비"/>
      <sheetName val="여수토공사비"/>
      <sheetName val="Sheet5"/>
      <sheetName val="원가계산"/>
      <sheetName val="2공구산출내역"/>
      <sheetName val="용산1(해보)"/>
      <sheetName val="건공요율"/>
      <sheetName val=" 토목 처리장도급내역서 "/>
      <sheetName val="여과지동"/>
      <sheetName val="기초자료"/>
      <sheetName val="배수공일위대가"/>
      <sheetName val="매입세율"/>
      <sheetName val="일(4)"/>
      <sheetName val="b_balju"/>
      <sheetName val="일위대가(참고용)"/>
      <sheetName val="2.배수및구조물공"/>
      <sheetName val="공사기본내용입력"/>
      <sheetName val="3BL공동구 수량"/>
      <sheetName val="ML"/>
      <sheetName val="Baby일위대가"/>
      <sheetName val="WORK"/>
      <sheetName val="구매요청서 2차"/>
      <sheetName val="데리네이타현황"/>
      <sheetName val="수문보고"/>
      <sheetName val="설계조건"/>
      <sheetName val="안정계산"/>
      <sheetName val="단면검토"/>
      <sheetName val="산근"/>
      <sheetName val="교각1"/>
      <sheetName val="BSD (2)"/>
      <sheetName val="안정검토"/>
      <sheetName val="하조서"/>
      <sheetName val="대림경상68억"/>
      <sheetName val="시중노임"/>
      <sheetName val="설계예산서"/>
      <sheetName val="101동"/>
      <sheetName val="공기압축기실"/>
      <sheetName val="IMPEADENCE MAP 취수장"/>
      <sheetName val="해평견적"/>
      <sheetName val="지급자재"/>
      <sheetName val="사  업  비  수  지  예  산  서"/>
      <sheetName val="일위대가목록"/>
      <sheetName val="BREAKDOWN(철거설치)"/>
      <sheetName val="배수통관(좌)"/>
      <sheetName val="재무가정"/>
      <sheetName val="위치"/>
      <sheetName val="계약서"/>
      <sheetName val="부대공"/>
      <sheetName val="포장공"/>
      <sheetName val="T13(P68~72,78)"/>
      <sheetName val="DATE"/>
      <sheetName val="견"/>
      <sheetName val="수량산출(생반)"/>
      <sheetName val="5호광장_(만점)1"/>
      <sheetName val="인천국제_(만점)_(2)1"/>
      <sheetName val="Sheet1_(2)"/>
      <sheetName val="전선_및_전선관"/>
      <sheetName val="1_수인터널1"/>
      <sheetName val="1_취수장1"/>
      <sheetName val="배수공_시멘트_및_골재량_산출1"/>
      <sheetName val="1__설계조건_2_단면가정_3__하중계산"/>
      <sheetName val="DATA_입력란"/>
      <sheetName val="VENDOR_LIST"/>
      <sheetName val="Sheet4"/>
      <sheetName val="주공 갑지"/>
      <sheetName val="401"/>
      <sheetName val="가설공사내역"/>
      <sheetName val="시설물기초"/>
      <sheetName val="Macro1"/>
      <sheetName val="인건-측정"/>
      <sheetName val="PANEL"/>
      <sheetName val="공사비명세서"/>
      <sheetName val="8.PILE  (돌출)"/>
      <sheetName val="FRT_O"/>
      <sheetName val="FAB_I"/>
      <sheetName val="일위대가표"/>
      <sheetName val="수원역(전체분)설계서"/>
      <sheetName val="연결원본-절대지우지말것"/>
      <sheetName val="품셈(기초)"/>
      <sheetName val="지질조사"/>
      <sheetName val="일위대가(1)"/>
      <sheetName val="가로내역"/>
      <sheetName val="부하자료"/>
      <sheetName val="TYPE-A"/>
      <sheetName val="N賃率-職"/>
      <sheetName val="갑지(추정)"/>
      <sheetName val="화설내"/>
      <sheetName val="3차준공"/>
      <sheetName val="MOTOR"/>
      <sheetName val="CONCRETE"/>
      <sheetName val="옥룡잡비"/>
      <sheetName val="원가현황"/>
      <sheetName val="S.M.J설계내역서"/>
      <sheetName val="BOX 본체"/>
      <sheetName val="3F"/>
      <sheetName val="APT"/>
      <sheetName val="참조"/>
      <sheetName val="접속도로1"/>
      <sheetName val="현대물량"/>
      <sheetName val="구분자"/>
      <sheetName val="경상직원"/>
      <sheetName val="조건"/>
      <sheetName val="Book1"/>
      <sheetName val="quotation"/>
      <sheetName val="발주현황"/>
      <sheetName val="3지구단위"/>
      <sheetName val="6월 출고 일일보고"/>
      <sheetName val="노임근거"/>
      <sheetName val="가로등내역서"/>
      <sheetName val="입고"/>
      <sheetName val="4.2.1 마루높이 검토"/>
      <sheetName val="총괄표(정산항목 반영)"/>
      <sheetName val="총괄표(주계약자 부계약자)(정산항목 반영)"/>
      <sheetName val="총괄표(주계약자 부계약자)"/>
      <sheetName val="입력자료(노무비)"/>
      <sheetName val="첨부2"/>
      <sheetName val="탈질배관"/>
      <sheetName val="덕전리"/>
      <sheetName val="코드표"/>
      <sheetName val="단가조사"/>
      <sheetName val="지하"/>
      <sheetName val="계약고&amp;환율"/>
      <sheetName val="Customer Databas"/>
      <sheetName val="비교1"/>
      <sheetName val="팔당터널(1공구)"/>
      <sheetName val="콘크리트"/>
      <sheetName val="노무비"/>
      <sheetName val="인건비 "/>
      <sheetName val="준검 내역서"/>
      <sheetName val="full (2)"/>
      <sheetName val="인제내역"/>
      <sheetName val="품명"/>
      <sheetName val="AL공사(원)"/>
      <sheetName val="data2"/>
      <sheetName val="보차도경계석"/>
      <sheetName val="공사비산출내역"/>
      <sheetName val="정부노임단가"/>
      <sheetName val="SLAB&quot;1&quot;"/>
      <sheetName val="0226"/>
      <sheetName val="설비"/>
      <sheetName val="참조 (2)"/>
      <sheetName val="부대공(집계)"/>
      <sheetName val="00건설추정대차대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광산내역"/>
      <sheetName val="실행철강하도"/>
      <sheetName val="수토공단위당"/>
      <sheetName val="98NS-N2"/>
      <sheetName val="기계공사"/>
      <sheetName val="연장및면적(좌측)"/>
      <sheetName val="산출내역서집계표"/>
      <sheetName val="98수문일위"/>
      <sheetName val="조명시설"/>
      <sheetName val="단가"/>
      <sheetName val="ABUT수량-A1"/>
      <sheetName val="DATE"/>
      <sheetName val="재료값"/>
      <sheetName val="내역"/>
      <sheetName val="일위대가"/>
      <sheetName val="집계표"/>
      <sheetName val="수자재단위당"/>
      <sheetName val="예정공정완"/>
      <sheetName val="수량산출"/>
      <sheetName val="J형측구단위수량"/>
      <sheetName val="단위수량"/>
      <sheetName val="내역서"/>
      <sheetName val="여과지동"/>
      <sheetName val="기초자료"/>
      <sheetName val="일위대가(가설)"/>
      <sheetName val="단가표"/>
      <sheetName val="개소별수량산출"/>
      <sheetName val="#REF"/>
      <sheetName val="화설내"/>
      <sheetName val="Sheet1 (2)"/>
      <sheetName val="사원등록"/>
      <sheetName val="호봉 (2)"/>
      <sheetName val="내역서 (2)"/>
      <sheetName val="산수배수"/>
      <sheetName val="노임"/>
      <sheetName val="부안일위"/>
      <sheetName val="가설공사비"/>
      <sheetName val="도로구조공사비"/>
      <sheetName val="도로토공공사비"/>
      <sheetName val="여수토공사비"/>
      <sheetName val="코드"/>
      <sheetName val="총공사비"/>
      <sheetName val="사리부설"/>
      <sheetName val="단가산출"/>
      <sheetName val="노임단가"/>
      <sheetName val="s"/>
      <sheetName val="공내역"/>
      <sheetName val="사  업  비  수  지  예  산  서"/>
      <sheetName val="96보완계획7.12"/>
      <sheetName val="코드표"/>
      <sheetName val="자재단가 "/>
      <sheetName val="일위집계표"/>
      <sheetName val="원본(갑지)"/>
      <sheetName val="공사비"/>
      <sheetName val="직노"/>
      <sheetName val="단가목록"/>
      <sheetName val="별첨4_전담운영PM(1)"/>
      <sheetName val="Sheet1"/>
      <sheetName val="계화총괄"/>
      <sheetName val="계화배수(3대)"/>
      <sheetName val="산출근거"/>
      <sheetName val="bid"/>
      <sheetName val="입찰안"/>
      <sheetName val="신축이음"/>
      <sheetName val="손익분석"/>
      <sheetName val="기초코드"/>
      <sheetName val="N賃率-職"/>
      <sheetName val="화산경계"/>
      <sheetName val="구조물토적"/>
      <sheetName val="I一般比"/>
      <sheetName val="갑지"/>
      <sheetName val="자재대"/>
      <sheetName val="2000,9월 일위"/>
      <sheetName val="2.단면가정"/>
      <sheetName val="COPING"/>
      <sheetName val="인건비"/>
      <sheetName val="공사비총괄표"/>
      <sheetName val="흥양2교토공집계표"/>
      <sheetName val="준검 내역서"/>
      <sheetName val="밸브설치"/>
      <sheetName val="신평리 권리자명부"/>
      <sheetName val="동일리 권리자명부"/>
      <sheetName val="(2)자금(신용)"/>
      <sheetName val="0"/>
      <sheetName val="총집계표"/>
      <sheetName val="1호구조물"/>
      <sheetName val="J直材4"/>
      <sheetName val="Sheet2"/>
      <sheetName val="제경비최종"/>
      <sheetName val="2000전체분"/>
      <sheetName val="2000년1차"/>
      <sheetName val="차액보증"/>
      <sheetName val="단 box"/>
      <sheetName val="간지"/>
      <sheetName val="기초단가"/>
      <sheetName val="공통"/>
      <sheetName val="VXXXXX"/>
      <sheetName val="자재"/>
      <sheetName val="8.식재일위"/>
      <sheetName val="B시설가격"/>
      <sheetName val="2000시행총괄"/>
      <sheetName val="일위"/>
      <sheetName val="BD운반거리"/>
      <sheetName val="구의33고"/>
      <sheetName val="건축내역"/>
      <sheetName val="단"/>
      <sheetName val="자재단가표"/>
      <sheetName val="수목단가"/>
      <sheetName val="시설수량표"/>
      <sheetName val="식재수량표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wall"/>
      <sheetName val="데리네이타현황"/>
      <sheetName val="내역서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코드표"/>
      <sheetName val="입력"/>
      <sheetName val="실행철강하도"/>
      <sheetName val="비교표"/>
      <sheetName val="하부철근수량"/>
      <sheetName val="수량산출"/>
      <sheetName val="7단가"/>
      <sheetName val="이토변실(A3-LINE)"/>
      <sheetName val="2000년1차"/>
      <sheetName val="현황산출서"/>
      <sheetName val="일위대가9803"/>
      <sheetName val="N賃率-職"/>
      <sheetName val="Y-WORK"/>
      <sheetName val="수자재단위당"/>
      <sheetName val="Sheet1"/>
      <sheetName val="몰탈재료산출"/>
      <sheetName val="ABUT수량-A1"/>
      <sheetName val="DATE"/>
      <sheetName val="슬래브"/>
      <sheetName val="산출근거"/>
      <sheetName val="단"/>
      <sheetName val="성곽내역서"/>
      <sheetName val="#REF"/>
      <sheetName val="인건비"/>
      <sheetName val="참고자료"/>
      <sheetName val="노임단가"/>
      <sheetName val="노임"/>
      <sheetName val="목록"/>
      <sheetName val="일위대가목록"/>
      <sheetName val="8.PILE  (돌출)"/>
      <sheetName val="노견단위수량"/>
      <sheetName val="비탈면보호공수량산출"/>
      <sheetName val="일위대가(가설)"/>
      <sheetName val="Sheet1 (2)"/>
      <sheetName val="1,2,3,4,5단위수량"/>
      <sheetName val="내역"/>
      <sheetName val="SORCE1"/>
      <sheetName val="INPUT"/>
      <sheetName val="말뚝지지력산정"/>
      <sheetName val="가도공"/>
      <sheetName val="단 box"/>
      <sheetName val="6PILE  (돌출)"/>
      <sheetName val="공사비증감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DATA 입력부"/>
      <sheetName val="노임단"/>
      <sheetName val="Pier 3"/>
      <sheetName val="자재"/>
      <sheetName val="일위대가"/>
      <sheetName val="건축내역"/>
      <sheetName val="설계내역서"/>
      <sheetName val="횡배수관집현황(2공구)"/>
      <sheetName val="C.배수관공"/>
      <sheetName val="공통자료"/>
      <sheetName val="BDATA"/>
      <sheetName val="수목표준대가"/>
      <sheetName val="2설계 (웅촌고연)"/>
      <sheetName val="변압기 및 발전기 용량"/>
      <sheetName val="토목내역서"/>
      <sheetName val="단가(1)"/>
      <sheetName val="덕전리"/>
      <sheetName val="이음개소"/>
      <sheetName val="DATA"/>
      <sheetName val="데이타"/>
      <sheetName val="공종목록표"/>
      <sheetName val="파일의이용"/>
      <sheetName val="터파기및재료"/>
      <sheetName val="인건비 "/>
      <sheetName val="증감내역서"/>
      <sheetName val="Sheet2"/>
      <sheetName val="공사비"/>
      <sheetName val="웅진교-S2"/>
      <sheetName val="BID"/>
      <sheetName val="대창(장성)"/>
      <sheetName val="아스팔트 포장총괄집계표"/>
      <sheetName val="수량집계"/>
      <sheetName val="ⴭⴭⴭⴭⴭ"/>
      <sheetName val="대로근거"/>
      <sheetName val="중로근거"/>
      <sheetName val="98수문일위"/>
      <sheetName val="교대(a1)"/>
      <sheetName val="설계서을"/>
      <sheetName val="내역서(기성청구)"/>
      <sheetName val="자재단가"/>
      <sheetName val="보도공제면적"/>
      <sheetName val="안정검토(온1)"/>
      <sheetName val="증명지번목록"/>
      <sheetName val="단면 (2)"/>
      <sheetName val="포장면적산출"/>
      <sheetName val="5지진시"/>
      <sheetName val="물건조서"/>
      <sheetName val="2000전체분"/>
      <sheetName val="직노"/>
      <sheetName val="6공구(당초)"/>
      <sheetName val="부대내역"/>
      <sheetName val="일위대가표"/>
      <sheetName val="부대공"/>
      <sheetName val="내역서 (2)"/>
      <sheetName val="작업금지"/>
      <sheetName val="입찰안"/>
      <sheetName val="단면가정"/>
      <sheetName val="EQ"/>
      <sheetName val="조도계산서 (도서)"/>
      <sheetName val="절대지우지말것"/>
      <sheetName val="단가산출서"/>
      <sheetName val="옥룡잡비"/>
      <sheetName val="맨홀수량"/>
      <sheetName val="자가"/>
      <sheetName val="교대철근집계"/>
      <sheetName val="노임이"/>
      <sheetName val="9811"/>
      <sheetName val="총집계표"/>
      <sheetName val="대비"/>
      <sheetName val="을"/>
      <sheetName val="배수량"/>
      <sheetName val="구조물철거타공정이월"/>
      <sheetName val="코드"/>
      <sheetName val="Baby일위대가"/>
      <sheetName val="3련 BOX"/>
      <sheetName val="단위수량"/>
      <sheetName val="기본데이타입력"/>
      <sheetName val="횡배수관"/>
      <sheetName val="투찰금액"/>
      <sheetName val="45,46"/>
      <sheetName val="맨홀수량산출"/>
      <sheetName val="준검 내역서"/>
      <sheetName val="SLAB"/>
      <sheetName val="설-원가"/>
      <sheetName val="교대(A1-A2)"/>
      <sheetName val="3연box"/>
      <sheetName val="2.건축"/>
      <sheetName val="계정별실적"/>
      <sheetName val="전기단가조사서"/>
      <sheetName val="개소별수량산출"/>
      <sheetName val="간접"/>
      <sheetName val="요율"/>
      <sheetName val="흄관수량"/>
      <sheetName val="상촌2교-일반수량집계"/>
      <sheetName val="5.정산서"/>
      <sheetName val="교각"/>
      <sheetName val="BOX"/>
      <sheetName val="수토공단위당"/>
      <sheetName val="총괄"/>
      <sheetName val="날개벽수량표"/>
      <sheetName val="시설장비"/>
      <sheetName val="기자재비"/>
      <sheetName val="규격"/>
      <sheetName val="부안일위"/>
      <sheetName val="산출내역서"/>
      <sheetName val="Total"/>
      <sheetName val="영업권조서"/>
      <sheetName val="토지조서"/>
      <sheetName val="단위단가"/>
      <sheetName val="시운전연료"/>
      <sheetName val="맨홀조서"/>
      <sheetName val="8.석축단위(H=1.5M)"/>
      <sheetName val="7급줄떼"/>
      <sheetName val="밸브설치"/>
      <sheetName val="TYPE1"/>
      <sheetName val="철근량"/>
      <sheetName val="실행(ALT1)"/>
      <sheetName val="실행내역서 "/>
      <sheetName val="APT"/>
      <sheetName val="I.설계조건"/>
      <sheetName val="2공종별예산조서"/>
      <sheetName val="일위"/>
      <sheetName val="공양식"/>
      <sheetName val="4.1DNR기계(공법)"/>
      <sheetName val="콘크리트타설집계표"/>
      <sheetName val="설계"/>
      <sheetName val="월말"/>
      <sheetName val="원가계산 (2)"/>
      <sheetName val="A2"/>
      <sheetName val="1.설계조건"/>
      <sheetName val="물가"/>
      <sheetName val="우수공"/>
      <sheetName val="별표 "/>
      <sheetName val="실행"/>
      <sheetName val="7.PILE  (돌출)"/>
      <sheetName val="전기일위대가"/>
      <sheetName val="봉산운반"/>
      <sheetName val="식생블럭단위수량"/>
      <sheetName val="토공산근"/>
      <sheetName val="9GNG운반"/>
      <sheetName val="1,2공구원가계산서"/>
      <sheetName val="2공구산출내역"/>
      <sheetName val="1공구산출내역서"/>
      <sheetName val="일반수량총괄집계"/>
      <sheetName val="新철폐복2"/>
      <sheetName val="新철폐복3"/>
      <sheetName val="유림총괄"/>
      <sheetName val="COPING"/>
      <sheetName val="마산월령동골조물량변경"/>
      <sheetName val="경산"/>
      <sheetName val="상부공"/>
      <sheetName val="프랜트면허"/>
      <sheetName val="화설내"/>
      <sheetName val="차액보증"/>
      <sheetName val="공사"/>
      <sheetName val="1호맨홀가감수량"/>
      <sheetName val="대치판정"/>
      <sheetName val="노임단가 "/>
      <sheetName val="노무단가"/>
      <sheetName val="포장재료집계표"/>
      <sheetName val="포장수량집계"/>
      <sheetName val="96보완계획7.12"/>
      <sheetName val="시멘,골재"/>
      <sheetName val="콘크집계"/>
      <sheetName val="낙차공"/>
      <sheetName val="자재집계1"/>
      <sheetName val="측구날개벽"/>
      <sheetName val="호안공재료집계표"/>
      <sheetName val="기초단가"/>
      <sheetName val="전압강하"/>
      <sheetName val="주현(해보)"/>
      <sheetName val="주현(영광)"/>
      <sheetName val="총괄내역"/>
      <sheetName val="추정설계"/>
      <sheetName val="단가 및 재료비"/>
      <sheetName val="중기사용료산출근거"/>
      <sheetName val="J형측구단위수량"/>
      <sheetName val="수량산출서"/>
      <sheetName val="토사(PE)"/>
      <sheetName val="방송(체육관)"/>
      <sheetName val="토공(우물통,기타) "/>
      <sheetName val="8.1.에너지"/>
      <sheetName val="마산방향"/>
      <sheetName val="진주방향"/>
      <sheetName val="원가계산"/>
      <sheetName val="토목"/>
      <sheetName val="공비대비"/>
      <sheetName val="비교1"/>
      <sheetName val="구의33고"/>
      <sheetName val="유림골조"/>
      <sheetName val="별첨4_전담운영PM(1)"/>
      <sheetName val="보호공"/>
      <sheetName val="전기"/>
      <sheetName val="가압장구체수량산출서"/>
      <sheetName val="이름표"/>
      <sheetName val="토지가격산출기초"/>
      <sheetName val="공시지가"/>
      <sheetName val="24분기"/>
      <sheetName val="노면및방향"/>
      <sheetName val="노임목록"/>
      <sheetName val="덧씌우기구간수량산출1"/>
      <sheetName val="이설도로유용토"/>
      <sheetName val="단가산출"/>
      <sheetName val="소분류목록"/>
      <sheetName val="1"/>
      <sheetName val="2"/>
      <sheetName val="3"/>
      <sheetName val="4"/>
      <sheetName val="5"/>
      <sheetName val="6"/>
      <sheetName val="자료입력"/>
      <sheetName val="구간별"/>
      <sheetName val="원형1호맨홀토공수량"/>
      <sheetName val="자료"/>
      <sheetName val="예총"/>
      <sheetName val="슬래브수량"/>
      <sheetName val="포장총괄집계표"/>
      <sheetName val="000000"/>
      <sheetName val="내역서 "/>
      <sheetName val="단가"/>
      <sheetName val="견적990322"/>
      <sheetName val="갑지"/>
      <sheetName val="대비표"/>
      <sheetName val="danga"/>
      <sheetName val="ilch"/>
      <sheetName val="6MONTHS"/>
      <sheetName val="침하계"/>
      <sheetName val="금액내역서"/>
      <sheetName val="6PILE__(돌출)"/>
      <sheetName val="내역서_"/>
      <sheetName val="1_설계조건"/>
      <sheetName val="Sheet3"/>
      <sheetName val="예상"/>
      <sheetName val="2.2 S-Curve"/>
      <sheetName val="일위대가목차"/>
      <sheetName val="일위대가표(유단가)"/>
      <sheetName val="6PILE__(돌출)1"/>
      <sheetName val="내역서_1"/>
      <sheetName val="1_설계조건1"/>
      <sheetName val="교각1"/>
      <sheetName val="플랜트 설치"/>
      <sheetName val="원형맨홀수량"/>
      <sheetName val="찍기"/>
      <sheetName val="정부노임단가"/>
      <sheetName val="설명서 "/>
      <sheetName val="가중치"/>
      <sheetName val="70%"/>
      <sheetName val="견적조건"/>
      <sheetName val="개략"/>
      <sheetName val="2호맨홀공제수량"/>
      <sheetName val="기둥(원형)"/>
      <sheetName val="철근단면적"/>
      <sheetName val="CODE"/>
      <sheetName val="하도금액분계"/>
      <sheetName val="대전21토목내역서"/>
      <sheetName val="guard(mac)"/>
      <sheetName val="SLAB&quot;1&quot;"/>
      <sheetName val="WVAL"/>
      <sheetName val="ITEM"/>
      <sheetName val="용산1(해보)"/>
      <sheetName val="방음벽기초(H=4m)"/>
      <sheetName val="3BL공동구 수량"/>
      <sheetName val="합계금액"/>
      <sheetName val="총괄표"/>
      <sheetName val="Macro(전선)"/>
      <sheetName val="hvac(제어동)"/>
      <sheetName val="Front"/>
      <sheetName val="송라터널총괄"/>
      <sheetName val="INPUT(덕도방향-시점)"/>
      <sheetName val="hvac내역서(제어동)"/>
      <sheetName val="참조"/>
      <sheetName val="분석"/>
      <sheetName val="변화치수"/>
      <sheetName val="대포2교접속"/>
      <sheetName val="천방교접속"/>
      <sheetName val="약품공급2"/>
      <sheetName val="실행대비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산근"/>
      <sheetName val="기안"/>
      <sheetName val="1단계"/>
      <sheetName val="테이블"/>
      <sheetName val="토목주소"/>
      <sheetName val="건축"/>
      <sheetName val="공구"/>
      <sheetName val="기계경비(시간당)"/>
      <sheetName val="램머"/>
      <sheetName val="장비집계"/>
      <sheetName val="자재집계표"/>
      <sheetName val="용수량(생활용수)"/>
      <sheetName val="제-노임"/>
      <sheetName val="제직재"/>
      <sheetName val="신표지1"/>
      <sheetName val="구천"/>
      <sheetName val="평가데이터"/>
      <sheetName val="청천내"/>
      <sheetName val="기계경비"/>
      <sheetName val="산출금액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주차구획선수량"/>
      <sheetName val="현장예산"/>
      <sheetName val="명세서"/>
      <sheetName val="조경내역서"/>
      <sheetName val="3BL공동구_수량"/>
      <sheetName val="안정검토"/>
      <sheetName val="단면설계"/>
      <sheetName val="공사기본내용입력"/>
      <sheetName val="동원인원"/>
      <sheetName val="설계예산서"/>
      <sheetName val="2공구하도급내역서"/>
      <sheetName val="포장공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한강운반비"/>
      <sheetName val="신우"/>
      <sheetName val="원본(갑지)"/>
      <sheetName val="단열-자재"/>
      <sheetName val="공제수량총집계표"/>
      <sheetName val="임금단가"/>
      <sheetName val="총투입계"/>
      <sheetName val="대창(함평)"/>
      <sheetName val="대창(함평)-창열"/>
      <sheetName val="원가"/>
      <sheetName val="연습"/>
      <sheetName val="Sheet5"/>
      <sheetName val="견적"/>
      <sheetName val="조명율표"/>
      <sheetName val="수량3"/>
      <sheetName val="골재산출"/>
      <sheetName val="바닥판"/>
      <sheetName val="입력DATA"/>
      <sheetName val="흥양2교토공집계표"/>
      <sheetName val="토공"/>
      <sheetName val="COMPARISON TABLE"/>
      <sheetName val="crude.SLAB RE-bar"/>
      <sheetName val="CRUDE RE-bar"/>
      <sheetName val="부대공Ⅱ"/>
      <sheetName val="총집계"/>
      <sheetName val="보온자재단가표"/>
      <sheetName val="물량표S"/>
      <sheetName val="PAINT"/>
      <sheetName val="SUMMARY"/>
      <sheetName val="물량표"/>
      <sheetName val="Macro1"/>
      <sheetName val="예산대비"/>
      <sheetName val="지장물C"/>
      <sheetName val="법면"/>
      <sheetName val="구조물공"/>
      <sheetName val="중기일위대가"/>
      <sheetName val="배수공1"/>
      <sheetName val="전체"/>
      <sheetName val="공통가설"/>
      <sheetName val="본체"/>
      <sheetName val="TYPE-A"/>
      <sheetName val="1.설계기준"/>
      <sheetName val="기기리스트"/>
      <sheetName val="sw1"/>
      <sheetName val="W3단면"/>
      <sheetName val="설직재-1"/>
      <sheetName val="관리,공감"/>
      <sheetName val="업체별기성내역"/>
      <sheetName val="물량표(신)"/>
      <sheetName val="안산기계장치"/>
      <sheetName val="가로등내역서"/>
      <sheetName val="내력서"/>
      <sheetName val="배수통관(좌)"/>
      <sheetName val="토목품셈"/>
      <sheetName val="음료실행"/>
      <sheetName val="안정계산"/>
      <sheetName val="단면검토"/>
      <sheetName val="신규 수주분(사용자 정의)"/>
      <sheetName val="DATA2000"/>
      <sheetName val="역T형"/>
      <sheetName val="하수급견적대비"/>
      <sheetName val="일반부표"/>
      <sheetName val="설계예산"/>
      <sheetName val="교각계산"/>
      <sheetName val="손익분석"/>
      <sheetName val="연령현황"/>
      <sheetName val="99노임기준"/>
      <sheetName val="일위대가(건축)"/>
      <sheetName val="20관리비율"/>
      <sheetName val="세목전체"/>
      <sheetName val="좌측"/>
      <sheetName val="WORK"/>
      <sheetName val="1.2.1 마루높이결정"/>
      <sheetName val="갑지(추정)"/>
      <sheetName val="개산공사비"/>
      <sheetName val="3.하중산정4.지지력"/>
      <sheetName val="표지 (2)"/>
      <sheetName val="일위대가(계측기설치)"/>
      <sheetName val="단가산출서1"/>
      <sheetName val="식재총괄"/>
      <sheetName val="토적계산서"/>
      <sheetName val="2.입력sheet"/>
      <sheetName val="마산방향철근집계"/>
      <sheetName val="DATA 입력란"/>
      <sheetName val="CPM챠트"/>
      <sheetName val="H-pile(298x299)"/>
      <sheetName val="H-pile(250x250)"/>
      <sheetName val="총괄내역서"/>
      <sheetName val="1.우편집중내역서"/>
      <sheetName val="물가자료"/>
      <sheetName val="2.가정단면"/>
      <sheetName val="원가계산서"/>
      <sheetName val="수입"/>
      <sheetName val="조경"/>
      <sheetName val="SILICATE"/>
      <sheetName val="TB-내역서"/>
      <sheetName val="시설물기초"/>
      <sheetName val="뚝토공"/>
      <sheetName val="UEC영화관본공사내역"/>
      <sheetName val="대운산출"/>
      <sheetName val="정렬"/>
      <sheetName val="금융비용"/>
      <sheetName val="토공총괄집계"/>
      <sheetName val="건축공사"/>
      <sheetName val="지주목시비량산출서"/>
      <sheetName val="일반공사"/>
      <sheetName val="원하도급내역서(당초)"/>
      <sheetName val="견적서"/>
      <sheetName val="배수공"/>
      <sheetName val="조작대(1연)"/>
      <sheetName val="내역표지"/>
      <sheetName val="&lt;목록&gt;"/>
      <sheetName val="직공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산근(PE,300)"/>
      <sheetName val="특2호부관하천산근"/>
      <sheetName val="특2호하천산근"/>
      <sheetName val="PAD TR보호대기초"/>
      <sheetName val="가로등기초"/>
      <sheetName val="전력"/>
      <sheetName val="CTG"/>
      <sheetName val="소비자가"/>
      <sheetName val="중기손료"/>
      <sheetName val="설계명세서"/>
      <sheetName val="#3_일위대가목록"/>
      <sheetName val="차수공개요"/>
      <sheetName val="공사비산출내역"/>
      <sheetName val="당초"/>
      <sheetName val="PIPING"/>
      <sheetName val="#2_일위대가목록"/>
      <sheetName val="중기"/>
      <sheetName val="DB"/>
      <sheetName val="Thuc thanh"/>
      <sheetName val="인상효1"/>
      <sheetName val="빗물받이(910-510-410)"/>
      <sheetName val="우배수"/>
      <sheetName val="지급자재"/>
      <sheetName val="개별직종노임단가(2005.1)"/>
      <sheetName val="시화점실행"/>
      <sheetName val="산출내역서집계표"/>
      <sheetName val="예산명세서"/>
      <sheetName val="신평리 권리자명부"/>
      <sheetName val="동일리 권리자명부"/>
      <sheetName val="주식"/>
      <sheetName val="4.2유효폭의 계산"/>
      <sheetName val="tggwan(mac)"/>
      <sheetName val="가계부"/>
      <sheetName val="제품목록"/>
      <sheetName val="매입매출관리"/>
      <sheetName val="Xunit (단위환산)"/>
      <sheetName val="고객사 관리 코드"/>
      <sheetName val="연부97-1"/>
      <sheetName val="울산자동제어"/>
      <sheetName val="FAB별"/>
      <sheetName val="6PILE__(돌출)2"/>
      <sheetName val="내역서_2"/>
      <sheetName val="1_설계조건2"/>
      <sheetName val="2_2_S-Curve"/>
      <sheetName val="플랜트_설치"/>
      <sheetName val="설명서_"/>
      <sheetName val="8_PILE__(돌출)"/>
      <sheetName val="3BL공동구_수량1"/>
      <sheetName val="돌담교_상부수량1"/>
      <sheetName val="8_석축단위(H=1_5M)"/>
      <sheetName val="준검_내역서"/>
      <sheetName val="3_공통공사대비"/>
      <sheetName val="방배동내역_(총괄)"/>
      <sheetName val="COMPARISON_TABLE"/>
      <sheetName val="crude_SLAB_RE-bar"/>
      <sheetName val="CRUDE_RE-bar"/>
      <sheetName val="1_설계기준"/>
      <sheetName val="신규_수주분(사용자_정의)"/>
      <sheetName val="단면_(2)"/>
      <sheetName val="1_2_1_마루높이결정"/>
      <sheetName val="3_하중산정4_지지력"/>
      <sheetName val="표지_(2)"/>
      <sheetName val="2_입력sheet"/>
      <sheetName val="DATA_입력란"/>
      <sheetName val="1_우편집중내역서"/>
      <sheetName val="Pier_3"/>
      <sheetName val="2_가정단면"/>
      <sheetName val="7_PILE__(돌출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PAD_TR보호대기초"/>
      <sheetName val="실행내역서_"/>
      <sheetName val="Thuc_thanh"/>
      <sheetName val="Xunit_(단위환산)"/>
      <sheetName val="고객사_관리_코드"/>
      <sheetName val="Chiet tinh dz35"/>
      <sheetName val="가압장(토목)"/>
      <sheetName val="RFP002"/>
      <sheetName val="01"/>
      <sheetName val="Rooms"/>
      <sheetName val="영동(D)"/>
      <sheetName val="TABLE DB"/>
      <sheetName val="쌍용 data base"/>
      <sheetName val="업무분장"/>
      <sheetName val="전력구구조물산근"/>
      <sheetName val="설계명세"/>
      <sheetName val="GIAVLIEU"/>
      <sheetName val="SAP"/>
      <sheetName val="Sheet4"/>
      <sheetName val="code HTT Thap"/>
      <sheetName val="Notes"/>
      <sheetName val="Mall"/>
      <sheetName val="escon"/>
      <sheetName val="FitOutConfCentre"/>
      <sheetName val="D&amp;W def."/>
      <sheetName val="GVL"/>
      <sheetName val="RAB AR&amp;STR"/>
      <sheetName val="DTCT"/>
      <sheetName val="SEX"/>
      <sheetName val="125x125"/>
      <sheetName val="2.1 受電設備棟"/>
      <sheetName val="2.2 受・防火水槽"/>
      <sheetName val="2.3 排水処理設備棟"/>
      <sheetName val="2.4 倉庫棟"/>
      <sheetName val="2.5 守衛棟"/>
      <sheetName val="TOSHIBA-Structure"/>
      <sheetName val="RATE"/>
      <sheetName val="電気設備表"/>
      <sheetName val="Gia"/>
      <sheetName val="入力作成表"/>
      <sheetName val="규준틀"/>
      <sheetName val="역T형옹벽(3.0)"/>
      <sheetName val="흙쌓기도수로설치현황"/>
      <sheetName val="망미"/>
      <sheetName val="품셈"/>
      <sheetName val="기초코드"/>
      <sheetName val="여비"/>
      <sheetName val="현금및현금등가물"/>
      <sheetName val="현금및현금등가물1"/>
      <sheetName val="식대장부"/>
      <sheetName val="가격산출"/>
      <sheetName val="회사정보"/>
      <sheetName val="의견란-발송용"/>
      <sheetName val="측구터파기공수량집계"/>
      <sheetName val="배수공 시멘트 및 골재량 산출"/>
      <sheetName val="구조물터파기수량집계"/>
      <sheetName val="간지(5.04)"/>
      <sheetName val="사  업  비  수  지  예  산  서"/>
      <sheetName val="물집"/>
      <sheetName val="배관배선 단가조사"/>
      <sheetName val="일위대가집계"/>
      <sheetName val="관급자재"/>
      <sheetName val="흄관기초"/>
      <sheetName val="포장물량집계"/>
      <sheetName val="新철폐복"/>
      <sheetName val="CC16-내역서"/>
      <sheetName val="을지"/>
      <sheetName val="자재목록"/>
      <sheetName val="중기목록"/>
      <sheetName val="연결임시"/>
      <sheetName val="단재적표"/>
      <sheetName val="골막이(야매)"/>
      <sheetName val="단가산출2"/>
      <sheetName val="기존단가 (2)"/>
      <sheetName val="목포방향"/>
      <sheetName val="Sheet10"/>
      <sheetName val="설계서SC"/>
      <sheetName val="배수설비"/>
      <sheetName val="단가목록"/>
      <sheetName val="일위목록"/>
      <sheetName val="1공구내역서(1)"/>
      <sheetName val="98NS-N"/>
      <sheetName val="제경비최종"/>
      <sheetName val="노무비"/>
      <sheetName val="s"/>
      <sheetName val="인건-측정"/>
      <sheetName val="별표집계"/>
      <sheetName val="4차원가계산서"/>
      <sheetName val="교각토공"/>
      <sheetName val="포장면적"/>
      <sheetName val="1.3.1절점좌표"/>
      <sheetName val="1.1설계기준"/>
      <sheetName val="토공총괄표"/>
      <sheetName val="지장물조서"/>
      <sheetName val="본사인상전"/>
      <sheetName val="건축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대림경상68억"/>
      <sheetName val="내역"/>
      <sheetName val="일위대가"/>
      <sheetName val="공문"/>
      <sheetName val="집계표"/>
      <sheetName val="#REF"/>
      <sheetName val="물량표"/>
      <sheetName val="실행철강하도"/>
      <sheetName val="인천제철"/>
      <sheetName val="FAX"/>
      <sheetName val="한강운반비"/>
      <sheetName val="갑지"/>
      <sheetName val="규격"/>
      <sheetName val="노임"/>
      <sheetName val="3.공통공사대비"/>
      <sheetName val="단가조사"/>
      <sheetName val="조명시설"/>
      <sheetName val="터파기및재료"/>
      <sheetName val="입력"/>
      <sheetName val="준검 내역서"/>
      <sheetName val="보험료"/>
      <sheetName val="부전지"/>
      <sheetName val="청천내"/>
      <sheetName val="데이타"/>
      <sheetName val="예산대비"/>
      <sheetName val="DATE"/>
      <sheetName val="해외(원화)"/>
      <sheetName val="강교(Sub)"/>
      <sheetName val="일반토공견적"/>
      <sheetName val="구미4단2"/>
      <sheetName val="수량산출"/>
      <sheetName val="연습"/>
      <sheetName val="원가서"/>
      <sheetName val="기초단가"/>
      <sheetName val="APT"/>
      <sheetName val="주안3차A-A"/>
      <sheetName val="9GNG운반"/>
      <sheetName val="갑지(추정)"/>
      <sheetName val="단가"/>
      <sheetName val="일위대가(1)"/>
      <sheetName val="기안"/>
      <sheetName val="인사자료총집계"/>
      <sheetName val="인건비 "/>
      <sheetName val="N賃率-職"/>
      <sheetName val="내역서"/>
      <sheetName val="일위"/>
      <sheetName val="기본단가"/>
      <sheetName val="데리네이타현황"/>
      <sheetName val="_REF"/>
      <sheetName val="Apt내역"/>
      <sheetName val="Sheet4"/>
      <sheetName val="소방사항"/>
      <sheetName val="골조시행"/>
      <sheetName val="비교1"/>
      <sheetName val="DHEQSUPT"/>
      <sheetName val="시화점실행"/>
      <sheetName val="건축내역서 (경제상무실)"/>
      <sheetName val="마산월령동골조물량변경"/>
      <sheetName val="진천방향"/>
      <sheetName val="구조물공"/>
      <sheetName val="부대공"/>
      <sheetName val="배수공"/>
      <sheetName val="토공"/>
      <sheetName val="포장공"/>
      <sheetName val="구의33고"/>
      <sheetName val="G.R300경비"/>
      <sheetName val="9-1차이내역"/>
      <sheetName val="중기사용료"/>
      <sheetName val="표지"/>
      <sheetName val="현장경상비"/>
      <sheetName val="단가산출"/>
      <sheetName val="입찰안"/>
      <sheetName val="관로공표지"/>
      <sheetName val="Total"/>
      <sheetName val="총괄"/>
      <sheetName val="유림골조"/>
      <sheetName val="가. 2006년 사업계획서"/>
      <sheetName val="집행현황"/>
      <sheetName val="MIJIBI"/>
      <sheetName val="도급원가"/>
      <sheetName val="설계명세"/>
      <sheetName val="XL4Poppy"/>
      <sheetName val="월별손익"/>
      <sheetName val="전기공사"/>
      <sheetName val="노임이"/>
      <sheetName val="I一般比"/>
      <sheetName val="콘크리트타설집계표"/>
      <sheetName val="TEMP2"/>
      <sheetName val="변경내역을"/>
      <sheetName val="시운전연료"/>
      <sheetName val="BQ(실행)"/>
      <sheetName val="중기경유지급대장"/>
      <sheetName val="내역_FILE"/>
      <sheetName val="대치판정"/>
      <sheetName val="Sheet6"/>
      <sheetName val="database"/>
      <sheetName val="Salary(해외)"/>
      <sheetName val="연돌일위집계"/>
      <sheetName val="비용"/>
      <sheetName val="98수문일위"/>
      <sheetName val="자재"/>
      <sheetName val="Sheet1"/>
      <sheetName val="제잡비"/>
      <sheetName val="산근"/>
      <sheetName val="계획고"/>
      <sheetName val="SUMMARY"/>
      <sheetName val="PAINT"/>
      <sheetName val="매립"/>
      <sheetName val="EACT10"/>
      <sheetName val="산출내역서집계표"/>
      <sheetName val="s"/>
      <sheetName val="입찰"/>
      <sheetName val="현경"/>
      <sheetName val="2000년1차"/>
      <sheetName val="배관배선 단가조사"/>
      <sheetName val="일위대가집계"/>
      <sheetName val="노임단가"/>
      <sheetName val="설비견적"/>
      <sheetName val="전기단가조사서"/>
      <sheetName val="기본DATA"/>
      <sheetName val="금액내역서"/>
      <sheetName val="통합보할공정표"/>
      <sheetName val="내역서적용"/>
      <sheetName val="(A)내역서"/>
      <sheetName val="배수관공"/>
      <sheetName val="내역서단가산출용"/>
      <sheetName val="CAL"/>
      <sheetName val="유림총괄"/>
      <sheetName val="편입용지조서"/>
      <sheetName val="원가"/>
      <sheetName val="bid"/>
      <sheetName val="부대tu"/>
      <sheetName val="inputdata"/>
      <sheetName val="토목(대안)"/>
      <sheetName val="인제내역"/>
      <sheetName val="설계예산서"/>
      <sheetName val="설비"/>
      <sheetName val="P1"/>
      <sheetName val="매매"/>
      <sheetName val="전신"/>
      <sheetName val="기본자료"/>
      <sheetName val="A-4"/>
      <sheetName val="연결임시"/>
      <sheetName val="목재동바리"/>
      <sheetName val="출력X"/>
      <sheetName val="전기"/>
      <sheetName val="공사"/>
      <sheetName val="일위대가(가설)"/>
      <sheetName val="실행내역서 "/>
      <sheetName val="영동(D)"/>
      <sheetName val="실행(1)"/>
      <sheetName val="목포전화국"/>
      <sheetName val="MOTOR"/>
      <sheetName val="집계"/>
      <sheetName val="면적"/>
      <sheetName val="***********************00"/>
      <sheetName val="수목데이타 "/>
      <sheetName val="96보완계획7.12"/>
      <sheetName val="설계내역서"/>
      <sheetName val="식재"/>
      <sheetName val="시설물"/>
      <sheetName val="식재출력용"/>
      <sheetName val="유지관리"/>
      <sheetName val="개요"/>
      <sheetName val="확약서"/>
      <sheetName val="개산공사비"/>
      <sheetName val="견적"/>
      <sheetName val="COPING"/>
      <sheetName val="건축내역"/>
      <sheetName val="해평견적"/>
      <sheetName val="6호기"/>
      <sheetName val="건설성적"/>
      <sheetName val="98NS-N"/>
      <sheetName val="식재인부"/>
      <sheetName val="정부노임단가"/>
      <sheetName val="코드"/>
      <sheetName val="Sheet1 (2)"/>
      <sheetName val="덕전리"/>
      <sheetName val="손익차9월2"/>
      <sheetName val="건축-물가변동"/>
      <sheetName val="암거"/>
      <sheetName val="플랜트 설치"/>
      <sheetName val="맨홀수량"/>
      <sheetName val="공통부대비"/>
      <sheetName val="스포회원매출"/>
      <sheetName val="사다리"/>
      <sheetName val="본부장"/>
      <sheetName val="data"/>
      <sheetName val="단양 00 아파트-세부내역"/>
      <sheetName val="건축공사"/>
      <sheetName val="기계경비(시간당)"/>
      <sheetName val="램머"/>
      <sheetName val="내역서(ebs)"/>
      <sheetName val="증감내역서"/>
      <sheetName val="음료실행"/>
      <sheetName val="대비"/>
      <sheetName val="사토(신천경유)"/>
      <sheetName val="코드표"/>
      <sheetName val="수량산출내역1115"/>
      <sheetName val="토목내역"/>
      <sheetName val="부대입찰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CON'C"/>
      <sheetName val="공사비산출내역"/>
      <sheetName val="기둥(원형)"/>
      <sheetName val="기초공"/>
      <sheetName val="품의서"/>
      <sheetName val="ABUT수량-A1"/>
      <sheetName val="공통가설공사"/>
      <sheetName val="재집"/>
      <sheetName val="직재"/>
      <sheetName val="70%"/>
      <sheetName val="2공구산출내역"/>
      <sheetName val="설 계"/>
      <sheetName val="10월"/>
      <sheetName val="일위대가표"/>
      <sheetName val="일위목록"/>
      <sheetName val="Macro1"/>
      <sheetName val="실행"/>
      <sheetName val="가로등내역서"/>
      <sheetName val="작성"/>
      <sheetName val="일위_파일"/>
      <sheetName val="노무비"/>
      <sheetName val="6PILE  (돌출)"/>
      <sheetName val="단가산출서"/>
      <sheetName val="장비사양"/>
      <sheetName val="식재일위대가"/>
      <sheetName val="토목주소"/>
      <sheetName val="프랜트면허"/>
      <sheetName val="전기BOX내역서"/>
      <sheetName val="가도공"/>
      <sheetName val="설계"/>
      <sheetName val="기자재비"/>
      <sheetName val="Mc1"/>
      <sheetName val="2.냉난방설비공사"/>
      <sheetName val="단가비교표"/>
      <sheetName val="패널"/>
      <sheetName val="1차 내역서"/>
      <sheetName val="교각1"/>
      <sheetName val="대목"/>
      <sheetName val="단가표 (2)"/>
      <sheetName val="물가시세"/>
      <sheetName val="Sheet2"/>
      <sheetName val="단위중량"/>
      <sheetName val="적용건축"/>
      <sheetName val="단가조사서"/>
      <sheetName val="단가표"/>
      <sheetName val="설계변경총괄표(계산식)"/>
      <sheetName val="A3.공사비 검토"/>
      <sheetName val="C3.토목_옹벽"/>
      <sheetName val="3.건축(현장안)"/>
      <sheetName val="의왕내역"/>
      <sheetName val="관급자재"/>
      <sheetName val="단"/>
      <sheetName val="수정시산표"/>
      <sheetName val="매출채권 및 담보비율 변동"/>
      <sheetName val="설계예시"/>
      <sheetName val="완성차 미수금"/>
      <sheetName val="인건-측정"/>
      <sheetName val="전기변내역"/>
      <sheetName val="실행간접비용"/>
      <sheetName val="갑지(요약)"/>
      <sheetName val="현장관리비"/>
      <sheetName val="INPUT"/>
      <sheetName val="기초코드"/>
      <sheetName val="내역서2안"/>
      <sheetName val="지급자재"/>
      <sheetName val="2.대외공문"/>
      <sheetName val="HP1AMLIST"/>
      <sheetName val="JUCKEYK"/>
      <sheetName val="분양가"/>
      <sheetName val="대가단최종"/>
      <sheetName val="분양금할인"/>
      <sheetName val="부대내역"/>
      <sheetName val="M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식재가격"/>
      <sheetName val="식재총괄"/>
      <sheetName val="물가자료"/>
      <sheetName val="교통대책내역"/>
      <sheetName val="목차 및 표지"/>
      <sheetName val="1기성검사원"/>
      <sheetName val="기성검사원"/>
      <sheetName val="2기성산출범위요약서"/>
      <sheetName val="견적서"/>
      <sheetName val="4-10"/>
      <sheetName val="일위대가(출입)"/>
      <sheetName val="토사(PE)"/>
      <sheetName val="공사비집계"/>
      <sheetName val="설계예산2"/>
      <sheetName val="Sheet3"/>
      <sheetName val="덤프트럭계수"/>
      <sheetName val="공정코드"/>
      <sheetName val="내역(토목2)11-7"/>
      <sheetName val="설계서을"/>
      <sheetName val="BOX수량"/>
      <sheetName val="용산1(해보)"/>
      <sheetName val="공사개요"/>
      <sheetName val="노원열병합  건축공사기성내역서"/>
      <sheetName val="세부내역"/>
      <sheetName val="입출재고현황 (2)"/>
      <sheetName val="TEL"/>
      <sheetName val="8공구투찰내역서"/>
      <sheetName val="Customer Databas"/>
      <sheetName val="design criteria"/>
      <sheetName val="working load at the btm ft."/>
      <sheetName val="plan&amp;section of foundation"/>
      <sheetName val="member design"/>
      <sheetName val="공사내역"/>
      <sheetName val="1.우편집중내역서"/>
      <sheetName val="공사비예산서(토목분)"/>
      <sheetName val="단가조건"/>
      <sheetName val="1.설계조건"/>
      <sheetName val="수량산출서"/>
      <sheetName val="danga"/>
      <sheetName val="ilch"/>
      <sheetName val="Y-WORK"/>
      <sheetName val="을"/>
      <sheetName val="98지급계획"/>
      <sheetName val="설계명세서"/>
      <sheetName val="1단계"/>
      <sheetName val="내역(입찰)"/>
      <sheetName val="RAHMEN"/>
      <sheetName val="type-F"/>
      <sheetName val="날개벽(좌,우=45도,75도)"/>
      <sheetName val="부대대비"/>
      <sheetName val="냉연집계"/>
      <sheetName val="영업.일"/>
      <sheetName val="산출기준(파견전산실)"/>
      <sheetName val="본부소개"/>
      <sheetName val="예산변경사항"/>
      <sheetName val="경비2내역"/>
      <sheetName val="단위중기"/>
      <sheetName val="2000.05"/>
      <sheetName val="hvac내역서(제어동)"/>
      <sheetName val="BOQ건축"/>
      <sheetName val="M1"/>
      <sheetName val="설계조건"/>
      <sheetName val="단면검토"/>
      <sheetName val="BSD (2)"/>
      <sheetName val="BSD _2_"/>
      <sheetName val="soil bearing check"/>
      <sheetName val="품종별-이름"/>
      <sheetName val="기계내역"/>
      <sheetName val="물가"/>
      <sheetName val="Budget 2004(DW)"/>
      <sheetName val="첨"/>
      <sheetName val="설비내역서"/>
      <sheetName val="건축내역서"/>
      <sheetName val="전기내역서"/>
      <sheetName val="PROJECT BRIEF(EX.NEW)"/>
      <sheetName val="예산M12A"/>
      <sheetName val="재무가정"/>
      <sheetName val="말뚝물량"/>
      <sheetName val="협조전"/>
      <sheetName val="정보매체A동"/>
      <sheetName val="ITB COST"/>
      <sheetName val="내역서(총)"/>
      <sheetName val="현장"/>
      <sheetName val="6.OUTPUT"/>
      <sheetName val="전기일위대가"/>
      <sheetName val="말뚝지지력산정"/>
      <sheetName val="계약내역서"/>
      <sheetName val="출력표"/>
      <sheetName val="단면가정"/>
      <sheetName val="Proposal"/>
      <sheetName val="I.설계조건"/>
      <sheetName val="보도경계블럭"/>
      <sheetName val="CAPVC"/>
      <sheetName val="단면 (2)"/>
      <sheetName val="combi(wall)"/>
      <sheetName val="1련박스"/>
      <sheetName val="날개벽"/>
      <sheetName val="대로근거"/>
      <sheetName val="중로근거"/>
      <sheetName val="첨부파일"/>
      <sheetName val="가격조사서"/>
      <sheetName val="현금"/>
      <sheetName val="건축원가계산서"/>
      <sheetName val="BREAKDOWN(철거설치)"/>
      <sheetName val="UNIT"/>
      <sheetName val="공틀공사"/>
      <sheetName val="퇴비산출근거"/>
      <sheetName val="99노임기준"/>
      <sheetName val="2002상반기노임기준"/>
      <sheetName val="분류작업"/>
      <sheetName val="분석"/>
      <sheetName val="설계예산"/>
      <sheetName val="하도급기성_(2)"/>
      <sheetName val="하도급단가산출_(2)"/>
      <sheetName val="입출재고현황_(2)"/>
      <sheetName val="EKOG10건축"/>
      <sheetName val="시멘트"/>
      <sheetName val="전체"/>
      <sheetName val="조명율표"/>
      <sheetName val="공사개요설명서"/>
      <sheetName val="사용성검토"/>
      <sheetName val="결과조달"/>
      <sheetName val="CODE"/>
      <sheetName val="안정검토"/>
      <sheetName val="공통(20-91)"/>
      <sheetName val="토공(완충)"/>
      <sheetName val="기계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공계산서(부체도로)"/>
      <sheetName val="간접경상비"/>
      <sheetName val="토목"/>
      <sheetName val="옹벽"/>
      <sheetName val="8.PILE  (돌출)"/>
      <sheetName val="입력값"/>
      <sheetName val="간선계산"/>
      <sheetName val="공통가설"/>
      <sheetName val="부재예실"/>
      <sheetName val="SUMMARY(S)"/>
      <sheetName val="대대터널 설계서"/>
      <sheetName val="내역표지"/>
      <sheetName val="담장산출"/>
      <sheetName val="PUMP"/>
      <sheetName val="깨기"/>
      <sheetName val="첨부1"/>
      <sheetName val="hvac(제어동)"/>
      <sheetName val="가정급수관"/>
      <sheetName val="FRT_O"/>
      <sheetName val="FAB_I"/>
      <sheetName val="보일러"/>
      <sheetName val="배수통관(좌)"/>
      <sheetName val="11"/>
      <sheetName val="포장복구집계"/>
      <sheetName val="적용환율"/>
      <sheetName val="접속 SLAB,BRACKET 설계"/>
      <sheetName val="견적조건"/>
      <sheetName val="관리비"/>
      <sheetName val="TB-내역서"/>
      <sheetName val="자재단가비교표"/>
      <sheetName val="교량전기"/>
      <sheetName val="토적1"/>
      <sheetName val="1호맨홀토공"/>
      <sheetName val="12용지"/>
      <sheetName val="Main"/>
      <sheetName val="토적"/>
      <sheetName val="Budget 2005(DW)"/>
      <sheetName val="숙소"/>
      <sheetName val="근고 블록 유형별 수량"/>
      <sheetName val="당진생산팀"/>
      <sheetName val="대차대조표"/>
      <sheetName val="건축"/>
      <sheetName val="소업1교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WORK"/>
      <sheetName val="crude.SLAB RE-bar"/>
      <sheetName val="예산내역서"/>
      <sheetName val="총계"/>
      <sheetName val="수문일1"/>
      <sheetName val="하중계산"/>
      <sheetName val="J直材4"/>
      <sheetName val="내역서 "/>
      <sheetName val="산출근거"/>
      <sheetName val="COVER"/>
      <sheetName val="도"/>
      <sheetName val="1.설계기준"/>
      <sheetName val="소운반"/>
      <sheetName val="갑지1"/>
      <sheetName val="Discount Group"/>
      <sheetName val="인건비"/>
      <sheetName val="소비자가"/>
      <sheetName val="dtxl"/>
      <sheetName val="FB25JN"/>
      <sheetName val=" 견적서"/>
      <sheetName val="기성내역서표지"/>
      <sheetName val="바.한일양산"/>
      <sheetName val="요율"/>
      <sheetName val="소방"/>
      <sheetName val="산출"/>
      <sheetName val="기초일위"/>
      <sheetName val="시설일위"/>
      <sheetName val="조명일위"/>
      <sheetName val="A"/>
      <sheetName val="정렬"/>
      <sheetName val="투찰금액"/>
      <sheetName val="J"/>
      <sheetName val="진행 DATA (2)"/>
      <sheetName val="부표총괄"/>
      <sheetName val="7단가"/>
      <sheetName val="Module1"/>
      <sheetName val="위치조서"/>
      <sheetName val="산출내역서"/>
      <sheetName val="단중표"/>
      <sheetName val="원가계산서(남측)"/>
      <sheetName val="총물량"/>
      <sheetName val="설비단가표"/>
      <sheetName val="신축(단위)"/>
      <sheetName val="골프장예산"/>
      <sheetName val="Sheet5"/>
      <sheetName val="TYPE-A"/>
      <sheetName val="원가계산(2)"/>
      <sheetName val="원가계산"/>
      <sheetName val="자금청구"/>
      <sheetName val="청주(철골발주의뢰서)"/>
      <sheetName val="분전함신설"/>
      <sheetName val="접지1종"/>
      <sheetName val="전선 및 전선관"/>
      <sheetName val="일위대가목록"/>
      <sheetName val="공조기"/>
      <sheetName val="건공요율"/>
      <sheetName val="준검_내역서"/>
      <sheetName val="3_공통공사대비"/>
      <sheetName val="인건비_"/>
      <sheetName val="G_R300경비"/>
      <sheetName val="건축내역서_(경제상무실)"/>
      <sheetName val="가__2006년_사업계획서"/>
      <sheetName val="실행내역서_"/>
      <sheetName val="배관배선_단가조사"/>
      <sheetName val="96보완계획7_12"/>
      <sheetName val="Sheet1_(2)"/>
      <sheetName val="수목데이타_"/>
      <sheetName val="Ⅴ-2.공종별내역"/>
      <sheetName val="품목납기"/>
      <sheetName val="합천내역"/>
      <sheetName val="기본설계기준"/>
      <sheetName val="신우"/>
      <sheetName val="배수공 주요자재 집계표"/>
      <sheetName val="신대방33(적용)"/>
      <sheetName val="금주1교"/>
      <sheetName val="9902"/>
      <sheetName val="물량산출근거"/>
      <sheetName val="총괄표"/>
      <sheetName val="s.v"/>
      <sheetName val="가로등일위대가"/>
      <sheetName val="보할최종(준공)only"/>
      <sheetName val="죽원1교"/>
      <sheetName val=" "/>
      <sheetName val="국내"/>
      <sheetName val="별표 "/>
      <sheetName val="내역서(교량)전체"/>
      <sheetName val="견적사양비교표"/>
      <sheetName val="공통비(전체)"/>
      <sheetName val="BJJIN"/>
      <sheetName val="배수내역"/>
      <sheetName val="간접"/>
      <sheetName val="사유서제출현황-2"/>
      <sheetName val="대차(설명자료)"/>
      <sheetName val="7 (2)"/>
      <sheetName val="주차구획선수량"/>
      <sheetName val="TABLE DB"/>
      <sheetName val="쌍용 data base"/>
      <sheetName val="관로내역원"/>
      <sheetName val="BOX전기내역"/>
      <sheetName val="CTEMCOST"/>
      <sheetName val="inv(IT)"/>
      <sheetName val="통장출금액"/>
      <sheetName val="돈암사업"/>
      <sheetName val="수목표준대가"/>
      <sheetName val="국영"/>
      <sheetName val="업체별기성내역"/>
      <sheetName val="손익분석"/>
      <sheetName val="목표세부명세"/>
      <sheetName val="단면"/>
      <sheetName val="16-1"/>
      <sheetName val="영업.일1"/>
      <sheetName val="고창방향"/>
      <sheetName val="6공구(당초)"/>
      <sheetName val="자료"/>
      <sheetName val="P.M 별"/>
      <sheetName val="진주방향"/>
      <sheetName val="마산방향"/>
      <sheetName val="마산방향철근집계"/>
      <sheetName val="기초"/>
      <sheetName val="구조물공1"/>
      <sheetName val="배수및구조물공1"/>
      <sheetName val="COST"/>
      <sheetName val="을지"/>
      <sheetName val="시설물기초"/>
      <sheetName val="PSCbeam설계"/>
      <sheetName val="배수장토목공사비"/>
      <sheetName val="안전시설내역서"/>
      <sheetName val="일위대가(건축)"/>
      <sheetName val="부재리스트"/>
      <sheetName val="철거산출근거"/>
      <sheetName val="외주"/>
      <sheetName val="자재표"/>
      <sheetName val="96노임기준"/>
      <sheetName val="도급FORM"/>
      <sheetName val="적정심사"/>
      <sheetName val="2.건축"/>
      <sheetName val="자료입력"/>
      <sheetName val="단가조정"/>
      <sheetName val="평가데이터"/>
      <sheetName val="내역서(기계)"/>
      <sheetName val="투찰목록"/>
      <sheetName val="2F 회의실견적(5_14 일대)"/>
      <sheetName val="Sheet15"/>
      <sheetName val="남양주댠가표"/>
      <sheetName val="단  가  대  비  표"/>
      <sheetName val="일  위  대  가  목  록"/>
      <sheetName val="굴화내역"/>
      <sheetName val="예가표"/>
      <sheetName val="기계설비"/>
      <sheetName val="5사남"/>
      <sheetName val="구리토평1전기"/>
      <sheetName val="하부철근수량"/>
      <sheetName val="흥양2교토공집계표"/>
      <sheetName val="도대하도변경최종정산조경"/>
      <sheetName val="물가대비표"/>
      <sheetName val="일위(설)"/>
      <sheetName val="C1ㅇ"/>
      <sheetName val="ELECTRIC"/>
      <sheetName val="자탐간선산출서"/>
      <sheetName val="TRE TABLE"/>
      <sheetName val="보할공정"/>
      <sheetName val="설비2차"/>
      <sheetName val="공무팀"/>
      <sheetName val="총갑지"/>
      <sheetName val="내부수지예산"/>
      <sheetName val="Baby일위대가"/>
      <sheetName val="연부97-1"/>
      <sheetName val="경비"/>
      <sheetName val="점수계산1-2"/>
      <sheetName val="간지"/>
      <sheetName val="제잡비계산"/>
      <sheetName val="철근량"/>
      <sheetName val="97년 추정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UNSTEADY"/>
      <sheetName val="슬래브수량"/>
      <sheetName val="날개벽수량표"/>
      <sheetName val="금호"/>
      <sheetName val="파이프류"/>
      <sheetName val="MAT_N048"/>
      <sheetName val="단면치수"/>
      <sheetName val="바닥판"/>
      <sheetName val="입력DATA"/>
      <sheetName val="Piping(Methanol)"/>
      <sheetName val="견적가 검토"/>
      <sheetName val="FUND"/>
      <sheetName val="재1"/>
      <sheetName val="F4-F7"/>
      <sheetName val="TEST1"/>
      <sheetName val="직노"/>
      <sheetName val="공내역"/>
      <sheetName val="전신환매도율"/>
      <sheetName val="DATA1"/>
      <sheetName val="SLAB&quot;1&quot;"/>
      <sheetName val="유출부"/>
      <sheetName val="안정계산"/>
      <sheetName val="노무비단가"/>
      <sheetName val="3차토목내역"/>
      <sheetName val="1. 설계조건 2.단면가정 3. 하중계산"/>
      <sheetName val="DATA 입력란"/>
      <sheetName val="woo(mac)"/>
      <sheetName val="96까지"/>
      <sheetName val="97년"/>
      <sheetName val="98이후"/>
      <sheetName val="주관사업"/>
      <sheetName val="000000"/>
      <sheetName val="123"/>
      <sheetName val="건축집계표"/>
      <sheetName val="일위대가표 (2)"/>
      <sheetName val="6-2차"/>
      <sheetName val="경비_원본"/>
      <sheetName val="설비원가"/>
      <sheetName val="1-1"/>
      <sheetName val="전체도급"/>
      <sheetName val="AP1"/>
      <sheetName val="96수출"/>
      <sheetName val="가로등기초"/>
      <sheetName val="원형1호맨홀토공수량"/>
      <sheetName val="계약내력"/>
      <sheetName val="수로교총재료집계"/>
      <sheetName val="중기(목록)"/>
      <sheetName val="일위대가(목록)"/>
      <sheetName val="산근(목록)"/>
      <sheetName val="재료비"/>
      <sheetName val="영업소실적"/>
      <sheetName val="eq_data"/>
      <sheetName val="차수"/>
      <sheetName val="FAB별"/>
      <sheetName val="기본"/>
      <sheetName val="통합"/>
      <sheetName val="Material Specification"/>
      <sheetName val="예산서"/>
      <sheetName val="AABS내역"/>
      <sheetName val="품종코드"/>
      <sheetName val="기초자료"/>
      <sheetName val="견적집계표"/>
      <sheetName val="손익(10월)"/>
      <sheetName val="항목"/>
      <sheetName val="방식총괄"/>
      <sheetName val="일위대가(계측기설치)"/>
      <sheetName val="ITEM"/>
      <sheetName val="정읍농소"/>
      <sheetName val="계수시트"/>
      <sheetName val="원가계산서"/>
      <sheetName val="전통건설"/>
      <sheetName val="전력"/>
      <sheetName val="다곡2교"/>
      <sheetName val="SG"/>
      <sheetName val="PI"/>
      <sheetName val="본사인상전"/>
      <sheetName val="인상효1"/>
      <sheetName val="대장"/>
      <sheetName val="밸브설치"/>
      <sheetName val="빌딩 안내"/>
      <sheetName val="22신설수량"/>
      <sheetName val="일용노임단가2001상"/>
      <sheetName val="참조자료"/>
      <sheetName val="조달청적격심사"/>
      <sheetName val="#REF!"/>
      <sheetName val="집수A"/>
      <sheetName val="집수정(600-700)"/>
      <sheetName val="45,46"/>
      <sheetName val="단가목록"/>
      <sheetName val="화설내"/>
      <sheetName val="BASIC"/>
      <sheetName val="토적표"/>
      <sheetName val="인공산출"/>
      <sheetName val="예총"/>
      <sheetName val="견적대비표"/>
      <sheetName val="가중치"/>
      <sheetName val="건축공사집계"/>
      <sheetName val="일위대가-01"/>
      <sheetName val="물량표S"/>
      <sheetName val="2.고용보험료산출근거"/>
      <sheetName val="단위세대"/>
      <sheetName val="keyword"/>
      <sheetName val="Sheet14"/>
      <sheetName val="관로토공"/>
      <sheetName val="가계부"/>
      <sheetName val="제품목록"/>
      <sheetName val="매입매출관리"/>
      <sheetName val="하조서"/>
      <sheetName val="1.수인터널"/>
      <sheetName val="F1"/>
      <sheetName val="품셈TABLE"/>
      <sheetName val="공사분석"/>
      <sheetName val="실행예산"/>
      <sheetName val="골조"/>
      <sheetName val="인테리어"/>
      <sheetName val="난간벽단위"/>
      <sheetName val="내역1"/>
      <sheetName val="유류수불내역2-9"/>
      <sheetName val="차선도색-연장,수량(1)"/>
      <sheetName val="교대(A1)"/>
      <sheetName val="시산표"/>
      <sheetName val="도급"/>
      <sheetName val="원본"/>
      <sheetName val="(2)자금(신용)"/>
      <sheetName val="사진첩"/>
      <sheetName val="교량하부공"/>
      <sheetName val="99총공사내역서"/>
      <sheetName val="수량산출서 갑지"/>
      <sheetName val="200"/>
      <sheetName val="지구단위계획"/>
      <sheetName val="변경비교-을"/>
      <sheetName val="단가 및 재료비"/>
      <sheetName val="구간별관경"/>
      <sheetName val="Tool"/>
      <sheetName val="그림"/>
      <sheetName val="상하차비용"/>
      <sheetName val="지하발전소수량집계"/>
      <sheetName val="보고"/>
      <sheetName val="유리"/>
      <sheetName val="울산자동제어"/>
      <sheetName val="을-ATYPE"/>
      <sheetName val="효성CB 1P기초"/>
      <sheetName val="2001상반기노임"/>
      <sheetName val="0Title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guard(mac)"/>
      <sheetName val="타공종이기"/>
      <sheetName val="소요자재"/>
      <sheetName val="적용기준"/>
      <sheetName val="수량집계"/>
      <sheetName val="미장"/>
      <sheetName val="철골"/>
      <sheetName val="간槜"/>
      <sheetName val="도급b_balju"/>
      <sheetName val="자재단가"/>
      <sheetName val="건축내역(진해석동)"/>
      <sheetName val=""/>
      <sheetName val="bm-marine"/>
      <sheetName val="월별생산"/>
      <sheetName val="실행-토"/>
      <sheetName val="시장성초안camera"/>
      <sheetName val="CB"/>
      <sheetName val="대안 토목 내역서"/>
      <sheetName val="터널조도"/>
      <sheetName val="MATRLDATA"/>
      <sheetName val="FCU (2)"/>
      <sheetName val="어음수표추가테스트"/>
      <sheetName val="견적내역"/>
      <sheetName val="간접비계산"/>
      <sheetName val="울산시산표"/>
      <sheetName val="EQT-ESTN"/>
      <sheetName val="BEND LOSS"/>
      <sheetName val="Eq. Mobilization"/>
      <sheetName val="실행내역"/>
      <sheetName val="변경내역"/>
      <sheetName val="여과지동"/>
      <sheetName val="집계표(공종별)"/>
      <sheetName val="벽체면적당일위대가"/>
      <sheetName val="일반부표"/>
      <sheetName val="DESCR㙸_x0017_￀ʐ槜⾳"/>
      <sheetName val="준검_내역서1"/>
      <sheetName val="3_공통공사대비1"/>
      <sheetName val="인건비_1"/>
      <sheetName val="G_R300경비1"/>
      <sheetName val="96보완계획7_121"/>
      <sheetName val="실행내역서_1"/>
      <sheetName val="건축내역서_(경제상무실)1"/>
      <sheetName val="가__2006년_사업계획서1"/>
      <sheetName val="수목데이타_1"/>
      <sheetName val="배관배선_단가조사1"/>
      <sheetName val="전선_및_전선관"/>
      <sheetName val="Sheet1_(2)1"/>
      <sheetName val="Ⅴ-2_공종별내역"/>
      <sheetName val="하도급기성_(2)1"/>
      <sheetName val="하도급단가산출_(2)1"/>
      <sheetName val="5호광장_(만점)"/>
      <sheetName val="인천국제_(만점)_(2)"/>
      <sheetName val="설_계1"/>
      <sheetName val="s_v"/>
      <sheetName val="배수공_주요자재_집계표"/>
      <sheetName val="단양_00_아파트-세부내역"/>
      <sheetName val="플랜트_설치"/>
      <sheetName val="97년_추정"/>
      <sheetName val="7_(2)"/>
      <sheetName val="6PILE__(돌출)"/>
      <sheetName val="2_냉난방설비공사"/>
      <sheetName val="1차_내역서"/>
      <sheetName val="단가표_(2)"/>
      <sheetName val="A3_공사비_검토"/>
      <sheetName val="C3_토목_옹벽"/>
      <sheetName val="3_건축(현장안)"/>
      <sheetName val="매출채권_및_담보비율_변동"/>
      <sheetName val="완성차_미수금"/>
      <sheetName val="2_대외공문1"/>
      <sheetName val="콤보박스와_리스트박스의_연결"/>
      <sheetName val="목차_및_표지"/>
      <sheetName val="노원열병합__건축공사기성내역서"/>
      <sheetName val="입출재고현황_(2)1"/>
      <sheetName val="Customer_Databas1"/>
      <sheetName val="design_criteria1"/>
      <sheetName val="working_load_at_the_btm_ft_1"/>
      <sheetName val="plan&amp;section_of_foundation1"/>
      <sheetName val="member_design1"/>
      <sheetName val="1_우편집중내역서1"/>
      <sheetName val="1_설계조건1"/>
      <sheetName val="영업_일1"/>
      <sheetName val="2000_051"/>
      <sheetName val="BSD_(2)1"/>
      <sheetName val="BSD__2_1"/>
      <sheetName val="soil_bearing_check"/>
      <sheetName val="Budget_2004(DW)"/>
      <sheetName val="PROJECT_BRIEF(EX_NEW)"/>
      <sheetName val="ITB_COST1"/>
      <sheetName val="6_OUTPUT1"/>
      <sheetName val="I_설계조건"/>
      <sheetName val="단면_(2)"/>
      <sheetName val="8_PILE__(돌출)"/>
      <sheetName val="대대터널_설계서"/>
      <sheetName val="접속_SLAB,BRACKET_설계"/>
      <sheetName val="Budget_2005(DW)"/>
      <sheetName val="근고_블록_유형별_수량"/>
      <sheetName val="VENDOR_LIST"/>
      <sheetName val="crude_SLAB_RE-bar"/>
      <sheetName val="내역서_"/>
      <sheetName val="1_설계기준"/>
      <sheetName val="Discount_Group"/>
      <sheetName val="_견적서"/>
      <sheetName val="바_한일양산"/>
      <sheetName val="진행_DATA_(2)"/>
      <sheetName val="_"/>
      <sheetName val="별표_"/>
      <sheetName val="2_고용보험료산출근거"/>
      <sheetName val="1_수인터널"/>
      <sheetName val="견적가_검토"/>
      <sheetName val="1__설계조건_2_단면가정_3__하중계산"/>
      <sheetName val="DATA_입력란"/>
      <sheetName val="일위대가표_(2)"/>
      <sheetName val="Material_Specification"/>
      <sheetName val="빌딩_안내"/>
      <sheetName val="203"/>
      <sheetName val="은행"/>
      <sheetName val="내역서 (2)"/>
      <sheetName val="토공사"/>
      <sheetName val="1차설계변경내역"/>
      <sheetName val="시설수량표"/>
      <sheetName val="신상기록(지우지 말것)"/>
      <sheetName val="TEMP1"/>
      <sheetName val="예산내역서(총괄)"/>
      <sheetName val="공제대산출"/>
      <sheetName val="연령현황"/>
      <sheetName val="차체부품 INS REPORT(갑)"/>
      <sheetName val="날개수량1.5"/>
      <sheetName val="기본데이타입력"/>
      <sheetName val="4안전율"/>
      <sheetName val="시중노임"/>
      <sheetName val="VXXXXXXX"/>
      <sheetName val="외주가공"/>
      <sheetName val="배수내역 (2)"/>
      <sheetName val="대운산출"/>
      <sheetName val="Regenerator  Concrete Structure"/>
      <sheetName val="예산M2"/>
      <sheetName val="본장"/>
      <sheetName val="기초대가"/>
      <sheetName val="예산"/>
      <sheetName val="통계연보"/>
      <sheetName val="가설건물"/>
      <sheetName val="총체보활공정표"/>
      <sheetName val="FORM-0"/>
      <sheetName val="FORM_0"/>
      <sheetName val="부대시설"/>
      <sheetName val="1F"/>
      <sheetName val="대창(함평)"/>
      <sheetName val="대창(장성)"/>
      <sheetName val="대창(함평)-창열"/>
      <sheetName val="감액총괄표"/>
      <sheetName val="sst,stl창호"/>
      <sheetName val="설계기준"/>
      <sheetName val="전산품의"/>
      <sheetName val="물가시세표"/>
      <sheetName val="안산기계장치"/>
      <sheetName val="_______________________00"/>
      <sheetName val="전체내역서"/>
      <sheetName val="Preliminaries"/>
      <sheetName val="업체별단가"/>
      <sheetName val="당초계약"/>
      <sheetName val="2000전체분"/>
      <sheetName val=" 내역서"/>
      <sheetName val="공량산출서"/>
      <sheetName val="인공LIST"/>
      <sheetName val="__D951652_d________GUMI4B2____2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DISTANCE"/>
      <sheetName val="⑻동원인원산출서⑧"/>
      <sheetName val="5.노임단가"/>
      <sheetName val="TABLE_DB"/>
      <sheetName val="쌍용_data_base"/>
      <sheetName val="AS포장복구 "/>
      <sheetName val="우수맨홀공제단위수량"/>
      <sheetName val="적ᡆ콞頀"/>
      <sheetName val="도급양식"/>
      <sheetName val="PumpSpec"/>
      <sheetName val="Tender Summary"/>
      <sheetName val="매입세"/>
      <sheetName val="공사내역서(을)실행"/>
      <sheetName val="EQUIPMENT -2"/>
      <sheetName val="이자율"/>
      <sheetName val="역T형"/>
      <sheetName val="이름정의"/>
      <sheetName val="주상복합실비산출"/>
      <sheetName val="주상복합"/>
      <sheetName val="교차구"/>
      <sheetName val="배수공 시멘트 및 골재량 산출"/>
      <sheetName val="NS"/>
      <sheetName val="1근거"/>
      <sheetName val="간접재료비산출표-27-30"/>
      <sheetName val="UR2-Calculation"/>
      <sheetName val="3본사"/>
      <sheetName val="계산근거"/>
      <sheetName val="공종별 집계"/>
      <sheetName val="간접비"/>
      <sheetName val="CAT_5"/>
      <sheetName val="준공평가"/>
      <sheetName val="ERECTION"/>
      <sheetName val="POL설치공정"/>
      <sheetName val="공정양식"/>
      <sheetName val="맨홀수량산출"/>
      <sheetName val="가감수량"/>
      <sheetName val="상가지급현황"/>
      <sheetName val="4)유동표"/>
      <sheetName val="Ext. Stone-P"/>
      <sheetName val="케이블및전선관규격표"/>
      <sheetName val="조도계산서 (도서)"/>
      <sheetName val="방송(체육관)"/>
      <sheetName val="설계개요"/>
      <sheetName val="토공정보"/>
      <sheetName val="기성내역서"/>
      <sheetName val="수량 산출서(당초)"/>
      <sheetName val="삼성전기"/>
      <sheetName val="변경내역대비표(2)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2-3.V.D일위"/>
      <sheetName val="별표집계"/>
      <sheetName val="GAEYO"/>
      <sheetName val="SIL98"/>
      <sheetName val="가공비"/>
      <sheetName val="빈"/>
      <sheetName val="기초목"/>
      <sheetName val="1월"/>
      <sheetName val="#3E1_GCR"/>
      <sheetName val="실행견적"/>
      <sheetName val="건축공사 집계표"/>
      <sheetName val="좌측"/>
      <sheetName val="2.하자처리현황(CS)"/>
      <sheetName val="과거교육훈련비"/>
      <sheetName val="총 원가계산"/>
      <sheetName val="일집"/>
      <sheetName val="Macro(전선)"/>
      <sheetName val="건축(충일분)"/>
      <sheetName val="OD"/>
      <sheetName val="원가계산서구조조정"/>
      <sheetName val="기기리스트"/>
      <sheetName val="sheets"/>
      <sheetName val="오억미만"/>
      <sheetName val="품셈1-17"/>
      <sheetName val="대전21토목내역서"/>
      <sheetName val="교각계산"/>
      <sheetName val="36+45-113-18+19+20I"/>
      <sheetName val="당진1,2호기전선관설치및접지4차공사내역서-을지"/>
      <sheetName val="내역서(당초변경)"/>
      <sheetName val="3차준공"/>
      <sheetName val="토 적 표"/>
      <sheetName val="투찰"/>
      <sheetName val="참조"/>
      <sheetName val="P&amp;L01-02GR"/>
      <sheetName val="기본입력표"/>
      <sheetName val="흄관기초"/>
      <sheetName val="3BL공동구 수량"/>
      <sheetName val="모델링"/>
      <sheetName val="1"/>
      <sheetName val="부대공자재집계표"/>
      <sheetName val="설산1.나"/>
      <sheetName val="본사S"/>
      <sheetName val="노무단가"/>
      <sheetName val="신규일위대가"/>
      <sheetName val="금액집계"/>
      <sheetName val="가시설단위수량"/>
      <sheetName val="직접기초설계"/>
      <sheetName val="변화치수"/>
      <sheetName val="Breakdown"/>
      <sheetName val="SLAB근거-1"/>
      <sheetName val="자판실행"/>
      <sheetName val="토공(우물통,기타) "/>
      <sheetName val="1.관로"/>
      <sheetName val="설계서"/>
      <sheetName val="9811"/>
      <sheetName val="9509"/>
      <sheetName val="환률"/>
      <sheetName val="FOB발"/>
      <sheetName val="주식"/>
      <sheetName val="예정공정표(도급)"/>
      <sheetName val="TABLE"/>
      <sheetName val="KMT물량"/>
      <sheetName val="AILC004"/>
      <sheetName val="기초설계"/>
      <sheetName val="라멘"/>
      <sheetName val="수량명세서"/>
      <sheetName val="구성비"/>
      <sheetName val="총집계표"/>
      <sheetName val="INPUT(덕도방향-시점)"/>
      <sheetName val="투자양식"/>
      <sheetName val="TAIHAN"/>
      <sheetName val="unitpric"/>
      <sheetName val="일위대가표(DEEP)"/>
      <sheetName val="페이징 배관배선"/>
      <sheetName val="Sheet13"/>
      <sheetName val="T13(P68~72,78)"/>
      <sheetName val="2000년 임금추정"/>
      <sheetName val="PO-BOQ"/>
      <sheetName val="서울산업대(토)"/>
      <sheetName val="저판(버림100)"/>
      <sheetName val="REINF."/>
      <sheetName val="CHECK1"/>
      <sheetName val="약품설비"/>
      <sheetName val="추가예산"/>
      <sheetName val="CAUDIT"/>
      <sheetName val="품의"/>
      <sheetName val="2003.4.1."/>
      <sheetName val="토적계산"/>
      <sheetName val="목차"/>
      <sheetName val="보통예금"/>
      <sheetName val="신규품셈목차"/>
      <sheetName val="시중노임단가"/>
      <sheetName val="전체현황"/>
      <sheetName val="실정보고내역서"/>
      <sheetName val="지주목시비량산출서"/>
      <sheetName val="구분자"/>
      <sheetName val="LinerWt"/>
      <sheetName val="외자배분"/>
      <sheetName val="횡배수관토공수량"/>
      <sheetName val="직접비"/>
      <sheetName val="초기화면"/>
      <sheetName val="원가계산서(건축)"/>
      <sheetName val="단가비교"/>
      <sheetName val="TYPE별집계"/>
      <sheetName val="냉천부속동"/>
      <sheetName val="MM"/>
      <sheetName val="LOADS"/>
      <sheetName val="960318-1"/>
      <sheetName val="재료집계"/>
      <sheetName val="내역을"/>
      <sheetName val="3.하중산정4.지지력"/>
      <sheetName val="갑지(비계타입)"/>
      <sheetName val="VOR"/>
      <sheetName val="노임,재료비"/>
      <sheetName val="교통시설 표지판"/>
      <sheetName val="3련 BOX"/>
      <sheetName val="DI1"/>
      <sheetName val="직접재료비"/>
      <sheetName val="측구터파기공수량집계"/>
      <sheetName val="구조물터파기수량집계"/>
      <sheetName val="h-013211-2"/>
      <sheetName val="깨기집계"/>
      <sheetName val="unit 4"/>
      <sheetName val="견적내역서"/>
      <sheetName val="예산명세서"/>
      <sheetName val="부1"/>
      <sheetName val="수장"/>
      <sheetName val="모"/>
      <sheetName val="장"/>
      <sheetName val="부2~3"/>
      <sheetName val="가설공사내역"/>
      <sheetName val="변경명신물량 (2)"/>
      <sheetName val="일위대가-02"/>
      <sheetName val="용수간선"/>
      <sheetName val="간嫨"/>
      <sheetName val="원가분석"/>
      <sheetName val="1~9 하중계산"/>
      <sheetName val="단가결정"/>
      <sheetName val="각형맨홀"/>
      <sheetName val="공정율"/>
      <sheetName val="Bldg"/>
      <sheetName val="一次"/>
      <sheetName val="투찰추정"/>
      <sheetName val="경산"/>
      <sheetName val="금융비용"/>
      <sheetName val="报价清单(2)"/>
      <sheetName val="valeurs de base"/>
      <sheetName val="TT04"/>
      <sheetName val="SEX"/>
      <sheetName val="Quantity"/>
      <sheetName val="Fan"/>
      <sheetName val="125x125"/>
      <sheetName val="MEPRECON#"/>
      <sheetName val="SP10"/>
      <sheetName val="BG"/>
      <sheetName val="Div26 - Elect"/>
      <sheetName val="tifico"/>
      <sheetName val="FitOutConfCentre"/>
      <sheetName val="배서어음명세서"/>
      <sheetName val="2공종별예산조서"/>
      <sheetName val="운반비(시흥)"/>
      <sheetName val="Earthwork"/>
      <sheetName val="Dầm 1"/>
      <sheetName val="StructEarth 3"/>
      <sheetName val="Settings"/>
      <sheetName val="gvl"/>
      <sheetName val="Tro giup"/>
      <sheetName val="BGD"/>
      <sheetName val="KCS"/>
      <sheetName val="KD"/>
      <sheetName val="KH"/>
      <sheetName val="KT"/>
      <sheetName val="KTNL"/>
      <sheetName val="PX-SX"/>
      <sheetName val="TC"/>
      <sheetName val="Lcau - Lxuc"/>
      <sheetName val="Div26_-_Elect"/>
      <sheetName val="StructEarth_3"/>
      <sheetName val="valeurs_de_base"/>
      <sheetName val="DGG"/>
      <sheetName val="HMCV"/>
      <sheetName val="CauKien"/>
      <sheetName val="MTO REV.0"/>
      <sheetName val="Goc CC"/>
      <sheetName val="투입실적"/>
      <sheetName val="tuong"/>
      <sheetName val="Re-bar"/>
      <sheetName val="구미4단2.XLS"/>
      <sheetName val="%EA%B5%AC%EB%AF%B84%EB%8B%A82.X"/>
      <sheetName val="ahs"/>
      <sheetName val="metode"/>
      <sheetName val="一発シート"/>
      <sheetName val="Cash2"/>
      <sheetName val="Z"/>
      <sheetName val="Elec LG"/>
      <sheetName val="Elec MG"/>
      <sheetName val="day dien"/>
      <sheetName val="soil_bearing_check1"/>
      <sheetName val="valeurs_de_base1"/>
      <sheetName val="Div26_-_Elect1"/>
      <sheetName val="Dầm_1"/>
      <sheetName val="StructEarth_31"/>
      <sheetName val="Tro_giup"/>
      <sheetName val="Lcau_-_Lxuc"/>
      <sheetName val="MTO_REV_0"/>
      <sheetName val="Goc_CC"/>
      <sheetName val="_견적서1"/>
      <sheetName val="2_고용보험료산출근거1"/>
      <sheetName val="구미4단2_XLS"/>
      <sheetName val="%EA%B5%AC%EB%AF%B84%EB%8B%A82_X"/>
      <sheetName val="Elec_LG"/>
      <sheetName val="Elec_MG"/>
      <sheetName val="day_dien"/>
      <sheetName val="BEND_LOSS"/>
      <sheetName val="member_design2"/>
      <sheetName val="design_criteria2"/>
      <sheetName val="working_load_at_the_btm_ft_2"/>
      <sheetName val="plan&amp;section_of_foundation2"/>
      <sheetName val="soil_bearing_check2"/>
      <sheetName val="3_공통공사대비2"/>
      <sheetName val="준검_내역서2"/>
      <sheetName val="인건비_2"/>
      <sheetName val="G_R300경비2"/>
      <sheetName val="하도급기성_(2)2"/>
      <sheetName val="하도급단가산출_(2)2"/>
      <sheetName val="valeurs_de_base2"/>
      <sheetName val="Div26_-_Elect2"/>
      <sheetName val="Dầm_11"/>
      <sheetName val="StructEarth_32"/>
      <sheetName val="Tro_giup1"/>
      <sheetName val="Lcau_-_Lxuc1"/>
      <sheetName val="MTO_REV_01"/>
      <sheetName val="Goc_CC1"/>
      <sheetName val="BSD_(2)2"/>
      <sheetName val="_견적서2"/>
      <sheetName val="2_고용보험료산출근거2"/>
      <sheetName val="구미4단2_XLS1"/>
      <sheetName val="%EA%B5%AC%EB%AF%B84%EB%8B%A82_1"/>
      <sheetName val="Elec_LG1"/>
      <sheetName val="Elec_MG1"/>
      <sheetName val="day_dien1"/>
      <sheetName val="BEND_LOSS1"/>
      <sheetName val="tabulation (comparison)"/>
      <sheetName val="GFA 1"/>
      <sheetName val="tonghop"/>
      <sheetName val="DATA2"/>
      <sheetName val="member_design3"/>
      <sheetName val="design_criteria3"/>
      <sheetName val="working_load_at_the_btm_ft_3"/>
      <sheetName val="plan&amp;section_of_foundation3"/>
      <sheetName val="soil_bearing_check3"/>
      <sheetName val="3_공통공사대비3"/>
      <sheetName val="준검_내역서3"/>
      <sheetName val="인건비_3"/>
      <sheetName val="G_R300경비3"/>
      <sheetName val="하도급기성_(2)3"/>
      <sheetName val="하도급단가산출_(2)3"/>
      <sheetName val="valeurs_de_base3"/>
      <sheetName val="Div26_-_Elect3"/>
      <sheetName val="Dầm_12"/>
      <sheetName val="StructEarth_33"/>
      <sheetName val="Tro_giup2"/>
      <sheetName val="Lcau_-_Lxuc2"/>
      <sheetName val="MTO_REV_02"/>
      <sheetName val="Goc_CC2"/>
      <sheetName val="BSD_(2)3"/>
      <sheetName val="_견적서3"/>
      <sheetName val="2_고용보험료산출근거3"/>
      <sheetName val="구미4단2_XLS2"/>
      <sheetName val="%EA%B5%AC%EB%AF%B84%EB%8B%A82_2"/>
      <sheetName val="Elec_LG2"/>
      <sheetName val="Elec_MG2"/>
      <sheetName val="day_dien2"/>
      <sheetName val="BEND_LOSS2"/>
      <sheetName val="96보완계획7_122"/>
      <sheetName val="가__2006년_사업계획서2"/>
      <sheetName val="건축내역서_(경제상무실)2"/>
      <sheetName val="실행내역서_2"/>
      <sheetName val="배관배선_단가조사2"/>
      <sheetName val="Sheet1_(2)2"/>
      <sheetName val="수목데이타_2"/>
      <sheetName val="SILICATE"/>
      <sheetName val="A6"/>
      <sheetName val="THVT"/>
      <sheetName val="1_MV"/>
      <sheetName val="MTC"/>
      <sheetName val="현장별"/>
      <sheetName val="ESTI."/>
      <sheetName val="DI-ESTI"/>
      <sheetName val="Product"/>
      <sheetName val="Gtvl"/>
      <sheetName val="Thkp"/>
      <sheetName val="PTVT"/>
      <sheetName val="Gia_THKP"/>
      <sheetName val="GiaTH_PT2"/>
      <sheetName val="Item-DATA"/>
      <sheetName val="NSA fr Revit"/>
      <sheetName val="SITE-E"/>
      <sheetName val="DTICH_OLD"/>
      <sheetName val="07.HT PODIUM"/>
      <sheetName val="04.KC HAM"/>
      <sheetName val="05.KC THAN_OK"/>
      <sheetName val="08.HT CANHO_OK"/>
      <sheetName val="INDEX"/>
      <sheetName val="Keothep"/>
      <sheetName val="DG"/>
      <sheetName val="DTICH"/>
      <sheetName val="DATA.KC"/>
      <sheetName val="外気負荷"/>
      <sheetName val="CTG"/>
      <sheetName val="Prelims"/>
      <sheetName val="04 - XUONG DET B"/>
      <sheetName val="CTGX"/>
      <sheetName val="CTG-1"/>
      <sheetName val="DATA.H"/>
      <sheetName val="149-2"/>
      <sheetName val="General2"/>
      <sheetName val="Slab Post-Tension "/>
      <sheetName val="factors"/>
      <sheetName val="중기사용료산출근거"/>
      <sheetName val="kimre scrubber"/>
      <sheetName val="FANDBS"/>
      <sheetName val="GRDATA"/>
      <sheetName val="SHAFTDBSE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Galaxy 소비자가격표"/>
      <sheetName val="침하계"/>
      <sheetName val="98태백"/>
      <sheetName val="사업부배부A"/>
      <sheetName val="환율change"/>
      <sheetName val="4 LINE"/>
      <sheetName val="7 th"/>
      <sheetName val="만수배관단가"/>
      <sheetName val="FRP배관단가(만수)"/>
      <sheetName val="CONCRETE"/>
      <sheetName val="평3"/>
      <sheetName val="변수2"/>
      <sheetName val="저항"/>
      <sheetName val="tra-vat-lieu"/>
      <sheetName val="일위대가_1_"/>
      <sheetName val="단가_및_재료비"/>
      <sheetName val="Const_Staff"/>
      <sheetName val="FREU_Engineering"/>
      <sheetName val="Startup_Staff"/>
      <sheetName val="Galaxy_소비자가격표"/>
      <sheetName val="FCU_(2)"/>
      <sheetName val="3련_BOX"/>
      <sheetName val="kimre_scrubber"/>
      <sheetName val="2-3_V_D일위"/>
      <sheetName val="예산_세부사항"/>
      <sheetName val="4_LINE"/>
      <sheetName val="7_th"/>
      <sheetName val="#1 PLANT"/>
      <sheetName val="MOB-MAN1"/>
      <sheetName val="당초"/>
      <sheetName val=" 냉각수펌프"/>
      <sheetName val="직공비"/>
      <sheetName val="Areas"/>
      <sheetName val="Foreigner"/>
      <sheetName val="Gia"/>
      <sheetName val="member_design4"/>
      <sheetName val="design_criteria4"/>
      <sheetName val="working_load_at_the_btm_ft_4"/>
      <sheetName val="plan&amp;section_of_foundation4"/>
      <sheetName val="soil_bearing_check4"/>
      <sheetName val="3_공통공사대비4"/>
      <sheetName val="준검_내역서4"/>
      <sheetName val="인건비_4"/>
      <sheetName val="G_R300경비4"/>
      <sheetName val="하도급기성_(2)4"/>
      <sheetName val="하도급단가산출_(2)4"/>
      <sheetName val="valeurs_de_base4"/>
      <sheetName val="Div26_-_Elect4"/>
      <sheetName val="StructEarth_34"/>
      <sheetName val="Lcau_-_Lxuc3"/>
      <sheetName val="Dầm_13"/>
      <sheetName val="Tro_giup3"/>
      <sheetName val="BSD_(2)4"/>
      <sheetName val="_견적서4"/>
      <sheetName val="2_고용보험료산출근거4"/>
      <sheetName val="구미4단2_XLS3"/>
      <sheetName val="%EA%B5%AC%EB%AF%B84%EB%8B%A82_3"/>
      <sheetName val="MTO_REV_03"/>
      <sheetName val="Goc_CC3"/>
      <sheetName val="Elec_LG3"/>
      <sheetName val="Elec_MG3"/>
      <sheetName val="day_dien3"/>
      <sheetName val="BEND_LOSS3"/>
      <sheetName val="96보완계획7_123"/>
      <sheetName val="가__2006년_사업계획서3"/>
      <sheetName val="건축내역서_(경제상무실)3"/>
      <sheetName val="실행내역서_3"/>
      <sheetName val="배관배선_단가조사3"/>
      <sheetName val="Sheet1_(2)3"/>
      <sheetName val="수목데이타_3"/>
      <sheetName val="tabulation_(comparison)"/>
      <sheetName val="GFA_1"/>
      <sheetName val="ESTI_"/>
      <sheetName val="Slab_Post-Tension_"/>
      <sheetName val="NSA_fr_Revit"/>
      <sheetName val="07_HT_PODIUM"/>
      <sheetName val="04_KC_HAM"/>
      <sheetName val="05_KC_THAN_OK"/>
      <sheetName val="08_HT_CANHO_OK"/>
      <sheetName val="DATA_KC"/>
      <sheetName val="단가_및_재료비1"/>
      <sheetName val="노원열병합__건축공사기성내역서1"/>
      <sheetName val="Budget_2004(DW)1"/>
      <sheetName val="VENDOR_LIST1"/>
      <sheetName val="FCU_(2)1"/>
      <sheetName val="kimre_scrubber1"/>
      <sheetName val="2-3_V_D일위1"/>
      <sheetName val="예산_세부사항1"/>
      <sheetName val="Const_Staff1"/>
      <sheetName val="FREU_Engineering1"/>
      <sheetName val="Startup_Staff1"/>
      <sheetName val="Galaxy_소비자가격표1"/>
      <sheetName val="3련_BOX1"/>
      <sheetName val="4_LINE1"/>
      <sheetName val="7_th1"/>
      <sheetName val="#1_PLANT"/>
      <sheetName val="Tender_Summary"/>
      <sheetName val="_냉각수펌프"/>
      <sheetName val="04_-_XUONG_DET_B"/>
      <sheetName val="DATA_H"/>
      <sheetName val="NEW-PANEL"/>
      <sheetName val="新规"/>
      <sheetName val="NET ALL (M)"/>
      <sheetName val="ctTBA"/>
      <sheetName val="入力作成表"/>
      <sheetName val="Analisa Upah &amp; Bahan Plum"/>
      <sheetName val="HRG BHN"/>
      <sheetName val="Chenh lech vat tu"/>
      <sheetName val="THKL"/>
      <sheetName val="材料单价表"/>
      <sheetName val="D&amp;W"/>
      <sheetName val="FS"/>
      <sheetName val="경상비"/>
      <sheetName val="UU-TK-05"/>
      <sheetName val="Analisa_Upah_&amp;_Bahan_Plum"/>
      <sheetName val="HRG_BHN"/>
      <sheetName val="Chenh_lech_vat_tu"/>
      <sheetName val="Sum"/>
      <sheetName val="Gia_GC_Satthep"/>
      <sheetName val="MAIN GATE HOUSE"/>
      <sheetName val="Doi so"/>
      <sheetName val="gia vt,nc,may"/>
      <sheetName val="MATL"/>
      <sheetName val="CF -Update 31Jul06"/>
      <sheetName val="MTL(AG)"/>
      <sheetName val="LEGEND"/>
      <sheetName val="Elektrikal"/>
      <sheetName val="rekap.c"/>
      <sheetName val="Config"/>
      <sheetName val="포장직선구간"/>
      <sheetName val="B15"/>
      <sheetName val="B16"/>
      <sheetName val="B17"/>
      <sheetName val="B4-D3"/>
      <sheetName val="B8"/>
      <sheetName val="BAOCHE A"/>
      <sheetName val="Bill 2.2 Villa 2 beds"/>
      <sheetName val="Daf 1"/>
      <sheetName val="아주기계"/>
      <sheetName val="sub"/>
      <sheetName val="양식"/>
      <sheetName val="수안보-MBR1"/>
      <sheetName val="전등설비"/>
      <sheetName val="목록"/>
      <sheetName val="회사정보"/>
      <sheetName val="EJ"/>
      <sheetName val="EE-PROP"/>
      <sheetName val="VALVE"/>
      <sheetName val="소상 &quot;1&quot;"/>
      <sheetName val="콘크리트타설입력"/>
      <sheetName val="레미콘입고현황"/>
      <sheetName val="단가일람"/>
      <sheetName val="조경일람"/>
      <sheetName val="95년간접비"/>
      <sheetName val="발생집계"/>
      <sheetName val="이자수익1"/>
      <sheetName val="낙찰표"/>
      <sheetName val="년도별실"/>
      <sheetName val="원가 (2)"/>
      <sheetName val="현장경비"/>
      <sheetName val="계정"/>
      <sheetName val="일용노임단가"/>
      <sheetName val="3F"/>
      <sheetName val="순공사비"/>
      <sheetName val="단가표 "/>
      <sheetName val="BQ"/>
      <sheetName val="유화"/>
      <sheetName val="견적집계"/>
      <sheetName val="e4-6-%"/>
      <sheetName val="Despacho (c.civil)"/>
      <sheetName val="저"/>
      <sheetName val="하중"/>
      <sheetName val="날개벽(TYPE3)"/>
      <sheetName val="back-data"/>
      <sheetName val="인월수표"/>
      <sheetName val="DIAPHRAGM"/>
      <sheetName val="1,2,3,4,5단위수량"/>
      <sheetName val="6월실적"/>
      <sheetName val="앉음벽 (2)"/>
      <sheetName val="공사내역(2003년)"/>
      <sheetName val="1,2공구원가계산서"/>
      <sheetName val="1공구산출내역서"/>
      <sheetName val="비목군단가비교표"/>
      <sheetName val="NYS"/>
      <sheetName val="가로수경계석수량산출서"/>
      <sheetName val="맹암거수량산출서(변경)"/>
      <sheetName val="총괄내역서"/>
      <sheetName val="견적서세부내용"/>
      <sheetName val="견적내용입력"/>
      <sheetName val="발신정보"/>
      <sheetName val="제수변수량"/>
      <sheetName val="공기변수량"/>
      <sheetName val="IMPEADENCE MAP 취수장"/>
      <sheetName val="우성교간선"/>
      <sheetName val="장비"/>
      <sheetName val="노무"/>
      <sheetName val="산근1"/>
      <sheetName val="환율"/>
      <sheetName val="표지 (2)"/>
      <sheetName val="MAT"/>
      <sheetName val="단위수량"/>
      <sheetName val="맨홀토공수량"/>
      <sheetName val="pipe"/>
      <sheetName val="DC-O-4-S(설명서)"/>
      <sheetName val="DC-O-4-1(예산서)"/>
      <sheetName val="방음벽 기초 일반수량"/>
      <sheetName val="자단"/>
      <sheetName val="11.자재단가"/>
      <sheetName val="주소(한문)"/>
      <sheetName val="수원공공사비"/>
      <sheetName val="Basic Input"/>
      <sheetName val="Notes "/>
      <sheetName val="Bank charge"/>
      <sheetName val="Notes_"/>
      <sheetName val="Bank_charge"/>
      <sheetName val="20관리비율"/>
      <sheetName val="물량"/>
      <sheetName val="외주비"/>
      <sheetName val="unit cost Bauteil 1"/>
      <sheetName val="unit cost Bauteil 2"/>
      <sheetName val="unit cost Bauteil 3"/>
      <sheetName val="unit cost Bauteil 4"/>
      <sheetName val="unit cost Bauteil 5"/>
      <sheetName val="원형맨홀수량"/>
      <sheetName val="구분표"/>
      <sheetName val="12호기내역서(건축분)"/>
      <sheetName val="청구"/>
      <sheetName val="관급자재(입력)"/>
      <sheetName val="본실행경비"/>
      <sheetName val="구역화물"/>
      <sheetName val="2-다.요율"/>
      <sheetName val="정산명세서"/>
      <sheetName val="원본(갑지)"/>
      <sheetName val="제조부문배부"/>
      <sheetName val="DESCR㕸*⨐ɥ槜『"/>
      <sheetName val="BUS제원1"/>
      <sheetName val="공통단가"/>
      <sheetName val="운반비"/>
      <sheetName val="2000양배"/>
      <sheetName val="설변물량"/>
      <sheetName val="동해title"/>
      <sheetName val="기계설비-물가변동"/>
      <sheetName val="원료분석"/>
      <sheetName val="본사 보고"/>
      <sheetName val="카렌스센터계량기설치공사"/>
      <sheetName val="o현장경비"/>
      <sheetName val="대전(세창동)"/>
      <sheetName val="과천MAIN"/>
      <sheetName val="내역(2000년)"/>
      <sheetName val="회사기본자료"/>
      <sheetName val="운반"/>
      <sheetName val="옥내아파트(전기)"/>
      <sheetName val="TCA"/>
      <sheetName val="도급견적가"/>
      <sheetName val="단가및재료비"/>
      <sheetName val="b_balju_cho"/>
      <sheetName val="전담운영PM"/>
      <sheetName val="증감대비"/>
      <sheetName val="부분별수량산출(조합기초)"/>
      <sheetName val="CR CODE"/>
      <sheetName val="부서CODE"/>
      <sheetName val="THEME CODE"/>
      <sheetName val="도봉2지구"/>
      <sheetName val="중기조종사 단위단가"/>
      <sheetName val="일반공사"/>
      <sheetName val="소일위대가코드표"/>
      <sheetName val="품셈표"/>
      <sheetName val="제품별단가"/>
      <sheetName val="제품별절단길이-0628"/>
      <sheetName val="동수"/>
      <sheetName val="부지현황"/>
      <sheetName val="파스콘"/>
      <sheetName val="견적의뢰"/>
      <sheetName val="목창호재견적"/>
      <sheetName val="바닥재"/>
      <sheetName val="도면CHECK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지질조사"/>
      <sheetName val="역T형교대(말뚝기초)"/>
      <sheetName val="정공공사"/>
      <sheetName val="BOM-Form A.1.III"/>
      <sheetName val="결재갑지"/>
      <sheetName val="두정2차"/>
      <sheetName val="등록업체(031124)"/>
      <sheetName val="내역서(전기)"/>
      <sheetName val="시추주상도"/>
      <sheetName val="경비내역(을)-1"/>
      <sheetName val="누계12"/>
      <sheetName val="변압기 및 발전기 용량"/>
      <sheetName val="실행,원가 최종예상"/>
      <sheetName val="단가기준"/>
      <sheetName val="기본계획"/>
      <sheetName val="간지(전기공사)"/>
      <sheetName val="공사비명세서"/>
      <sheetName val="실행예산서"/>
      <sheetName val="남양주부대"/>
      <sheetName val="적용단가"/>
      <sheetName val="자동제어"/>
      <sheetName val="기초일위대가"/>
      <sheetName val="단가대비표"/>
      <sheetName val="시험비단가"/>
      <sheetName val="정산내역서"/>
      <sheetName val="제품표준규격"/>
      <sheetName val="사용자정의"/>
      <sheetName val="토목공종세부"/>
      <sheetName val="J형측구단위수량"/>
      <sheetName val="S1,3"/>
      <sheetName val="주소록"/>
      <sheetName val="출력은 금물"/>
      <sheetName val="토목내역서 (도급단가)"/>
      <sheetName val="7.자동제어공사"/>
      <sheetName val="1공구계약서"/>
      <sheetName val="우수공,맨홀,집수정"/>
      <sheetName val="JA8-4"/>
      <sheetName val="공사비총괄표"/>
      <sheetName val="설-원가"/>
      <sheetName val="갱문및옹벽집계"/>
      <sheetName val="3.내역서"/>
      <sheetName val="sand토적"/>
      <sheetName val="수토공단위당"/>
      <sheetName val="주소"/>
      <sheetName val="b_balju-단가단가단가"/>
      <sheetName val="시설물일위"/>
      <sheetName val="DATA 입력부"/>
      <sheetName val="구조물검사요청서"/>
      <sheetName val="관리대장"/>
      <sheetName val="물량내역"/>
      <sheetName val="한일양산"/>
      <sheetName val="열린교실"/>
      <sheetName val="감시단가"/>
      <sheetName val="단위목록"/>
      <sheetName val="기계경비목록"/>
      <sheetName val="경영상태"/>
      <sheetName val="백암비스타내역"/>
      <sheetName val="방호시설검토"/>
      <sheetName val="BCK3672"/>
      <sheetName val="토공촕괄"/>
      <sheetName val="한수원"/>
      <sheetName val="단가(1)"/>
      <sheetName val="인건비단가"/>
      <sheetName val="도기류"/>
      <sheetName val="입력폼"/>
      <sheetName val="관리,공감"/>
      <sheetName val="토공수량"/>
      <sheetName val="SULKEA"/>
      <sheetName val="삼보지질"/>
      <sheetName val="배수설비"/>
      <sheetName val="사업수지"/>
      <sheetName val="XREF"/>
      <sheetName val="분전반"/>
      <sheetName val="상무2지구(공사) (8)"/>
      <sheetName val="삭제금지단가"/>
      <sheetName val="공사원가계산서"/>
      <sheetName val="4.주beam"/>
      <sheetName val="보안등"/>
      <sheetName val="b_balju"/>
      <sheetName val="4.2.1 마루높이 검토"/>
      <sheetName val="TOTAL3"/>
      <sheetName val="제2호단위수량"/>
      <sheetName val="예산내역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기계경비일람"/>
      <sheetName val="재료집계표"/>
      <sheetName val="전시관"/>
      <sheetName val="조직공사중"/>
      <sheetName val="참조M"/>
      <sheetName val="단면제원"/>
      <sheetName val="잡비계산"/>
      <sheetName val="현장관리"/>
      <sheetName val="강당집계표-하임"/>
      <sheetName val="매설지선굴착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기성2"/>
      <sheetName val="견"/>
      <sheetName val="입찰보고"/>
      <sheetName val="777"/>
      <sheetName val="예정(3)"/>
      <sheetName val="동원(3)"/>
      <sheetName val="설계흐름도"/>
      <sheetName val="도장수량(하1)"/>
      <sheetName val="주형"/>
      <sheetName val="Sheet17"/>
      <sheetName val="명세서"/>
      <sheetName val="base"/>
      <sheetName val="구천"/>
      <sheetName val="사원등록"/>
      <sheetName val="호봉 (2)"/>
      <sheetName val="도로단위당"/>
      <sheetName val="주공기준"/>
      <sheetName val="토량1-1"/>
      <sheetName val="소총괄표1"/>
      <sheetName val="토공집계"/>
      <sheetName val="준공조서갑지"/>
      <sheetName val="Pengalaman Per"/>
      <sheetName val="기둥(하중)"/>
      <sheetName val="서울대규장각(가시설흙막이)"/>
      <sheetName val="1.설계설명서"/>
      <sheetName val="도급정산"/>
      <sheetName val="ins"/>
      <sheetName val="F-Assump"/>
      <sheetName val="산출근거1"/>
      <sheetName val="2.단면가정"/>
      <sheetName val="4.말뚝설계"/>
      <sheetName val="중간부"/>
      <sheetName val="CLAUSE"/>
      <sheetName val="표  지"/>
      <sheetName val="날개벽(시점좌측)"/>
      <sheetName val="중동공구"/>
      <sheetName val="NEYOK"/>
      <sheetName val="국내총괄"/>
      <sheetName val="기계내역서"/>
      <sheetName val="라멘수량"/>
      <sheetName val="견적3"/>
      <sheetName val="매크로"/>
      <sheetName val="취수탑"/>
      <sheetName val="전 기"/>
      <sheetName val="견적시담(송포2공구)"/>
      <sheetName val="FIRE FIGHTING"/>
      <sheetName val="Load Total"/>
      <sheetName val="접속슬래브"/>
      <sheetName val="화전내"/>
      <sheetName val="사통"/>
      <sheetName val="옹벽1"/>
      <sheetName val="CRUDE RE-bar"/>
      <sheetName val="6.일위대가"/>
      <sheetName val="시행후면적"/>
      <sheetName val="inter"/>
      <sheetName val="EQUIP-H"/>
      <sheetName val="토공총괄표"/>
      <sheetName val="부하계산서"/>
      <sheetName val="현황산출서"/>
      <sheetName val="예산대비표(현장작성)"/>
      <sheetName val="개소별수량산출"/>
      <sheetName val="static.cal"/>
      <sheetName val="Sheet9"/>
      <sheetName val="약품공급2"/>
      <sheetName val="가시설(TYPE-A)"/>
      <sheetName val="1호맨홀가감수량"/>
      <sheetName val="1-1평균터파기고(1)"/>
      <sheetName val="1호맨홀수량산출"/>
      <sheetName val="SKETCH"/>
      <sheetName val="SLAB"/>
      <sheetName val="공조기휀"/>
      <sheetName val="AHU집계"/>
      <sheetName val="견적총괄표"/>
      <sheetName val="우수"/>
      <sheetName val="성남여성복지내역"/>
      <sheetName val="정산입력"/>
      <sheetName val="기별수량산출서"/>
      <sheetName val="설계서(7)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0"/>
      <sheetName val="Sheet11"/>
      <sheetName val="Sheet12"/>
      <sheetName val="Sheet16"/>
      <sheetName val="cost9702"/>
      <sheetName val="시행예산"/>
      <sheetName val="조도"/>
      <sheetName val="빙설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역T형교대-2수량"/>
      <sheetName val="설직재-1"/>
      <sheetName val="제-노임"/>
      <sheetName val="자탐수량산출서"/>
      <sheetName val="설계내역(2001)"/>
      <sheetName val="내역서(기성청구)"/>
      <sheetName val="3.현장배치"/>
      <sheetName val="현장배치"/>
      <sheetName val="산근목록"/>
      <sheetName val=" 자재물류센터 증축공사 중 철근콘크리트 공사.xlsx"/>
      <sheetName val="단가일람표"/>
      <sheetName val="인원계획-미화"/>
      <sheetName val="공용정보"/>
      <sheetName val="목표"/>
      <sheetName val="영업-1"/>
      <sheetName val="수입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장외반출및폐기물 "/>
      <sheetName val="PROCESS"/>
      <sheetName val="CON포장수량"/>
      <sheetName val="ACUNIT"/>
      <sheetName val="CONUNIT"/>
      <sheetName val="집수정수량총집계"/>
      <sheetName val="_산근2_"/>
      <sheetName val="_산근4_"/>
      <sheetName val="_산근5_"/>
      <sheetName val="양수장(기계)"/>
      <sheetName val="금액"/>
      <sheetName val="CIVIL"/>
      <sheetName val="8. 내진해석"/>
      <sheetName val="★도급내역"/>
      <sheetName val="주beam"/>
      <sheetName val="NEWDRAW"/>
      <sheetName val="00000"/>
      <sheetName val="사급자재"/>
      <sheetName val="현장관리비 산출내역"/>
      <sheetName val="인수공규격"/>
      <sheetName val="POL6차-PIPING"/>
      <sheetName val="생산매출 (4)"/>
      <sheetName val="공종별_집계"/>
      <sheetName val="Ext__Stone-P"/>
      <sheetName val="건축공사_집계표"/>
      <sheetName val="2_하자처리현황(CS)"/>
      <sheetName val="총_원가계산"/>
      <sheetName val="찍기"/>
      <sheetName val="SANBAISU"/>
      <sheetName val="수지예산"/>
      <sheetName val="FD"/>
      <sheetName val="LD"/>
      <sheetName val="감가상각"/>
      <sheetName val="반중력식옹벽3.5"/>
      <sheetName val="인원현황"/>
      <sheetName val="PRO_A"/>
      <sheetName val="PRO"/>
      <sheetName val="잡재료비"/>
      <sheetName val="수량집계표"/>
      <sheetName val="사급분 설계내역서"/>
      <sheetName val="단관비계수량"/>
      <sheetName val="수로BOX(시점부)"/>
      <sheetName val="견적대비"/>
      <sheetName val="BOX규격및 설계조건입력"/>
      <sheetName val="품셈"/>
      <sheetName val="부서별(배부후)_계획"/>
      <sheetName val="Setting"/>
      <sheetName val="물량내역서"/>
      <sheetName val="DS-최종"/>
      <sheetName val="ENE-CAL 1"/>
      <sheetName val="단면 Ȩ_x0000_栀"/>
      <sheetName val="입출재고현황_(2)2"/>
      <sheetName val="설_계2"/>
      <sheetName val="6PILE__(돌출)1"/>
      <sheetName val="I_설계조건1"/>
      <sheetName val="대대터널_설계서1"/>
      <sheetName val="PROJECT_BRIEF(EX_NEW)1"/>
      <sheetName val="접속_SLAB,BRACKET_설계1"/>
      <sheetName val="수량산출서_갑지"/>
      <sheetName val="단면_(2)1"/>
      <sheetName val="견적가_검토1"/>
      <sheetName val="crude_SLAB_RE-bar1"/>
      <sheetName val="3BL공동구_수량"/>
      <sheetName val="설산1_나"/>
      <sheetName val="3_하중산정4_지지력"/>
      <sheetName val="배수공_시멘트_및_골재량_산출"/>
      <sheetName val="2F_회의실견적(5_14_일대)"/>
      <sheetName val="조도계산서_(도서)"/>
      <sheetName val="#34_CIVL_Original"/>
      <sheetName val="수량_산출서(당초)"/>
      <sheetName val="페이징_배관배선"/>
      <sheetName val="2000년_임금추정"/>
      <sheetName val="1_설계설명서"/>
      <sheetName val="REINF_"/>
      <sheetName val="토_적_표"/>
      <sheetName val="1_관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2_단면가정"/>
      <sheetName val="4_말뚝설계"/>
      <sheetName val="11_자재단가"/>
      <sheetName val="표__지"/>
      <sheetName val="장외반출및폐기물_"/>
      <sheetName val="배수내역_(2)"/>
      <sheetName val="unit_4"/>
      <sheetName val="CRUDE_RE-bar"/>
      <sheetName val="단면_Ȩ栀"/>
      <sheetName val="하怅⇡"/>
      <sheetName val="DATE2001"/>
      <sheetName val="가설공사"/>
      <sheetName val="평택고렴산업단지(토목견적).xlsx"/>
      <sheetName val="사방수량"/>
      <sheetName val="내역서변경성원"/>
      <sheetName val="신기1-LINE별연장"/>
      <sheetName val="골재산출"/>
      <sheetName val="COVER-P"/>
      <sheetName val="총내역서"/>
      <sheetName val="Co-ef"/>
      <sheetName val="단가조건(02년)"/>
      <sheetName val="공사비내역서"/>
      <sheetName val="빙축열"/>
      <sheetName val="종현황"/>
      <sheetName val="하자접수리스트"/>
      <sheetName val="산출인쇄"/>
      <sheetName val="원가계산 (2)"/>
      <sheetName val="ITB__x0000__x0000_Ԁ_x0000_"/>
      <sheetName val="ITB_"/>
      <sheetName val="플랜트_설치1"/>
      <sheetName val="7_(2)1"/>
      <sheetName val="단양_00_아파트-세부내역1"/>
      <sheetName val="전선_및_전선관1"/>
      <sheetName val="Ⅴ-2_공종별내역1"/>
      <sheetName val="s_v1"/>
      <sheetName val="배수공_주요자재_집계표1"/>
      <sheetName val="97년_추정1"/>
      <sheetName val="5호광장_(만점)1"/>
      <sheetName val="인천국제_(만점)_(2)1"/>
      <sheetName val="1_수인터널1"/>
      <sheetName val="별표_1"/>
      <sheetName val="1_우편집중내역서2"/>
      <sheetName val="Customer_Databas2"/>
      <sheetName val="영업_일2"/>
      <sheetName val="ITB_COST2"/>
      <sheetName val="2000_052"/>
      <sheetName val="2_대외공문2"/>
      <sheetName val="BSD__2_2"/>
      <sheetName val="1_설계조건2"/>
      <sheetName val="6_OUTPUT2"/>
      <sheetName val="2_냉난방설비공사1"/>
      <sheetName val="1차_내역서1"/>
      <sheetName val="단가표_(2)1"/>
      <sheetName val="A3_공사비_검토1"/>
      <sheetName val="C3_토목_옹벽1"/>
      <sheetName val="3_건축(현장안)1"/>
      <sheetName val="매출채권_및_담보비율_변동1"/>
      <sheetName val="완성차_미수금1"/>
      <sheetName val="콤보박스와_리스트박스의_연결1"/>
      <sheetName val="목차_및_표지1"/>
      <sheetName val="8_PILE__(돌출)1"/>
      <sheetName val="Budget_2005(DW)1"/>
      <sheetName val="근고_블록_유형별_수량1"/>
      <sheetName val="내역서_1"/>
      <sheetName val="1_설계기준1"/>
      <sheetName val="Discount_Group1"/>
      <sheetName val="바_한일양산1"/>
      <sheetName val="_1"/>
      <sheetName val="1__설계조건_2_단면가정_3__하중계산1"/>
      <sheetName val="DATA_입력란1"/>
      <sheetName val="일위대가표_(2)1"/>
      <sheetName val="진행_DATA_(2)1"/>
      <sheetName val="Material_Specification1"/>
      <sheetName val="빌딩_안내1"/>
      <sheetName val="Eq__Mobilization"/>
      <sheetName val="내역서_(2)"/>
      <sheetName val="신상기록(지우지_말것)"/>
      <sheetName val="효성CB_1P기초"/>
      <sheetName val="영업_일11"/>
      <sheetName val="P_M_별"/>
      <sheetName val="2_건축"/>
      <sheetName val="단__가__대__비__표"/>
      <sheetName val="일__위__대__가__목__록"/>
      <sheetName val="TRE_TABLE"/>
      <sheetName val="DESCR㙸￀ʐ槜⾳"/>
      <sheetName val="차체부품_INS_REPORT(갑)"/>
      <sheetName val="단계별_Check_list"/>
      <sheetName val="작업입회_Check_list"/>
      <sheetName val="밴딩시험_원본스캔"/>
      <sheetName val="1팀_선번장"/>
      <sheetName val="2팀_선번장"/>
      <sheetName val="3팀_선번장"/>
      <sheetName val="4팀_선번장"/>
      <sheetName val="날개수량1_5"/>
      <sheetName val="수리결과"/>
      <sheetName val="보차도경계석"/>
      <sheetName val="6동"/>
      <sheetName val="세부내역서"/>
      <sheetName val="이페이지 절대 지우거나 수정 금지"/>
      <sheetName val="집계표-건축"/>
      <sheetName val="내역서-냉.난방"/>
      <sheetName val="내역서-전기,통신,소방"/>
      <sheetName val="내역서-기계설비"/>
      <sheetName val="쓰레기장"/>
      <sheetName val="업무계획1"/>
      <sheetName val="교수설계"/>
      <sheetName val="원내역"/>
      <sheetName val="3_x0000__x0000__x0005_"/>
      <sheetName val="수금-자금수지"/>
      <sheetName val="7.PILE  (돌출)"/>
      <sheetName val="pile bearing capa &amp; arrenge"/>
      <sheetName val="design load"/>
      <sheetName val="stability check"/>
      <sheetName val="횡배수관"/>
      <sheetName val="자재목록"/>
      <sheetName val="유통망계획"/>
      <sheetName val="배관단가조사서"/>
      <sheetName val="회의록1차"/>
      <sheetName val="기본입력"/>
      <sheetName val="피벗테이블데이터분석"/>
      <sheetName val="적용단위길이"/>
      <sheetName val="공사비증감"/>
      <sheetName val="횡배수관집현황(2공구)"/>
      <sheetName val="암거단위-1련"/>
      <sheetName val="2-2직관자재산출서-A-LINE"/>
      <sheetName val="제1장"/>
      <sheetName val="8.수량산출 (2)"/>
      <sheetName val="급수 (LPM)"/>
      <sheetName val="남평내역"/>
      <sheetName val="교량"/>
      <sheetName val="항목등록"/>
      <sheetName val="49단가"/>
      <sheetName val="파일의이용"/>
      <sheetName val="일H35Y4"/>
      <sheetName val="망미"/>
      <sheetName val="비교표"/>
      <sheetName val="정산"/>
      <sheetName val="아파트"/>
      <sheetName val="판넬"/>
      <sheetName val="아파트-가설"/>
      <sheetName val="본댐설계"/>
      <sheetName val="가설공사비"/>
      <sheetName val="도로구조공사비"/>
      <sheetName val="도로토공공사비"/>
      <sheetName val="여수토공사비"/>
      <sheetName val="당초명세(평)"/>
      <sheetName val="건축도급단가"/>
      <sheetName val="실행단가"/>
      <sheetName val="단위"/>
      <sheetName val="단가산출(총괄)"/>
      <sheetName val="일위총괄"/>
      <sheetName val="내역서1999.8최종"/>
      <sheetName val="2000,9월 일위"/>
      <sheetName val="신공항A-9(원가수정)"/>
      <sheetName val="SORCE1"/>
      <sheetName val="#2_Paint"/>
      <sheetName val="fursys"/>
      <sheetName val="방문현황"/>
      <sheetName val="맨홀_공사비"/>
      <sheetName val="DAN"/>
      <sheetName val="(실사조정)총괄"/>
      <sheetName val="기본자료입력"/>
      <sheetName val="내   역"/>
      <sheetName val="유림콘도"/>
      <sheetName val="건축원가"/>
      <sheetName val="1.토공"/>
      <sheetName val="단위내역서"/>
      <sheetName val="제출내역 (2)"/>
      <sheetName val="96작생능"/>
      <sheetName val="공종구간"/>
      <sheetName val="단가(전기)"/>
      <sheetName val="구간공종"/>
      <sheetName val="주공 갑지"/>
      <sheetName val="적용기준표(98년상반기)"/>
      <sheetName val="변경당시노임단가표"/>
      <sheetName val="기초데이타"/>
      <sheetName val="실행내역서"/>
      <sheetName val="익산"/>
      <sheetName val="맨홀토공"/>
      <sheetName val="참조 (2)"/>
      <sheetName val="일위대가_가설_"/>
      <sheetName val="출력은_금물"/>
      <sheetName val="7_자동제어공사"/>
      <sheetName val="토목내역서_(도급단가)"/>
      <sheetName val="CR_CODE"/>
      <sheetName val="THEME_CODE"/>
      <sheetName val="중기조종사_단위단가"/>
      <sheetName val="BOM-Form_A_1_III"/>
      <sheetName val="변압기_및_발전기_용량"/>
      <sheetName val="실행,원가_최종예상"/>
      <sheetName val="3_내역서"/>
      <sheetName val="상무2지구(공사)_(8)"/>
      <sheetName val="DATA_입력부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3차공사비요약"/>
      <sheetName val="설계서(을)"/>
      <sheetName val="DT"/>
      <sheetName val="롤러"/>
      <sheetName val="BH"/>
      <sheetName val="펌프차타설"/>
      <sheetName val="특별땅고르기"/>
      <sheetName val="8.식재일위"/>
      <sheetName val="식재-외주 (2)"/>
      <sheetName val="출력일지(01월)"/>
      <sheetName val="운반비요율"/>
      <sheetName val="대운반(철재)"/>
      <sheetName val="시멘,골재"/>
      <sheetName val="콘크집계"/>
      <sheetName val="낙차공"/>
      <sheetName val="자재집계1"/>
      <sheetName val="측구날개벽"/>
      <sheetName val="호안공재료집계표"/>
      <sheetName val="L형옹벽단위수량(25)"/>
      <sheetName val="내역(2)"/>
      <sheetName val="공사용침사지집계"/>
      <sheetName val="배수공시멘트 및 골재량산출"/>
      <sheetName val="노무비계"/>
      <sheetName val="101동"/>
      <sheetName val="일위대가서식"/>
      <sheetName val="교사기준면적(초등)"/>
      <sheetName val="적격점수&lt;300억미만&gt;"/>
      <sheetName val="PROG"/>
      <sheetName val="TOTAL_BOQ"/>
      <sheetName val="명일작업계획 (3)"/>
      <sheetName val="설계예산서(토목,전기)"/>
      <sheetName val="노무산출서"/>
      <sheetName val="설계명세서(종합)"/>
      <sheetName val="견적갑지"/>
      <sheetName val="을지 "/>
      <sheetName val="하項疀"/>
      <sheetName val="정산내역"/>
      <sheetName val="2000년 임금_x0000__x0000_"/>
      <sheetName val="시선유도표지집계표"/>
      <sheetName val="Pengalaman_Per"/>
      <sheetName val="FIRE_FIGHTING"/>
      <sheetName val="laroux"/>
      <sheetName val="발파암계약서"/>
      <sheetName val="도급액대비"/>
      <sheetName val="계약내역"/>
      <sheetName val="계약변경"/>
      <sheetName val="예산변경사항 (2)"/>
      <sheetName val="일위산출"/>
      <sheetName val="chi tiet"/>
      <sheetName val="Bill of Qty MEP"/>
      <sheetName val="U.P_Breakdown"/>
      <sheetName val="정보"/>
      <sheetName val="실행(ALT1)"/>
      <sheetName val="EQ-R1"/>
      <sheetName val="우각부보강"/>
      <sheetName val="단가조사표"/>
      <sheetName val="층별"/>
      <sheetName val="ASEM내역"/>
      <sheetName val="DATA(03.20)"/>
      <sheetName val="B"/>
      <sheetName val="giathanh1"/>
      <sheetName val="Don gia"/>
      <sheetName val="DO AM DT"/>
      <sheetName val="Final Summary (To check)"/>
      <sheetName val="cataloge moi"/>
      <sheetName val="phân tích hiệu quả"/>
      <sheetName val="RATE"/>
      <sheetName val="member_design5"/>
      <sheetName val="design_criteria5"/>
      <sheetName val="working_load_at_the_btm_ft_5"/>
      <sheetName val="plan&amp;section_of_foundation5"/>
      <sheetName val="soil_bearing_check5"/>
      <sheetName val="3_공통공사대비5"/>
      <sheetName val="준검_내역서5"/>
      <sheetName val="인건비_5"/>
      <sheetName val="G_R300경비5"/>
      <sheetName val="하도급기성_(2)5"/>
      <sheetName val="하도급단가산출_(2)5"/>
      <sheetName val="valeurs_de_base5"/>
      <sheetName val="Div26_-_Elect5"/>
      <sheetName val="Dầm_14"/>
      <sheetName val="StructEarth_35"/>
      <sheetName val="Tro_giup4"/>
      <sheetName val="Lcau_-_Lxuc4"/>
      <sheetName val="MTO_REV_04"/>
      <sheetName val="Goc_CC4"/>
      <sheetName val="BSD_(2)5"/>
      <sheetName val="_견적서5"/>
      <sheetName val="2_고용보험료산출근거5"/>
      <sheetName val="구미4단2_XLS4"/>
      <sheetName val="%EA%B5%AC%EB%AF%B84%EB%8B%A82_4"/>
      <sheetName val="Elec_LG4"/>
      <sheetName val="Elec_MG4"/>
      <sheetName val="day_dien4"/>
      <sheetName val="BEND_LOSS4"/>
      <sheetName val="96보완계획7_124"/>
      <sheetName val="가__2006년_사업계획서4"/>
      <sheetName val="건축내역서_(경제상무실)4"/>
      <sheetName val="실행내역서_4"/>
      <sheetName val="배관배선_단가조사4"/>
      <sheetName val="Sheet1_(2)4"/>
      <sheetName val="수목데이타_4"/>
      <sheetName val="tabulation_(comparison)1"/>
      <sheetName val="GFA_11"/>
      <sheetName val="ESTI_1"/>
      <sheetName val="NSA_fr_Revit1"/>
      <sheetName val="07_HT_PODIUM1"/>
      <sheetName val="04_KC_HAM1"/>
      <sheetName val="05_KC_THAN_OK1"/>
      <sheetName val="08_HT_CANHO_OK1"/>
      <sheetName val="DATA_KC1"/>
      <sheetName val="04_-_XUONG_DET_B1"/>
      <sheetName val="DATA_H1"/>
      <sheetName val="단가_및_재료비2"/>
      <sheetName val="노원열병합__건축공사기성내역서2"/>
      <sheetName val="Budget_2004(DW)2"/>
      <sheetName val="VENDOR_LIST2"/>
      <sheetName val="FCU_(2)2"/>
      <sheetName val="kimre_scrubber2"/>
      <sheetName val="2-3_V_D일위2"/>
      <sheetName val="예산_세부사항2"/>
      <sheetName val="Const_Staff2"/>
      <sheetName val="FREU_Engineering2"/>
      <sheetName val="Startup_Staff2"/>
      <sheetName val="Galaxy_소비자가격표2"/>
      <sheetName val="3련_BOX2"/>
      <sheetName val="4_LINE2"/>
      <sheetName val="7_th2"/>
      <sheetName val="#1_PLANT1"/>
      <sheetName val="Tender_Summary1"/>
      <sheetName val="_냉각수펌프1"/>
      <sheetName val="Slab_Post-Tension_1"/>
      <sheetName val="NET_ALL_(M)"/>
      <sheetName val="Analisa_Upah_&amp;_Bahan_Plum1"/>
      <sheetName val="HRG_BHN1"/>
      <sheetName val="Chenh_lech_vat_tu1"/>
      <sheetName val="MAIN_GATE_HOUSE"/>
      <sheetName val="gia_vt,nc,may"/>
      <sheetName val="Doi_so"/>
      <sheetName val="CF_-Update_31Jul06"/>
      <sheetName val="rekap_c"/>
      <sheetName val="Final_Summary_(To_check)"/>
      <sheetName val="Bill_of_Qty_MEP"/>
      <sheetName val="Tong du toan"/>
      <sheetName val="00실적"/>
      <sheetName val="민감도"/>
      <sheetName val="Assumption"/>
      <sheetName val="일계표"/>
      <sheetName val="설변대비표"/>
      <sheetName val="Costmaster"/>
      <sheetName val="물량표(신)"/>
      <sheetName val="대비표"/>
      <sheetName val="DGCT - CAU"/>
      <sheetName val="공통비총괄표"/>
      <sheetName val="전장품(관리용)"/>
      <sheetName val="총차분(토목)"/>
      <sheetName val="금_x0000__x0000__x0005_"/>
      <sheetName val="STAND20"/>
      <sheetName val="데이터"/>
      <sheetName val="예적금"/>
      <sheetName val="100만평"/>
      <sheetName val="수자재단위당"/>
      <sheetName val="1.인건비"/>
      <sheetName val="__D951652_d________GUMI4B2____3"/>
      <sheetName val="TOWER 12TON"/>
      <sheetName val="TOWER 10TON"/>
      <sheetName val="w't table"/>
      <sheetName val="STS내역서"/>
      <sheetName val="00내역서"/>
      <sheetName val="간이연락"/>
      <sheetName val="공정별"/>
      <sheetName val="CRU"/>
      <sheetName val="제조원가(확인)"/>
      <sheetName val="US$ I (SEG.)"/>
      <sheetName val="받check"/>
      <sheetName val="ENE-CAL_1"/>
      <sheetName val="Load_Total"/>
      <sheetName val="static_cal"/>
      <sheetName val="3_현장배치"/>
      <sheetName val="6_일위대가"/>
      <sheetName val="Regenerator__Concrete_Structure"/>
      <sheetName val="기성내역_x0000_"/>
      <sheetName val="기성내역Æ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기계경비"/>
      <sheetName val="단면 Ȩ"/>
      <sheetName val="TYPE䢬㐵倀"/>
      <sheetName val="보_x0000__x0000__x0005_"/>
      <sheetName val="2000전체횸"/>
      <sheetName val="Macro(전기)"/>
      <sheetName val="3.하중산怸ς੶⾿_x0000__x0000_"/>
      <sheetName val="3.하중산뼘ʃ੶⿙_x0000__x0000_"/>
      <sheetName val="3.하중산倀ˊ੶⿙_x0000__x0000_"/>
      <sheetName val="3"/>
      <sheetName val="chi_tiet"/>
      <sheetName val="EQUIPMENT_-2"/>
      <sheetName val="dike도수로"/>
      <sheetName val="남양내역"/>
      <sheetName val="신청서"/>
      <sheetName val="내역서(계약내역서제출용)"/>
      <sheetName val="내역서(4.16제출용)"/>
      <sheetName val="내역서(4.18제출용기준내역)"/>
      <sheetName val="3.일반사상"/>
      <sheetName val="신표지1"/>
      <sheetName val="단가(반정1교-원주)"/>
      <sheetName val="총괄-1"/>
      <sheetName val="대구파크쿨링타워"/>
      <sheetName val="교육계획"/>
      <sheetName val="VIC"/>
      <sheetName val="입력창"/>
      <sheetName val="용량계산"/>
      <sheetName val="냉각탑자료"/>
      <sheetName val="Reference"/>
      <sheetName val="CR Graph"/>
      <sheetName val="특허출원 현황"/>
      <sheetName val=" 斑利辑"/>
      <sheetName val="소유주(원)"/>
      <sheetName val="Financial impact"/>
      <sheetName val="CW(현장별)"/>
      <sheetName val="우수공"/>
      <sheetName val="COA-17"/>
      <sheetName val="C-18"/>
      <sheetName val="수영4,5,6,7,8,9"/>
      <sheetName val="총괄내역서 (2)"/>
      <sheetName val="가설배관"/>
      <sheetName val="단가조사-2"/>
      <sheetName val="NOMUBI"/>
      <sheetName val="sw1"/>
      <sheetName val="Thickener"/>
      <sheetName val="5공사비"/>
      <sheetName val="표준건축비"/>
      <sheetName val="C.배수관공"/>
      <sheetName val="4.  단락전류의 계산"/>
      <sheetName val="도로정위치부표"/>
      <sheetName val="도로조사부표"/>
      <sheetName val="연결관암거"/>
      <sheetName val="1단계총괄내역서"/>
      <sheetName val="중기"/>
      <sheetName val="BOQ(전체)"/>
      <sheetName val="고유코드_설계"/>
      <sheetName val="입상내역"/>
      <sheetName val="제출내역"/>
      <sheetName val="단위수량DATA"/>
      <sheetName val="케이블 규격"/>
      <sheetName val="기초물량상세"/>
      <sheetName val="주소(한문_x0000_"/>
      <sheetName val="Æo°¡±aAØ"/>
      <sheetName val="Coding"/>
      <sheetName val="Tree"/>
      <sheetName val="일위대가표_x0000__x0000__x0005__x0000_"/>
      <sheetName val="1-9 피뢰 및 접지공사"/>
      <sheetName val="626TD(COLOR)"/>
      <sheetName val="조명율데이타"/>
      <sheetName val="조도계산(가로등NEW)"/>
      <sheetName val="입출재고현황_(2)3"/>
      <sheetName val="I_설계조건2"/>
      <sheetName val="설_계3"/>
      <sheetName val="단면_(2)2"/>
      <sheetName val="6PILE__(돌출)2"/>
      <sheetName val="대대터널_설계서2"/>
      <sheetName val="접속_SLAB,BRACKET_설계2"/>
      <sheetName val="PROJECT_BRIEF(EX_NEW)2"/>
      <sheetName val="수량산출서_갑지1"/>
      <sheetName val="REINF_1"/>
      <sheetName val="공종별_집계1"/>
      <sheetName val="crude_SLAB_RE-bar2"/>
      <sheetName val="견적가_검토2"/>
      <sheetName val="Ext__Stone-P1"/>
      <sheetName val="조도계산서_(도서)1"/>
      <sheetName val="3BL공동구_수량1"/>
      <sheetName val="unit_41"/>
      <sheetName val="배수공_시멘트_및_골재량_산출1"/>
      <sheetName val="건축공사_집계표1"/>
      <sheetName val="2_하자처리현황(CS)1"/>
      <sheetName val="총_원가계산1"/>
      <sheetName val="2003_4_1_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Basic_Input1"/>
      <sheetName val="Notes_2"/>
      <sheetName val="Bank_charge2"/>
      <sheetName val="Pengalaman_Per1"/>
      <sheetName val="FIRE_FIGHTING1"/>
      <sheetName val="1_설계설명서1"/>
      <sheetName val="Load_Total1"/>
      <sheetName val="11_자재단가1"/>
      <sheetName val="표__지1"/>
      <sheetName val="영업_일12"/>
      <sheetName val="P_M_별1"/>
      <sheetName val="2_건축1"/>
      <sheetName val="2_단면가정1"/>
      <sheetName val="4_말뚝설계1"/>
      <sheetName val="전_기1"/>
      <sheetName val="CR_CODE1"/>
      <sheetName val="THEME_CODE1"/>
      <sheetName val="단__가__대__비__표1"/>
      <sheetName val="일__위__대__가__목__록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CPM챠트 "/>
      <sheetName val="우석문틀"/>
      <sheetName val="하도금액분계"/>
      <sheetName val="기준"/>
      <sheetName val="harsat"/>
      <sheetName val="upah_borong"/>
      <sheetName val="적용"/>
      <sheetName val="01AC"/>
      <sheetName val="사각맨홀"/>
      <sheetName val="국산화"/>
      <sheetName val="소업1"/>
      <sheetName val="소업1_xdbe6_"/>
      <sheetName val="소업1촠"/>
      <sheetName val="1TL종점(1)"/>
      <sheetName val="부속동"/>
      <sheetName val="단가(마감)"/>
      <sheetName val="토건"/>
      <sheetName val="평교-내역"/>
      <sheetName val="규준틀"/>
      <sheetName val="BM"/>
      <sheetName val="R&amp;D"/>
      <sheetName val="건축일위"/>
      <sheetName val="그라우팅일위"/>
      <sheetName val="Site Expenses"/>
      <sheetName val="Sheet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 refreshError="1"/>
      <sheetData sheetId="1315" refreshError="1"/>
      <sheetData sheetId="1316" refreshError="1"/>
      <sheetData sheetId="1317" refreshError="1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 refreshError="1"/>
      <sheetData sheetId="1420" refreshError="1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/>
      <sheetData sheetId="1962"/>
      <sheetData sheetId="1963"/>
      <sheetData sheetId="1964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/>
      <sheetData sheetId="2258" refreshError="1"/>
      <sheetData sheetId="2259" refreshError="1"/>
      <sheetData sheetId="2260" refreshError="1"/>
      <sheetData sheetId="2261" refreshError="1"/>
      <sheetData sheetId="2262"/>
      <sheetData sheetId="2263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/>
      <sheetData sheetId="2457"/>
      <sheetData sheetId="2458"/>
      <sheetData sheetId="2459"/>
      <sheetData sheetId="2460"/>
      <sheetData sheetId="2461" refreshError="1"/>
      <sheetData sheetId="2462"/>
      <sheetData sheetId="2463" refreshError="1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 refreshError="1"/>
      <sheetData sheetId="2481" refreshError="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/>
      <sheetData sheetId="2528"/>
      <sheetData sheetId="2529"/>
      <sheetData sheetId="2530"/>
      <sheetData sheetId="2531"/>
      <sheetData sheetId="2532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실행철강하도"/>
      <sheetName val="단위수량"/>
      <sheetName val="3련 BOX"/>
      <sheetName val="터파기및재료"/>
      <sheetName val="차액보증"/>
      <sheetName val="토공집계"/>
      <sheetName val="토적계산서"/>
      <sheetName val="대림경상68억"/>
      <sheetName val="호표"/>
      <sheetName val="품셈TABLE"/>
      <sheetName val="집수정단"/>
      <sheetName val="암거"/>
      <sheetName val="포장공"/>
      <sheetName val="배수공"/>
      <sheetName val="TOTAL_BOQ"/>
      <sheetName val="TB-내역서"/>
      <sheetName val="DDD"/>
      <sheetName val="99총공사내역서"/>
      <sheetName val="98수문일위"/>
      <sheetName val="맨홀토공"/>
      <sheetName val="적용(기계)"/>
      <sheetName val="코드"/>
      <sheetName val="여과지동"/>
      <sheetName val="기초자료"/>
      <sheetName val="자재단가"/>
      <sheetName val="설비"/>
      <sheetName val="속도랑내기(자갈)"/>
      <sheetName val="산출내역서집계표"/>
      <sheetName val="배수관공"/>
      <sheetName val="Sheet1 (2)"/>
      <sheetName val="흄관기초"/>
      <sheetName val="쎈타링"/>
      <sheetName val="자재조서2"/>
      <sheetName val="집계표"/>
      <sheetName val="토적표(1)"/>
      <sheetName val="본관동"/>
      <sheetName val="후관동"/>
      <sheetName val="견적(갑지)"/>
      <sheetName val="치수"/>
      <sheetName val="암거날개벽"/>
      <sheetName val="N賃率-職"/>
      <sheetName val="일위대가"/>
      <sheetName val="개요"/>
      <sheetName val="터널조도"/>
      <sheetName val="맨홀수량산출(2호)"/>
      <sheetName val="가감수량(2호)"/>
      <sheetName val="사통"/>
      <sheetName val="추가예산"/>
      <sheetName val="도근좌표"/>
      <sheetName val="수량산출"/>
      <sheetName val="7급줄떼"/>
      <sheetName val="ABUT수량-A1"/>
      <sheetName val="자재목록"/>
      <sheetName val="중기목록"/>
      <sheetName val="조명시설"/>
      <sheetName val="대가표(품셈)"/>
      <sheetName val="노임단가"/>
      <sheetName val="DHEQSUPT"/>
      <sheetName val="총괄내역서"/>
      <sheetName val="순성토"/>
      <sheetName val="Sheet1"/>
      <sheetName val="산출근거"/>
      <sheetName val="04년하반기장비부표"/>
      <sheetName val="CC16-내역서"/>
      <sheetName val="C97상"/>
      <sheetName val="입찰안"/>
      <sheetName val="제잡비"/>
      <sheetName val="4안전율"/>
      <sheetName val="총집계표"/>
      <sheetName val="DATE"/>
      <sheetName val="구조물터파기수량집계"/>
      <sheetName val="측구터파기공수량집계"/>
      <sheetName val="배수공 시멘트 및 골재량 산출"/>
      <sheetName val="맨홀수량"/>
      <sheetName val="6PILE  (돌출)"/>
      <sheetName val="적용기준"/>
      <sheetName val="내역"/>
      <sheetName val="모래기초"/>
      <sheetName val="옥외등신설"/>
      <sheetName val="저케CV22신설"/>
      <sheetName val="저케CV38신설"/>
      <sheetName val="저케CV8신설"/>
      <sheetName val="접지3종"/>
      <sheetName val="위치조서"/>
      <sheetName val="수목원(조경)"/>
      <sheetName val="금융비용"/>
      <sheetName val="#REF"/>
      <sheetName val="data"/>
      <sheetName val="총갑지"/>
      <sheetName val="단면가정"/>
      <sheetName val="원가계산서"/>
      <sheetName val="일위대가(1)"/>
      <sheetName val="단중표"/>
      <sheetName val="주요측점"/>
      <sheetName val="input"/>
      <sheetName val="내역서"/>
      <sheetName val="견적정보"/>
      <sheetName val="인건비"/>
      <sheetName val="시운전연료"/>
      <sheetName val="일위대가표"/>
      <sheetName val="원가서"/>
      <sheetName val="선급금신청서"/>
      <sheetName val="본체"/>
      <sheetName val="전기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월명지여방"/>
      <sheetName val="VXXXXX"/>
      <sheetName val="산출내역서"/>
      <sheetName val="원가계산서"/>
      <sheetName val="총괄내역서"/>
      <sheetName val="실행내역서(DCU)"/>
      <sheetName val="실행철강하도"/>
      <sheetName val="관급"/>
      <sheetName val="IT-BAT"/>
      <sheetName val="Sheet6"/>
      <sheetName val="신고조서"/>
      <sheetName val="대치판정"/>
      <sheetName val="DANGA"/>
      <sheetName val="1단계"/>
      <sheetName val="견적정보"/>
      <sheetName val="일위대가"/>
      <sheetName val="배수관공"/>
      <sheetName val="CT"/>
      <sheetName val="관급현황"/>
      <sheetName val=" 갑지"/>
      <sheetName val="기흥하도용"/>
      <sheetName val="내역서"/>
      <sheetName val="내역서 (2)"/>
      <sheetName val="아산503"/>
      <sheetName val="시행예산"/>
      <sheetName val="Sheet4"/>
      <sheetName val="실행간접비"/>
      <sheetName val="신우"/>
      <sheetName val="내역"/>
      <sheetName val="여과지동"/>
      <sheetName val="기초자료"/>
      <sheetName val="터파기및재료"/>
      <sheetName val="화재 탐지 설비"/>
      <sheetName val="기본단가표"/>
      <sheetName val="자재단가"/>
      <sheetName val="단가비교"/>
      <sheetName val="노임단가"/>
      <sheetName val="방수"/>
      <sheetName val="직재"/>
      <sheetName val="일위대가표"/>
      <sheetName val="예산"/>
      <sheetName val="포장공"/>
      <sheetName val="물가대비표"/>
      <sheetName val="내역서2안"/>
      <sheetName val="원가 (2)"/>
      <sheetName val="개산공사비"/>
      <sheetName val="백암비스타내역"/>
      <sheetName val="공통가설"/>
      <sheetName val="#2_일위대가목록"/>
      <sheetName val="변경현황"/>
      <sheetName val="토사(PE)"/>
      <sheetName val="Ⅱ-3공사비예산내역서(전기과)"/>
      <sheetName val="단가"/>
      <sheetName val="공통(20-91)"/>
      <sheetName val="123"/>
      <sheetName val="일일"/>
      <sheetName val="사업관리"/>
      <sheetName val="시운전연료비"/>
      <sheetName val="집계표"/>
      <sheetName val="설계내역서"/>
      <sheetName val="제품현황"/>
      <sheetName val="9-1차이내역"/>
      <sheetName val="영업소실적"/>
      <sheetName val="BSD (2)"/>
      <sheetName val="추가예산"/>
      <sheetName val="실행내역서 "/>
      <sheetName val="data"/>
      <sheetName val="단가표"/>
      <sheetName val="시화점실행"/>
      <sheetName val="4.내역"/>
      <sheetName val="선급금신청서"/>
      <sheetName val="입찰견적보고서"/>
      <sheetName val="기술부 VENDOR LIST"/>
      <sheetName val="원,1,2차물량"/>
      <sheetName val="원가"/>
      <sheetName val="일위대가(가설)"/>
      <sheetName val="일위대가(1)"/>
      <sheetName val="공사비증감"/>
      <sheetName val="원도급"/>
      <sheetName val="하도급"/>
      <sheetName val="프랜트면허"/>
      <sheetName val="토목주소"/>
      <sheetName val="주요항목별"/>
      <sheetName val="월별수입"/>
      <sheetName val="00상노임"/>
      <sheetName val="대비"/>
      <sheetName val="옥외외등집계표"/>
      <sheetName val="원가계산"/>
      <sheetName val="지급자재"/>
      <sheetName val="감액총괄표"/>
      <sheetName val="환율change"/>
      <sheetName val="36신설수량"/>
      <sheetName val="엑셀결산"/>
      <sheetName val="일위대가표(DEEP)"/>
      <sheetName val="한강운반비"/>
      <sheetName val="표지"/>
      <sheetName val="목차"/>
      <sheetName val="6호기"/>
      <sheetName val="소화실적"/>
      <sheetName val="투찰내역"/>
      <sheetName val="설계서을"/>
      <sheetName val="배관배선 단가조사"/>
      <sheetName val="일위대가집계"/>
      <sheetName val="설계내역서(A)"/>
      <sheetName val="공사비집계"/>
      <sheetName val="대비2"/>
      <sheetName val="건축공사"/>
      <sheetName val="관일"/>
      <sheetName val="기초일위"/>
      <sheetName val="할증 "/>
      <sheetName val="재료값"/>
      <sheetName val="노무비단가"/>
      <sheetName val="1,2공구원가계산서"/>
      <sheetName val="2공구산출내역"/>
      <sheetName val="1공구산출내역서"/>
      <sheetName val="단가산출"/>
      <sheetName val="제1장"/>
      <sheetName val="상수구조화편집부표"/>
      <sheetName val="단중표"/>
      <sheetName val="원가서"/>
      <sheetName val="원하대비"/>
      <sheetName val="월별생산"/>
      <sheetName val="노임9월"/>
      <sheetName val="용선 C.L"/>
      <sheetName val="기계내역서"/>
      <sheetName val="DATA1"/>
      <sheetName val="토목품셈"/>
      <sheetName val="점검총괄"/>
      <sheetName val="표지 (2)"/>
      <sheetName val="중기사용료"/>
      <sheetName val="목록"/>
      <sheetName val="단가 및 재료비"/>
      <sheetName val="제수변수량"/>
      <sheetName val="관리,공감"/>
      <sheetName val="Sheet1 (2)"/>
      <sheetName val="기계경비"/>
      <sheetName val="DATE"/>
      <sheetName val="맨홀토공"/>
      <sheetName val="MOKDONG(1)"/>
      <sheetName val="현장직원현황(New) "/>
      <sheetName val="내역서(1)"/>
      <sheetName val="BSD_(2)"/>
      <sheetName val="_갑지"/>
      <sheetName val="전차선로 물량표"/>
      <sheetName val="전기3.1 단가비교표(분전반)"/>
      <sheetName val="전기1. 단위내역목록"/>
      <sheetName val="전기4. 인건비"/>
      <sheetName val="TIE-IN"/>
      <sheetName val="설비비4"/>
      <sheetName val="FC-101"/>
      <sheetName val="계획통합"/>
      <sheetName val="을지"/>
      <sheetName val="단가비교표 _계측제어_"/>
      <sheetName val="전기일위대가"/>
      <sheetName val="SAP Order"/>
      <sheetName val="물가자료"/>
      <sheetName val="형틀공사"/>
      <sheetName val="단면치수"/>
      <sheetName val="산1~6"/>
      <sheetName val="부표총괄"/>
      <sheetName val="REDUCER"/>
      <sheetName val="WE'T"/>
      <sheetName val="Sheet5"/>
      <sheetName val="차액보증"/>
      <sheetName val="원유3부두 네트워크"/>
      <sheetName val="본사인상전"/>
      <sheetName val="N賃率-職"/>
      <sheetName val="I一般比"/>
      <sheetName val="J直材4"/>
      <sheetName val="갑지"/>
      <sheetName val="C-노임단가"/>
      <sheetName val="인상효1"/>
      <sheetName val="CAT_5"/>
      <sheetName val="중기조종사 단위단가"/>
      <sheetName val="bm-marine"/>
      <sheetName val="NYS"/>
      <sheetName val="96보완계획7.12"/>
      <sheetName val="투찰"/>
      <sheetName val="정산내역서"/>
      <sheetName val="인력터파기"/>
      <sheetName val="수량산출서"/>
      <sheetName val="수량산출"/>
      <sheetName val="제잡비"/>
      <sheetName val="설계서"/>
      <sheetName val="예산서"/>
      <sheetName val="총공사비"/>
      <sheetName val="판매브리핑"/>
      <sheetName val="현장업무"/>
      <sheetName val="날개벽수량표"/>
      <sheetName val="현장일반사항"/>
      <sheetName val="견적집계표"/>
      <sheetName val="총공사내역서"/>
      <sheetName val="JUCKEYK"/>
      <sheetName val="9GNG운반"/>
      <sheetName val="MC-01"/>
      <sheetName val="3.공통공사대비"/>
      <sheetName val="인건비"/>
      <sheetName val="TYPE-A"/>
      <sheetName val="노임"/>
      <sheetName val="EQUIP-H"/>
      <sheetName val="현장관리비"/>
      <sheetName val="운반공"/>
      <sheetName val="버스운행안내"/>
      <sheetName val="3.현장배치"/>
      <sheetName val="공사내역(2003년)"/>
      <sheetName val="원가_(2)"/>
      <sheetName val="화재_탐지_설비"/>
      <sheetName val="산업현황(판매량)"/>
      <sheetName val="정부노임단가"/>
      <sheetName val="내역서(당초변경)"/>
      <sheetName val="기계경비(시간당)"/>
      <sheetName val="가열로SW"/>
      <sheetName val="DHEQSUPT"/>
      <sheetName val="BQ"/>
      <sheetName val="SOS_PLC &amp; Panel"/>
      <sheetName val="월현황(내자)"/>
      <sheetName val="공무팀"/>
      <sheetName val="EST-1"/>
      <sheetName val="EQUIPMENT"/>
      <sheetName val="Set"/>
      <sheetName val="식재인부"/>
      <sheetName val="#REF"/>
      <sheetName val="3련 BOX"/>
      <sheetName val="감가상각"/>
      <sheetName val="우석문틀"/>
      <sheetName val="교통대책내역"/>
      <sheetName val="견적"/>
      <sheetName val="내역서-설비"/>
      <sheetName val="예산조서"/>
      <sheetName val="C1ㅇ"/>
      <sheetName val="공사개요"/>
      <sheetName val="파이프류"/>
      <sheetName val="7.공정표"/>
      <sheetName val="토목"/>
      <sheetName val="2련간지"/>
      <sheetName val="Xunit (단위환산)"/>
      <sheetName val="기준"/>
      <sheetName val="Ext. Stone-P"/>
      <sheetName val="XL4Poppy"/>
      <sheetName val="공사"/>
      <sheetName val="TRE TABLE"/>
      <sheetName val="산근"/>
      <sheetName val="집계"/>
      <sheetName val="1.설계조건"/>
      <sheetName val="금액내역서"/>
      <sheetName val="우수"/>
      <sheetName val="일위_파일"/>
      <sheetName val="#2정산"/>
      <sheetName val="70%"/>
      <sheetName val="Baby일위대가"/>
      <sheetName val="TB-내역서"/>
      <sheetName val="04년하반기장비부표"/>
      <sheetName val="입찰안"/>
      <sheetName val="맨홀수량산출"/>
      <sheetName val="일위집계표"/>
      <sheetName val="98수문일위"/>
      <sheetName val="기초"/>
      <sheetName val="ITB COST"/>
      <sheetName val="요율표"/>
      <sheetName val="가격조사서"/>
      <sheetName val="준검 내역서"/>
      <sheetName val="직접인건비(요율)"/>
      <sheetName val="조명시설"/>
      <sheetName val="노임 단가"/>
      <sheetName val="내역서_(2)"/>
      <sheetName val="기술부_VENDOR_LIST"/>
      <sheetName val="배관배선_단가조사"/>
      <sheetName val="할증_"/>
      <sheetName val="4_내역"/>
      <sheetName val="실행내역서_"/>
      <sheetName val="용선_C_L"/>
      <sheetName val="B1(반포1차)"/>
      <sheetName val="AC포장수량"/>
      <sheetName val="신규 품"/>
      <sheetName val="기계경비산출기준"/>
      <sheetName val="수목데이타"/>
      <sheetName val="개요"/>
      <sheetName val="외주(기준)"/>
      <sheetName val="재.노.경(기준)"/>
      <sheetName val="밸브설치"/>
      <sheetName val="골조시행"/>
      <sheetName val="연습"/>
      <sheetName val="시설"/>
      <sheetName val="산출근거"/>
      <sheetName val="기초단가"/>
      <sheetName val="5. 현장관리비(new) "/>
      <sheetName val="공사비산출내역"/>
      <sheetName val="순공사비"/>
      <sheetName val="Macro1"/>
      <sheetName val="98년"/>
      <sheetName val="공통"/>
      <sheetName val="sh1"/>
      <sheetName val="일위목록"/>
      <sheetName val="요율"/>
      <sheetName val="예산M12A"/>
      <sheetName val="⑥개발노임단가"/>
      <sheetName val="확정분세부"/>
      <sheetName val="확정분요약"/>
      <sheetName val="유입량"/>
      <sheetName val="견적사양비교표"/>
      <sheetName val="인건비 "/>
      <sheetName val="sand토적"/>
      <sheetName val="역T형교대(말뚝기초)"/>
      <sheetName val="배수관연장조서"/>
      <sheetName val="총 원가계산"/>
      <sheetName val="총괄서"/>
      <sheetName val="노무비"/>
      <sheetName val="일위대가목차"/>
      <sheetName val="코드"/>
      <sheetName val="Sens&amp;Anal"/>
      <sheetName val="을"/>
      <sheetName val="산출근거#2-3"/>
      <sheetName val="Code"/>
      <sheetName val="백호우계수"/>
      <sheetName val="금호"/>
      <sheetName val="공정집계_국별"/>
      <sheetName val="合成単価作成表-BLDG"/>
      <sheetName val="용접자료"/>
      <sheetName val="옥외등신설"/>
      <sheetName val="저케CV22신설"/>
      <sheetName val="저케CV38신설"/>
      <sheetName val="저케CV8신설"/>
      <sheetName val="접지3종"/>
      <sheetName val="w't table"/>
      <sheetName val="BM "/>
      <sheetName val="810"/>
      <sheetName val="고상실행"/>
      <sheetName val="CAUDIT"/>
      <sheetName val="JIG"/>
      <sheetName val="산출내역서집계표"/>
      <sheetName val="PI"/>
      <sheetName val="COVER-P"/>
      <sheetName val="가도공"/>
      <sheetName val="A LINE"/>
      <sheetName val="노임이"/>
      <sheetName val="배관내역"/>
      <sheetName val="임금단가"/>
      <sheetName val="Att.2.2 Risk Modeling"/>
      <sheetName val="확약서"/>
      <sheetName val="VXXXXXXX"/>
      <sheetName val="원가현황"/>
      <sheetName val="유림총괄"/>
      <sheetName val="금융비용"/>
      <sheetName val="하중계산"/>
      <sheetName val="FAB별"/>
      <sheetName val="일위집계(기존)"/>
      <sheetName val="CTEMCOST"/>
      <sheetName val="중기일위대가"/>
      <sheetName val="집 계 표"/>
      <sheetName val="Total"/>
      <sheetName val=" 냉각수펌프"/>
      <sheetName val="2.대외공문"/>
      <sheetName val="집계표(수배전제조구매)"/>
      <sheetName val="물량표"/>
      <sheetName val="대림경상68억"/>
      <sheetName val="견적서"/>
      <sheetName val="총괄표"/>
      <sheetName val="설비비2"/>
      <sheetName val="설비비3"/>
      <sheetName val="설비비5"/>
      <sheetName val="설비비6"/>
      <sheetName val="설비비1"/>
      <sheetName val="연돌일위집계"/>
      <sheetName val="공종별집계표(창고-52평)"/>
      <sheetName val="장비단가"/>
      <sheetName val="비탈면보호공수량산출"/>
      <sheetName val="제수"/>
      <sheetName val="공기"/>
      <sheetName val="bm(CIcable)"/>
      <sheetName val="설비"/>
      <sheetName val="자재대"/>
      <sheetName val="공문"/>
      <sheetName val="원내역"/>
      <sheetName val="일위대가-01"/>
      <sheetName val="wall"/>
      <sheetName val="잔수량(작성)"/>
      <sheetName val="수압집계"/>
      <sheetName val="플랜트 설치"/>
      <sheetName val="운반비요율"/>
      <sheetName val="방식총괄"/>
      <sheetName val="오수공수량집계표"/>
      <sheetName val="새공통(96임금인상기준)"/>
      <sheetName val="내역서적용"/>
      <sheetName val="대포2교접속"/>
      <sheetName val="천방교접속"/>
      <sheetName val="콘크리트타설집계표"/>
      <sheetName val="소방사항"/>
      <sheetName val="판매시설"/>
      <sheetName val="기본사항"/>
      <sheetName val="내역1"/>
      <sheetName val="자재단가비교표"/>
      <sheetName val="수량 산출서(당초)"/>
      <sheetName val="자재일위(경)"/>
      <sheetName val="반중력식옹벽"/>
      <sheetName val="문학간접"/>
      <sheetName val="종단계산"/>
      <sheetName val="원가계산(2)"/>
      <sheetName val="교각1"/>
      <sheetName val="노무비 근거"/>
      <sheetName val="220 (2)"/>
      <sheetName val="이월"/>
      <sheetName val="토공(1)"/>
      <sheetName val="차수공(1)"/>
      <sheetName val="SUMMARY"/>
      <sheetName val="PAINT"/>
      <sheetName val="식재일위대가"/>
      <sheetName val="학생내역"/>
      <sheetName val="200"/>
      <sheetName val="1.우편집중내역서"/>
      <sheetName val="참고자재단가"/>
      <sheetName val="소야공정계획표"/>
      <sheetName val="손익차9월2"/>
      <sheetName val="예산작성기준(전기)"/>
      <sheetName val="PLP"/>
      <sheetName val="설직재-1"/>
      <sheetName val="수량산출1"/>
      <sheetName val="자재단가표"/>
      <sheetName val="99노임기준"/>
      <sheetName val="배수공"/>
      <sheetName val="간지"/>
      <sheetName val="중기가계"/>
      <sheetName val="기본"/>
      <sheetName val="BID"/>
      <sheetName val="관급자재"/>
      <sheetName val="터널조도"/>
      <sheetName val="(A)내역서"/>
      <sheetName val="2001년 예산"/>
      <sheetName val="직노"/>
      <sheetName val="입찰"/>
      <sheetName val="현경"/>
      <sheetName val="실행"/>
      <sheetName val="품셈1-26"/>
      <sheetName val="갑지(추정)"/>
      <sheetName val="직접비"/>
      <sheetName val="GAEYO"/>
      <sheetName val="시중노임"/>
      <sheetName val="주beam"/>
      <sheetName val="재료"/>
      <sheetName val="summ"/>
      <sheetName val="청주-교대(A1)"/>
      <sheetName val="운반비(시흥)"/>
      <sheetName val="기성내역"/>
      <sheetName val="건축원가계산서"/>
      <sheetName val="총괄집계표"/>
      <sheetName val="환경평가"/>
      <sheetName val="인구"/>
      <sheetName val="Y-WORK"/>
      <sheetName val="영동(D)"/>
      <sheetName val="전체"/>
      <sheetName val="NOMUBI"/>
      <sheetName val="DB구축"/>
      <sheetName val="공통_20_91_"/>
      <sheetName val="대운반(철재)"/>
      <sheetName val="공종별집계"/>
      <sheetName val="공비대비"/>
      <sheetName val="전기단가조사서"/>
      <sheetName val="망미"/>
      <sheetName val="단가조사"/>
      <sheetName val="공기변수량"/>
      <sheetName val="설계내역서 "/>
      <sheetName val="단가산출서(기계)"/>
      <sheetName val="대가표(품셈)"/>
      <sheetName val="우성교간선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내역"/>
      <sheetName val="원가계산서"/>
      <sheetName val="8.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내역"/>
      <sheetName val="공사비"/>
      <sheetName val="기계공사"/>
      <sheetName val="실행철강하도"/>
      <sheetName val="남평내역"/>
      <sheetName val="1,2공구원가계산서"/>
      <sheetName val="2공구산출내역"/>
      <sheetName val="1공구산출내역서"/>
      <sheetName val="DANGA"/>
      <sheetName val="단가"/>
      <sheetName val="＃호안블록"/>
      <sheetName val="목차"/>
      <sheetName val="노임"/>
      <sheetName val="기"/>
      <sheetName val="전선(총)"/>
      <sheetName val="당초명세(평)"/>
      <sheetName val="계화배수"/>
      <sheetName val="2월분"/>
      <sheetName val="수곡내역"/>
      <sheetName val="노무단가"/>
      <sheetName val="수로교총재료집계"/>
      <sheetName val="sheet1"/>
      <sheetName val="공사비증감내역"/>
      <sheetName val="일위대가"/>
      <sheetName val="98NS-N"/>
      <sheetName val="98수문일위"/>
      <sheetName val="원가계산서(변경)"/>
      <sheetName val="투찰내역"/>
      <sheetName val="Sheet2"/>
      <sheetName val="내역원본"/>
      <sheetName val="1호구조물"/>
      <sheetName val="집계표"/>
      <sheetName val="2000웅포보완(물량보완-2)1"/>
      <sheetName val="문학간접"/>
      <sheetName val="관급"/>
      <sheetName val="토적표"/>
      <sheetName val="여과지동"/>
      <sheetName val="기초자료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O실보"/>
      <sheetName val="96보완계획7.12"/>
      <sheetName val="헐기"/>
      <sheetName val="노무,재료"/>
      <sheetName val="자재대"/>
      <sheetName val="교각1"/>
      <sheetName val="입찰안"/>
      <sheetName val="내역서"/>
      <sheetName val="부안일위"/>
      <sheetName val="대운반(철재)"/>
      <sheetName val="샌딩 에폭시 도장"/>
      <sheetName val="1단계"/>
      <sheetName val="원하대비"/>
      <sheetName val="원도급"/>
      <sheetName val="하도급"/>
      <sheetName val="ABUT수량-A1"/>
      <sheetName val="노임단가"/>
      <sheetName val="배수내역"/>
      <sheetName val="날개벽수량표"/>
      <sheetName val="sh1"/>
      <sheetName val="1공구원가계산서"/>
      <sheetName val="공내역"/>
      <sheetName val="노무비"/>
      <sheetName val="DATA"/>
      <sheetName val="데이타"/>
      <sheetName val="구조물총"/>
      <sheetName val="용수로조직"/>
      <sheetName val="xxxxxx"/>
      <sheetName val="화재 탐지 설비"/>
      <sheetName val="수량산출서"/>
      <sheetName val="위치조서"/>
      <sheetName val="2000년1차"/>
      <sheetName val="70%"/>
      <sheetName val="설비"/>
      <sheetName val="변압기 및 발전기 용량"/>
      <sheetName val="자재일람"/>
      <sheetName val="3지구단위"/>
      <sheetName val="총괄_(2)"/>
      <sheetName val="96보완계획7_12"/>
      <sheetName val="배관배선_단가조사"/>
      <sheetName val="샌딩_에폭시_도장"/>
      <sheetName val="기본단가표"/>
      <sheetName val="공정계획(배수개선)백만단위"/>
      <sheetName val="화재_탐지_설비"/>
      <sheetName val="월명지여방"/>
      <sheetName val="철근량"/>
      <sheetName val="단가 및 재료비"/>
      <sheetName val="우성교간선"/>
      <sheetName val="시멘트산출"/>
      <sheetName val="청천내"/>
      <sheetName val="Sheet1 (2)"/>
      <sheetName val="총괄표"/>
      <sheetName val="토목"/>
      <sheetName val="공정집계_국별"/>
      <sheetName val="N賃率-職"/>
      <sheetName val="노단"/>
      <sheetName val=" 갑지"/>
      <sheetName val="NOMUBI"/>
      <sheetName val="sw1"/>
      <sheetName val="일위대가(1)"/>
      <sheetName val="#REF"/>
      <sheetName val="환경평가"/>
      <sheetName val="인구"/>
      <sheetName val="Main"/>
      <sheetName val="비속도"/>
      <sheetName val="BID"/>
      <sheetName val="사통"/>
      <sheetName val="지급자재"/>
      <sheetName val="설계"/>
      <sheetName val="변경내역"/>
      <sheetName val="가설공사비"/>
      <sheetName val="밸브설치"/>
      <sheetName val="준검 내역서"/>
      <sheetName val="초곡1교(일반)"/>
      <sheetName val="원가계산(2)"/>
      <sheetName val="Sheet3"/>
      <sheetName val="총괄공사비"/>
      <sheetName val="차수공개요"/>
      <sheetName val="신고조서"/>
      <sheetName val="수량산출"/>
      <sheetName val="수원공총"/>
      <sheetName val="DATE"/>
      <sheetName val="터파기및재료"/>
      <sheetName val="수목표준대가"/>
      <sheetName val="공사비총괄표"/>
      <sheetName val="수토공단위당"/>
      <sheetName val="수자재단위당"/>
      <sheetName val="단가산출내역(노임부분수정)"/>
      <sheetName val="C.배수관공"/>
      <sheetName val="총공사비"/>
      <sheetName val="단가조사"/>
      <sheetName val="단가표"/>
      <sheetName val="입력창"/>
      <sheetName val="옹벽재계"/>
      <sheetName val="토적계산"/>
      <sheetName val="오수관로(터파기)"/>
      <sheetName val="총괄_(2)1"/>
      <sheetName val="배관배선_단가조사1"/>
      <sheetName val="96보완계획7_121"/>
      <sheetName val="샌딩_에폭시_도장1"/>
      <sheetName val="화재_탐지_설비1"/>
      <sheetName val="단가_및_재료비"/>
      <sheetName val="신천3호용수로"/>
      <sheetName val="신평리 권리자명부"/>
      <sheetName val="동일리 권리자명부"/>
      <sheetName val="단위수량"/>
      <sheetName val="경율산정.XLS"/>
      <sheetName val="WORK"/>
      <sheetName val="건축내역"/>
      <sheetName val="★도급내역"/>
      <sheetName val="측량요율"/>
      <sheetName val="자료"/>
      <sheetName val="이티토공총"/>
      <sheetName val="9811"/>
      <sheetName val="경산"/>
      <sheetName val="000000"/>
      <sheetName val="수량이동조서총괄"/>
      <sheetName val="토공(우물통,기타) "/>
      <sheetName val="평균높이산출근거"/>
      <sheetName val="횡배수관위치조서"/>
      <sheetName val="기자재비"/>
      <sheetName val="시중노임(공사)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물가대비표"/>
      <sheetName val="1.발전설비"/>
      <sheetName val="순공사비 총괄표"/>
      <sheetName val="원가계산서"/>
      <sheetName val="산출내역서"/>
      <sheetName val="갑지"/>
      <sheetName val="합계"/>
      <sheetName val="당진1,2호기전선관설치및접지4차공사내역서-을지"/>
      <sheetName val="집계표"/>
      <sheetName val="제경비"/>
      <sheetName val="전도금1"/>
      <sheetName val="일위대가"/>
      <sheetName val="자재일람"/>
      <sheetName val="유입량"/>
      <sheetName val="실행철강하도"/>
      <sheetName val="기본단가표"/>
      <sheetName val="직노"/>
      <sheetName val="건축내역"/>
      <sheetName val="자재단가"/>
      <sheetName val="#REF"/>
      <sheetName val="입력화면 1"/>
      <sheetName val="밸브설치"/>
      <sheetName val="단가산출서"/>
      <sheetName val="청주(철골발주의뢰서)"/>
      <sheetName val="수량산출서"/>
      <sheetName val="약품공급2"/>
      <sheetName val="단가조사서"/>
      <sheetName val="7단가"/>
      <sheetName val="재료값"/>
      <sheetName val="data"/>
      <sheetName val="일위"/>
      <sheetName val="탐진댐(수정)"/>
      <sheetName val="공사비산출내역"/>
      <sheetName val="1단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산수배수"/>
      <sheetName val="남평내역"/>
      <sheetName val="총괄표"/>
      <sheetName val="단가조사서"/>
      <sheetName val="중기단가"/>
      <sheetName val="중기목록"/>
      <sheetName val="호표"/>
      <sheetName val="98수문일위"/>
      <sheetName val="재료비"/>
      <sheetName val="일위대가"/>
      <sheetName val="설계예산서"/>
      <sheetName val="폐기물"/>
      <sheetName val="자재"/>
      <sheetName val="기계공사"/>
      <sheetName val="내역서"/>
      <sheetName val="98NS-N"/>
      <sheetName val="집계표"/>
      <sheetName val="yuldan"/>
      <sheetName val="입력"/>
      <sheetName val="사  업  비  수  지  예  산  서"/>
      <sheetName val="PROGRAM(직영)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요율"/>
      <sheetName val="당진1,2호기전선관설치및접지4차공사내역서-을지"/>
      <sheetName val="집계표"/>
      <sheetName val="부산화력수량산출서"/>
      <sheetName val="자재테이블"/>
      <sheetName val="내역서"/>
      <sheetName val="집계표_식재"/>
      <sheetName val="장비종합부표"/>
      <sheetName val="부표"/>
      <sheetName val="일위목록"/>
      <sheetName val="1공구산출내역서"/>
      <sheetName val="건축내역"/>
      <sheetName val="양식_자재단가조사표"/>
      <sheetName val="sheet1"/>
      <sheetName val="교통대책내역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2000년1차"/>
      <sheetName val="2000전체분"/>
      <sheetName val="교통대책내역"/>
      <sheetName val="집계표"/>
      <sheetName val="투찰내역"/>
      <sheetName val="조경일람"/>
      <sheetName val="내역서"/>
      <sheetName val="간접1"/>
      <sheetName val="99총공사내역서"/>
      <sheetName val="부대공사비"/>
      <sheetName val="퍼스트"/>
      <sheetName val="차액보증"/>
      <sheetName val="노임"/>
      <sheetName val="단가일람"/>
      <sheetName val="BID"/>
      <sheetName val="정부노임단가"/>
      <sheetName val="접지수량"/>
      <sheetName val="조명일위"/>
      <sheetName val="SLAB데이터"/>
      <sheetName val="#REF"/>
      <sheetName val="sheet1"/>
      <sheetName val="지질조사"/>
      <sheetName val="Total 단위경유량집계"/>
      <sheetName val="약품공급2"/>
      <sheetName val="기본단가표"/>
      <sheetName val="재료집계표"/>
      <sheetName val="CALCULATION"/>
      <sheetName val="실행내역"/>
      <sheetName val="RE9604"/>
      <sheetName val="MOTOR"/>
      <sheetName val="전체제잡비"/>
      <sheetName val="원가계산서"/>
      <sheetName val="C1ㅇ"/>
      <sheetName val="실행철강하도"/>
      <sheetName val="1,2공구원가계산서"/>
      <sheetName val="2공구산출내역"/>
      <sheetName val="1공구산출내역서"/>
      <sheetName val="준검 내역서"/>
      <sheetName val="산근"/>
      <sheetName val="기계경비(시간당)"/>
      <sheetName val="단가"/>
      <sheetName val="마산월령동골조물량변경"/>
      <sheetName val="교각1"/>
      <sheetName val="DB"/>
      <sheetName val="제경비"/>
      <sheetName val="금액내역서"/>
      <sheetName val="내역(원안-대안)"/>
      <sheetName val="N賃率-職"/>
      <sheetName val="요율"/>
      <sheetName val="1.수인터널"/>
      <sheetName val="설계조건"/>
      <sheetName val="DANGA"/>
      <sheetName val="일위대가"/>
      <sheetName val="내역서(전기)"/>
      <sheetName val="조명시설"/>
      <sheetName val="항목(1)"/>
      <sheetName val="총괄표"/>
      <sheetName val="적점"/>
      <sheetName val="노임단가"/>
      <sheetName val="당진1,2호기전선관설치및접지4차공사내역서-을지"/>
      <sheetName val="기계내역서"/>
      <sheetName val="1001"/>
      <sheetName val="공사개요"/>
      <sheetName val="매입세율"/>
      <sheetName val="품셈TABLE"/>
      <sheetName val="SIL98"/>
      <sheetName val="배수공"/>
      <sheetName val="5회토적"/>
      <sheetName val="구조물공"/>
      <sheetName val="부대공"/>
      <sheetName val="토공"/>
      <sheetName val="포장공"/>
      <sheetName val="토공유동표(전체.당초)"/>
      <sheetName val="총공사내역서"/>
      <sheetName val="건축내역"/>
      <sheetName val="산출근거"/>
      <sheetName val="설비2차"/>
      <sheetName val="수량산출서"/>
      <sheetName val="금융비용"/>
      <sheetName val="구조물수량집계표"/>
      <sheetName val="하남내역"/>
      <sheetName val="잡철물"/>
      <sheetName val="관급"/>
      <sheetName val="대포2교접속"/>
      <sheetName val="천방교접속"/>
      <sheetName val="일위대가(가설)"/>
      <sheetName val="DATA"/>
      <sheetName val="데이타"/>
      <sheetName val="현장지지물물량"/>
      <sheetName val="NYS"/>
      <sheetName val="기계경비일람"/>
      <sheetName val="일위목록"/>
      <sheetName val="을-ATYPE"/>
      <sheetName val="표  지"/>
      <sheetName val="3련 BOX"/>
      <sheetName val="내역(중앙)"/>
      <sheetName val="단위단가"/>
      <sheetName val="일반공사"/>
      <sheetName val="자재일람"/>
      <sheetName val="현장설명"/>
      <sheetName val="도급"/>
      <sheetName val="BH-1 (2)"/>
      <sheetName val="직노"/>
      <sheetName val="ITEM"/>
      <sheetName val="공문"/>
      <sheetName val="6호기"/>
      <sheetName val="결재갑지"/>
      <sheetName val="앉음벽 (2)"/>
      <sheetName val="예산서"/>
      <sheetName val="ABUT수량-A1"/>
      <sheetName val="제안서"/>
      <sheetName val="행정표준(1)"/>
      <sheetName val="행정표준(2)"/>
      <sheetName val="I.설계조건"/>
      <sheetName val="hvac(제어동)"/>
      <sheetName val="4.전기"/>
      <sheetName val="조경"/>
      <sheetName val="공사비예산서(토목분)"/>
      <sheetName val="관리비비계상"/>
      <sheetName val="직공비"/>
      <sheetName val="총괄내역서"/>
      <sheetName val="일위대가표"/>
      <sheetName val="98지급계획"/>
      <sheetName val="예가내역서"/>
      <sheetName val="경비2내역"/>
      <sheetName val="자료"/>
      <sheetName val="간접(90)"/>
      <sheetName val="참조"/>
      <sheetName val="산출내역서"/>
      <sheetName val="일반부표"/>
      <sheetName val="_HIT__HMC 견적_3900_"/>
      <sheetName val="참조-(1)"/>
      <sheetName val="구조물견적서"/>
      <sheetName val="예산변경원인분석"/>
      <sheetName val="7. 현장관리비 "/>
      <sheetName val="6. 안전관리비"/>
      <sheetName val="ancillary"/>
      <sheetName val="실행(1)"/>
      <sheetName val="전기내역서(총계)"/>
      <sheetName val="견적조건"/>
      <sheetName val="원가계산서구조조정"/>
      <sheetName val="접지1종"/>
      <sheetName val="터파기및재료"/>
      <sheetName val="초기화면"/>
      <sheetName val="폐기물"/>
      <sheetName val="인원계획"/>
      <sheetName val="타공종이기"/>
      <sheetName val="오저간내역서"/>
      <sheetName val="전기"/>
      <sheetName val="토공A"/>
      <sheetName val="이형관"/>
      <sheetName val="분전반"/>
      <sheetName val="운반"/>
      <sheetName val="노원열병합  건축공사기성내역서"/>
      <sheetName val="COVER"/>
      <sheetName val="문학간접"/>
      <sheetName val="설계내역서"/>
      <sheetName val="여과지동"/>
      <sheetName val="기초자료"/>
      <sheetName val="자재단가"/>
      <sheetName val="분뇨"/>
      <sheetName val="단가산출"/>
      <sheetName val="원가"/>
      <sheetName val="설계예산서"/>
      <sheetName val="ilch"/>
      <sheetName val="1.설계조건"/>
      <sheetName val="세부내역"/>
      <sheetName val="소포내역 (2)"/>
      <sheetName val="INPUT"/>
      <sheetName val="입력데이타"/>
      <sheetName val="조도계산서 (도서)"/>
      <sheetName val="배수내역"/>
      <sheetName val="갑지"/>
      <sheetName val="작성방법"/>
      <sheetName val="도급-집계"/>
      <sheetName val="증감내역서"/>
      <sheetName val="001"/>
      <sheetName val="대전21토목내역서"/>
      <sheetName val="말뚝지지력산정"/>
      <sheetName val="간접비계산"/>
      <sheetName val="적용단가"/>
      <sheetName val="입력"/>
      <sheetName val="품셈"/>
      <sheetName val="일위대가목록"/>
      <sheetName val="예산총괄"/>
      <sheetName val="공사원가계산서"/>
      <sheetName val="대비"/>
      <sheetName val="신림자금"/>
      <sheetName val="횡배위치"/>
      <sheetName val="기초일위"/>
      <sheetName val="시설일위"/>
      <sheetName val="운반비"/>
      <sheetName val="2000양배"/>
      <sheetName val="추가예산"/>
      <sheetName val="내역_ver1.0"/>
      <sheetName val="단가조사-2"/>
      <sheetName val="소야공정계획표"/>
      <sheetName val="중기일위대가"/>
      <sheetName val="전기일위대가"/>
      <sheetName val="경비"/>
      <sheetName val="제1호단위수량"/>
      <sheetName val="자재단가비교표"/>
      <sheetName val="신호등일위대가"/>
      <sheetName val="보증수수료산출"/>
      <sheetName val="을"/>
      <sheetName val="사업전망"/>
      <sheetName val="현장업무"/>
      <sheetName val="PIPING"/>
      <sheetName val="MSS 2"/>
      <sheetName val="전주2本1"/>
      <sheetName val="여수토토적"/>
      <sheetName val="프로젝트"/>
      <sheetName val="단가대비표"/>
      <sheetName val="코드표"/>
      <sheetName val="2.1  노무비 평균단가산출"/>
      <sheetName val="우수관매설및 우수받이"/>
      <sheetName val="명세서"/>
      <sheetName val="A-4"/>
      <sheetName val="제출내역 (2)"/>
      <sheetName val="인부노임"/>
      <sheetName val="전체"/>
      <sheetName val="I一般比"/>
      <sheetName val="Sheet3"/>
      <sheetName val="적용표"/>
      <sheetName val="plan&amp;section of foundation"/>
      <sheetName val="pile bearing capa &amp; arrenge"/>
      <sheetName val="working load at the btm ft."/>
      <sheetName val="stability check"/>
      <sheetName val="design criteria"/>
      <sheetName val="재료비"/>
      <sheetName val="보고서 기기리스트"/>
      <sheetName val="토목주소"/>
      <sheetName val="현장관리비"/>
      <sheetName val="상-교대(A1-A2)"/>
      <sheetName val="할증"/>
      <sheetName val="내역(창신)"/>
      <sheetName val="Resource2"/>
      <sheetName val="설계서(7)"/>
      <sheetName val="예산서(6)"/>
      <sheetName val="배수내역 (2)"/>
      <sheetName val="측구터파기공수량집계"/>
      <sheetName val="배수공 시멘트 및 골재량 산출"/>
      <sheetName val=" HIT-&gt;HMC 견적(3900)"/>
      <sheetName val="lee"/>
      <sheetName val="집계표소트"/>
      <sheetName val="11.우각부 보강"/>
      <sheetName val="일위대가(1)"/>
      <sheetName val="마산방향"/>
      <sheetName val="진주방향"/>
      <sheetName val="토목내역"/>
      <sheetName val="사급자재"/>
      <sheetName val="기계공사"/>
      <sheetName val="봉양~조차장간고하개명(신설)"/>
      <sheetName val="역T형옹벽단위수량"/>
      <sheetName val="결과조달"/>
      <sheetName val="내역원본"/>
      <sheetName val="연결임시"/>
      <sheetName val="간이영수증"/>
      <sheetName val="11.산출(전열)"/>
      <sheetName val="6.산출(동력)"/>
      <sheetName val="7.산출(TRAY)"/>
      <sheetName val="부재예실1월"/>
      <sheetName val="Total"/>
      <sheetName val="WORK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제품원재"/>
      <sheetName val="건설성적"/>
      <sheetName val="13LPMCC"/>
      <sheetName val="시멘트"/>
      <sheetName val="단가조건(02년)"/>
      <sheetName val="금호"/>
      <sheetName val="bearing"/>
      <sheetName val="가격조사서"/>
      <sheetName val="검암내역"/>
      <sheetName val="EUPDAT2"/>
      <sheetName val="내   역"/>
      <sheetName val="전라자금"/>
      <sheetName val="기기리스트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8설7발"/>
      <sheetName val="A 견적"/>
      <sheetName val="조건표"/>
      <sheetName val="투찰추정"/>
      <sheetName val="검토"/>
      <sheetName val="INPUT-DATA"/>
      <sheetName val="용소리교"/>
      <sheetName val="총괄-1"/>
      <sheetName val="교량"/>
      <sheetName val="단가조사표"/>
      <sheetName val="Macro1"/>
      <sheetName val="기성내역"/>
      <sheetName val="내역(가지)"/>
      <sheetName val="산출내역서집계표"/>
      <sheetName val="토목"/>
      <sheetName val="시설물일위"/>
      <sheetName val="일위집계(기존)"/>
      <sheetName val="기초수량집"/>
      <sheetName val="날개벽수량표"/>
      <sheetName val="설계"/>
      <sheetName val="TYPE-A"/>
      <sheetName val="소비자가"/>
      <sheetName val="원가+내역"/>
      <sheetName val="JUCKEYK"/>
      <sheetName val="전기일위목록"/>
      <sheetName val="type-F"/>
      <sheetName val="99월별경비계획"/>
      <sheetName val="70%"/>
      <sheetName val="01AC"/>
      <sheetName val="정화조내역"/>
      <sheetName val="물량표S"/>
      <sheetName val="Macro(차단기)"/>
      <sheetName val="플랜트 설치"/>
      <sheetName val="광산내역"/>
      <sheetName val="단가집"/>
      <sheetName val="99-0002"/>
      <sheetName val="EBSDATA"/>
      <sheetName val="원계약고시공및준비구분"/>
      <sheetName val="Y-WORK"/>
      <sheetName val="기초코드"/>
      <sheetName val="1"/>
      <sheetName val="부대내역"/>
      <sheetName val="별첨1-임식"/>
      <sheetName val="기본자료"/>
      <sheetName val="부속동"/>
      <sheetName val="APT"/>
      <sheetName val="구간별관경"/>
      <sheetName val="현금흐름"/>
      <sheetName val="자재단가표"/>
      <sheetName val="SHEET PILE단가"/>
      <sheetName val="수정2"/>
      <sheetName val="입찰"/>
      <sheetName val="현경"/>
      <sheetName val="Sheet5"/>
      <sheetName val="재료값"/>
      <sheetName val="현장관리비참조"/>
      <sheetName val="200"/>
      <sheetName val="소방사항"/>
      <sheetName val="갑지(추정)"/>
      <sheetName val="b_balju"/>
      <sheetName val="unit 4"/>
      <sheetName val="견적서"/>
      <sheetName val="내역표지"/>
      <sheetName val="데리네이타현황"/>
      <sheetName val="공기압축기실"/>
      <sheetName val="원도급"/>
      <sheetName val="하도급"/>
      <sheetName val="전기실-1"/>
      <sheetName val="목차 "/>
      <sheetName val="SLAB"/>
      <sheetName val="일위"/>
      <sheetName val="장비단가표"/>
      <sheetName val="asd"/>
      <sheetName val="Customer Databas"/>
      <sheetName val="CORE#2"/>
      <sheetName val="전체_1설계"/>
      <sheetName val="중기"/>
      <sheetName val="파일구성"/>
      <sheetName val="동방설계서"/>
      <sheetName val="유입량"/>
      <sheetName val="spc 배관견적"/>
      <sheetName val="인사자료총집계"/>
      <sheetName val="1.취수장"/>
      <sheetName val="SUMMARY(S)"/>
      <sheetName val="공통가설"/>
      <sheetName val="실행"/>
      <sheetName val="전 기"/>
      <sheetName val="관급자재"/>
      <sheetName val="1.설계기준"/>
      <sheetName val="노임이"/>
      <sheetName val="건축공사"/>
      <sheetName val="재집"/>
      <sheetName val="총"/>
      <sheetName val="물량표"/>
      <sheetName val="오산갈곳"/>
      <sheetName val="정리계획CF평가"/>
      <sheetName val="증감분석"/>
      <sheetName val="접속도로1"/>
      <sheetName val="공사비총괄"/>
      <sheetName val="BH_1 _2_"/>
      <sheetName val="6PILE  (돌출)"/>
      <sheetName val="화재 탐지 설비"/>
      <sheetName val="원가총괄"/>
      <sheetName val="귀래 설계 공내역서"/>
      <sheetName val="FM"/>
      <sheetName val="공량산출서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일용노임단가"/>
      <sheetName val="투입내역"/>
      <sheetName val="편입토지조서"/>
      <sheetName val="배수통관(좌)"/>
      <sheetName val="지불내역(자재외)"/>
      <sheetName val="주관사업"/>
      <sheetName val="바닥판"/>
      <sheetName val="입력DATA"/>
      <sheetName val="2000년하반기"/>
      <sheetName val="#2_일위대가목록"/>
      <sheetName val="수량산출서집계(1-4차)"/>
      <sheetName val="공통단가"/>
      <sheetName val="SG"/>
      <sheetName val="공정증감대ㅈ표"/>
      <sheetName val="시설물기초"/>
      <sheetName val="예가표"/>
      <sheetName val="신천3호용수로"/>
      <sheetName val="중기비"/>
      <sheetName val="정산내역"/>
      <sheetName val="C97상"/>
      <sheetName val="Cash Flow-1"/>
      <sheetName val="3.1공사현황 공정표"/>
      <sheetName val="계수시트"/>
      <sheetName val="PAY"/>
      <sheetName val="설 계"/>
      <sheetName val="정렬"/>
      <sheetName val="일위대가목차"/>
      <sheetName val="안정계산"/>
      <sheetName val="단면검토"/>
      <sheetName val="d118"/>
      <sheetName val="수지예산"/>
      <sheetName val="1유리"/>
      <sheetName val="내역서1"/>
      <sheetName val="퇴직금(울산천상)"/>
      <sheetName val="백암비스타내역"/>
      <sheetName val="직재"/>
      <sheetName val="WING3"/>
      <sheetName val="전동기"/>
      <sheetName val="일위대가(집계)"/>
      <sheetName val="노임 단가"/>
      <sheetName val="EQT-ESTN"/>
      <sheetName val="전입"/>
      <sheetName val="중기사용료산출근거"/>
      <sheetName val="단가산출1"/>
      <sheetName val="연습"/>
      <sheetName val="장비단가"/>
      <sheetName val="ELEC"/>
      <sheetName val="설계서(본관)"/>
      <sheetName val="재료"/>
      <sheetName val="장비"/>
      <sheetName val="노무"/>
      <sheetName val="단가(적용)"/>
      <sheetName val="1월"/>
      <sheetName val="시운전연료비"/>
      <sheetName val="골조시행"/>
      <sheetName val="시운전연료"/>
      <sheetName val="조경수목"/>
      <sheetName val="퇴직공제부금"/>
      <sheetName val="평균노임"/>
      <sheetName val="분석"/>
      <sheetName val="입찰보고"/>
      <sheetName val="재료비단가"/>
      <sheetName val="자료입력"/>
      <sheetName val="적용단위길이"/>
      <sheetName val="전기혼잡제경비(45)"/>
      <sheetName val="중사"/>
      <sheetName val="공사비집계"/>
      <sheetName val="내역서 "/>
      <sheetName val="8.현장관리비"/>
      <sheetName val="7.안전관리비"/>
      <sheetName val="가설건물"/>
      <sheetName val="6공구(당초)"/>
      <sheetName val="노임변동률"/>
      <sheetName val="세골재  T2 변경 현황"/>
      <sheetName val="소화실적"/>
      <sheetName val="철거산출근거"/>
      <sheetName val="업체자료"/>
      <sheetName val="코드"/>
      <sheetName val="직접경비호표"/>
      <sheetName val="실행(ALT1)"/>
      <sheetName val="개인별 순위표"/>
      <sheetName val="INDEX"/>
      <sheetName val="프랜트면허"/>
      <sheetName val="냉천부속동"/>
      <sheetName val="네고율"/>
      <sheetName val="BQ"/>
      <sheetName val="남양내역"/>
      <sheetName val="MAIN_TABLE"/>
      <sheetName val="저장소"/>
      <sheetName val="내역집계"/>
      <sheetName val="상수도토공집계표"/>
      <sheetName val="지구단위계획"/>
      <sheetName val="단가산출서"/>
      <sheetName val="교각계산"/>
      <sheetName val="POL6차-PIPING"/>
      <sheetName val="기본일위"/>
      <sheetName val="모델명"/>
      <sheetName val="수량산출"/>
      <sheetName val="건축"/>
      <sheetName val="7.공정표"/>
      <sheetName val="단면 (2)"/>
      <sheetName val="간접비(1)"/>
      <sheetName val="공사비총괄표"/>
      <sheetName val="1안"/>
      <sheetName val="집계및폼"/>
      <sheetName val="04_10_11"/>
      <sheetName val="설치"/>
      <sheetName val="인건비"/>
      <sheetName val="PAINT"/>
      <sheetName val="한전일위"/>
      <sheetName val="101동"/>
      <sheetName val="분전반일위대가"/>
      <sheetName val="직접비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자재co"/>
      <sheetName val="INSTR"/>
      <sheetName val="#3_일위대가목록"/>
      <sheetName val="부서코드표"/>
      <sheetName val="단중표"/>
      <sheetName val="7"/>
      <sheetName val="投标材料清单 "/>
      <sheetName val="Macro(전선)"/>
      <sheetName val="5. 현장관리비(new) "/>
      <sheetName val="재개발"/>
      <sheetName val="장비비 명세서1"/>
      <sheetName val="원형1호맨홀토공수량"/>
      <sheetName val="원가서"/>
      <sheetName val="덕전리"/>
      <sheetName val="CC16-내역서"/>
      <sheetName val="제노임"/>
      <sheetName val="9GNG운반"/>
      <sheetName val="제수변 수량집계표(보통)"/>
      <sheetName val="1,2,3,4,5단위수량"/>
      <sheetName val="Sheet2"/>
      <sheetName val="계산표지"/>
      <sheetName val="일위총괄"/>
      <sheetName val="수배전(갑)"/>
      <sheetName val="위치"/>
      <sheetName val="기본단가"/>
      <sheetName val="MSS_2"/>
      <sheetName val="CODE"/>
      <sheetName val="98수문일위"/>
      <sheetName val="개산공사비"/>
      <sheetName val="김해토지조서"/>
      <sheetName val="실지수기호표"/>
      <sheetName val="자동제어"/>
      <sheetName val="별표 "/>
      <sheetName val="대공종"/>
      <sheetName val="집 계 표"/>
      <sheetName val="손익분석"/>
      <sheetName val="DHEQSUPT"/>
      <sheetName val="(1)본선수량집계"/>
      <sheetName val="시중노임단가"/>
      <sheetName val="MILL"/>
      <sheetName val="청천내"/>
      <sheetName val="환율change"/>
      <sheetName val="당초"/>
      <sheetName val="단가표"/>
      <sheetName val="시화점실행"/>
      <sheetName val="현금예금"/>
      <sheetName val="합계"/>
      <sheetName val="검색방"/>
      <sheetName val="3.공통공사대비"/>
      <sheetName val="sub"/>
      <sheetName val="자금청구"/>
      <sheetName val="관공일위대가"/>
      <sheetName val="관자재"/>
      <sheetName val="단가 및 재료비"/>
      <sheetName val="관접합및자재집계표"/>
      <sheetName val="결재란"/>
      <sheetName val="준공정산"/>
      <sheetName val="협력업체"/>
      <sheetName val="코드1"/>
      <sheetName val="코드2"/>
      <sheetName val="식재인부"/>
      <sheetName val="수량집계"/>
      <sheetName val="제잡비"/>
      <sheetName val="개요"/>
      <sheetName val="미드수량"/>
      <sheetName val="단면가정"/>
      <sheetName val="AS복구"/>
      <sheetName val="중기터파기"/>
      <sheetName val="변수값"/>
      <sheetName val="중기상차"/>
      <sheetName val="단가조사서"/>
      <sheetName val="목차"/>
      <sheetName val="집계장(대목_실행)"/>
      <sheetName val="TOT"/>
      <sheetName val="대치판정"/>
      <sheetName val="토공계산서(부체도로)"/>
      <sheetName val="도담구내 개소별 명세"/>
      <sheetName val="품목납기"/>
      <sheetName val="대림경상68억"/>
      <sheetName val="조경수량"/>
      <sheetName val="접속도수량집계표"/>
      <sheetName val="유림골조"/>
      <sheetName val="TCDB"/>
      <sheetName val="일위단가"/>
      <sheetName val="부대공(BOQ)"/>
      <sheetName val="기별(종합)"/>
      <sheetName val="세부추진"/>
      <sheetName val="상용보강"/>
      <sheetName val="2.대외공문"/>
      <sheetName val="-배수구조총재료"/>
      <sheetName val="사유서제출현황-2"/>
      <sheetName val="노임단가 (2)"/>
      <sheetName val="2000노임기준"/>
      <sheetName val="10공구일위"/>
      <sheetName val="전기공사"/>
      <sheetName val="일위대가표48"/>
      <sheetName val="입력정보"/>
      <sheetName val="암거"/>
      <sheetName val="단가(반정1교-원주)"/>
      <sheetName val="주beam"/>
      <sheetName val="일위_파일"/>
      <sheetName val="이토변실(A3-LINE)"/>
      <sheetName val="용수간선"/>
      <sheetName val="투찰가"/>
      <sheetName val="형상"/>
      <sheetName val="재적표"/>
      <sheetName val="골재산출"/>
      <sheetName val="포장수량집계"/>
      <sheetName val="토사(PE)"/>
      <sheetName val="횡배수관토공수량"/>
      <sheetName val="코드일람표2001년10월"/>
      <sheetName val="내역서비교"/>
      <sheetName val="A1"/>
      <sheetName val="96수출"/>
      <sheetName val="입찰견적보고서"/>
      <sheetName val="비주거용"/>
      <sheetName val="평3"/>
      <sheetName val="옥내소화전계산서"/>
      <sheetName val="단가적용"/>
      <sheetName val="RETAIL (ABOVE)"/>
      <sheetName val="Eq. Mobilization"/>
      <sheetName val="실적공사비"/>
      <sheetName val="동물이동통로"/>
      <sheetName val="공사비산출내역"/>
      <sheetName val="건축내역서"/>
      <sheetName val="인천제철"/>
      <sheetName val="가시설단위수량"/>
      <sheetName val="건축2"/>
      <sheetName val="손익차9월2"/>
      <sheetName val="득점현황"/>
      <sheetName val="단   산"/>
      <sheetName val="실    단"/>
      <sheetName val="점수계산1-2"/>
      <sheetName val="통신물량"/>
      <sheetName val="기본"/>
      <sheetName val="SHEET"/>
      <sheetName val="현관"/>
      <sheetName val="원본"/>
      <sheetName val="VE절감"/>
      <sheetName val="청주(철골발주의뢰서)"/>
      <sheetName val="분전함신설"/>
      <sheetName val="차수"/>
      <sheetName val="하중계산"/>
      <sheetName val="중기사용료"/>
      <sheetName val="Sheet4"/>
      <sheetName val="심사물량"/>
      <sheetName val="인부신상자료"/>
      <sheetName val="BJJIN"/>
      <sheetName val="관리,공감"/>
      <sheetName val="Sheet6"/>
      <sheetName val="인력터파기"/>
      <sheetName val="월별수입"/>
      <sheetName val="인원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전압강하자료"/>
      <sheetName val="간접"/>
      <sheetName val="대운반(철재)"/>
      <sheetName val="신고조서"/>
      <sheetName val="EJ"/>
      <sheetName val="금리계산"/>
      <sheetName val="일정"/>
      <sheetName val="K1자재(3차등)"/>
      <sheetName val="실행대비"/>
      <sheetName val="몰탈"/>
      <sheetName val="제경비산출서"/>
      <sheetName val="현장별"/>
      <sheetName val="1단계"/>
      <sheetName val=""/>
      <sheetName val="공사수행방안"/>
      <sheetName val="확정분요약"/>
      <sheetName val="확정분세부"/>
      <sheetName val="Sheet1 (2)"/>
      <sheetName val="구의33고"/>
      <sheetName val="유림총괄"/>
      <sheetName val="제수변수량"/>
      <sheetName val="공정코드"/>
      <sheetName val="맨홀토공"/>
      <sheetName val="맨홀수량산출"/>
      <sheetName val="일위대가1"/>
      <sheetName val="인입관수량총괄"/>
      <sheetName val="제수문집계"/>
      <sheetName val="HVAC"/>
      <sheetName val="CODE1"/>
      <sheetName val="단위수량"/>
      <sheetName val="암거 제원표"/>
      <sheetName val="콘크리트타설집계표"/>
      <sheetName val="장비집계"/>
      <sheetName val="상반기손익차2총괄"/>
      <sheetName val="적용환율"/>
      <sheetName val="산식3"/>
      <sheetName val="내역서을지"/>
      <sheetName val="도실건시"/>
      <sheetName val="본사공가현황"/>
      <sheetName val="도수로현황"/>
      <sheetName val="실행(표지,갑,을)"/>
      <sheetName val="도급FORM"/>
      <sheetName val="재료비노무비"/>
      <sheetName val="일위(시설)"/>
      <sheetName val="노무비 근거"/>
      <sheetName val="N賃率_職"/>
      <sheetName val="양식_자재단가조사표"/>
      <sheetName val="부총"/>
      <sheetName val="기안"/>
      <sheetName val="guard(mac)"/>
      <sheetName val="제품목록"/>
      <sheetName val="SHL"/>
      <sheetName val="Macro3"/>
      <sheetName val="공통(20-91)"/>
      <sheetName val="본사인상전"/>
      <sheetName val=" 갑지"/>
      <sheetName val="기계실냉난방"/>
      <sheetName val="학생내역"/>
      <sheetName val="표준건축비"/>
      <sheetName val="울산자금"/>
      <sheetName val="1공구(입찰내역)"/>
      <sheetName val="자동세륜기"/>
      <sheetName val="전산망"/>
      <sheetName val="위치조서"/>
      <sheetName val="콘_재료분리(1)"/>
      <sheetName val="1.CB"/>
      <sheetName val="변수"/>
      <sheetName val="옥외외등집계표"/>
      <sheetName val="기계실"/>
      <sheetName val="기준"/>
      <sheetName val="5.동별횡주관경"/>
      <sheetName val="CM 1"/>
      <sheetName val="LF자재단가"/>
      <sheetName val="장비 (2)"/>
      <sheetName val="수문일1"/>
      <sheetName val="투찰"/>
      <sheetName val="Baby일위대가"/>
      <sheetName val="정산을지"/>
      <sheetName val="6. 수량산출서"/>
      <sheetName val="일위CODE"/>
      <sheetName val="동해title"/>
      <sheetName val="49일위"/>
      <sheetName val="22일위"/>
      <sheetName val="일위대가집계"/>
      <sheetName val="범례표"/>
      <sheetName val="비교1"/>
      <sheetName val="철근량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2_1__노무비_평균단가산출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보고서_기기리스트1"/>
      <sheetName val="단가조사"/>
      <sheetName val="수우미양가(Vlookup)"/>
      <sheetName val="제품정보"/>
      <sheetName val="상품수불(합산)"/>
      <sheetName val="95MAKER"/>
      <sheetName val="재정비내역"/>
      <sheetName val="지적고시내역"/>
      <sheetName val="2련간지"/>
      <sheetName val="목록"/>
      <sheetName val="수량산출서 (2)"/>
      <sheetName val="계정"/>
      <sheetName val="구성비"/>
      <sheetName val="가설식당"/>
      <sheetName val="이월"/>
      <sheetName val="COST"/>
      <sheetName val="산출"/>
      <sheetName val="소방"/>
      <sheetName val="예산코드"/>
      <sheetName val="원가입력"/>
      <sheetName val="건축기술부대조건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효율표"/>
      <sheetName val="참조 (2)"/>
      <sheetName val="입력데이타(비인쇄용)"/>
      <sheetName val="I_설계조_x0000_"/>
      <sheetName val="수량명세서"/>
      <sheetName val="공기압舓⿫_x0005_"/>
      <sheetName val="공기압妐&quot;姜"/>
      <sheetName val="전선 및 전선관"/>
      <sheetName val="공조기"/>
      <sheetName val="내역서1999.8최종"/>
      <sheetName val="토공 total"/>
      <sheetName val="변경내역"/>
      <sheetName val="토공 토적표"/>
      <sheetName val="자재단가리스트"/>
      <sheetName val="CON'C"/>
      <sheetName val="간접비"/>
      <sheetName val="현장조사"/>
      <sheetName val="현장경비"/>
      <sheetName val="3BL공동구 수량"/>
      <sheetName val="일위대가 "/>
      <sheetName val="1ST"/>
      <sheetName val="4 LINE"/>
      <sheetName val="7 th"/>
      <sheetName val="CTEMCOST"/>
      <sheetName val="ELECTRIC"/>
      <sheetName val="SCHEDULE"/>
      <sheetName val="조도계산서_(도서_x0000_"/>
      <sheetName val="04변경-상하"/>
      <sheetName val="조작대(1연)"/>
      <sheetName val="B"/>
      <sheetName val="APT내역"/>
      <sheetName val="부대시설"/>
      <sheetName val="Sheet17"/>
      <sheetName val="환경평가"/>
      <sheetName val="1회"/>
      <sheetName val="일위대_x0000__x0000_Ԁ_x0000_䀀"/>
      <sheetName val="골조"/>
      <sheetName val="일위산출근거"/>
      <sheetName val="자재"/>
      <sheetName val="산근1"/>
      <sheetName val="조립1부실적"/>
      <sheetName val="기성(1차) "/>
      <sheetName val="NOMUBI"/>
      <sheetName val="sw1"/>
      <sheetName val="관경별내역서"/>
      <sheetName val="집계표(육상)"/>
      <sheetName val="목록표"/>
      <sheetName val="설계명세서"/>
      <sheetName val="노무비"/>
      <sheetName val="전철"/>
      <sheetName val="wall"/>
      <sheetName val="안정검토"/>
      <sheetName val="일위대㐀븁_x0000__x0000_退"/>
      <sheetName val="Sheet16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에어샵공사"/>
      <sheetName val="내역서(100%)"/>
      <sheetName val="유효폭의 계산"/>
      <sheetName val="다곡2교"/>
      <sheetName val="NNV"/>
      <sheetName val="5사남"/>
      <sheetName val="esc"/>
      <sheetName val="新철폐복2"/>
      <sheetName val="新철폐복3"/>
      <sheetName val="新철폐복"/>
      <sheetName val="시운전"/>
      <sheetName val="부하LOAD"/>
      <sheetName val="인구"/>
      <sheetName val="MSS"/>
      <sheetName val="정화조"/>
      <sheetName val="토공(1)"/>
      <sheetName val="준공조서갑지"/>
      <sheetName val="일위대가(계측기설치)"/>
      <sheetName val="건명"/>
      <sheetName val="수자재단위당"/>
      <sheetName val="표지 (2)"/>
      <sheetName val="변경명신물량 (2)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견내"/>
      <sheetName val="(당평)자재"/>
      <sheetName val="주bea_xdcf0_"/>
      <sheetName val="실행내역서(DCU)"/>
      <sheetName val="포장(수량)-관로부"/>
      <sheetName val="하수급견적대비"/>
      <sheetName val="경비_원본"/>
      <sheetName val="견적의뢰서"/>
      <sheetName val="난간벽단위"/>
      <sheetName val="토목내역서"/>
      <sheetName val="자갈,시멘트,모래산출"/>
      <sheetName val="설계서"/>
      <sheetName val="20관리비율"/>
      <sheetName val="수량산출서집계"/>
      <sheetName val="맨홀수량"/>
      <sheetName val="감가상각비대체내역"/>
      <sheetName val="지급자재"/>
      <sheetName val="미납품 현황"/>
      <sheetName val="견적시담(송포2공구)"/>
      <sheetName val="S0"/>
      <sheetName val="가시설(TYPE-A)"/>
      <sheetName val="1-1평균터파기고(1)"/>
      <sheetName val="REDUCER"/>
      <sheetName val="WE'T"/>
      <sheetName val="시추조사비"/>
      <sheetName val="전사 (2)"/>
      <sheetName val="BA (2)"/>
      <sheetName val="CP (2)"/>
      <sheetName val="시산표"/>
      <sheetName val="STEEL BOX 단면설계(SEC.8)"/>
      <sheetName val="LIST"/>
      <sheetName val="단위중량"/>
      <sheetName val="마스터원본"/>
      <sheetName val="기성갑지"/>
      <sheetName val="정산서"/>
      <sheetName val="예산조서(전송)"/>
      <sheetName val="간접경상비"/>
      <sheetName val="인건-측정"/>
      <sheetName val="울산자동제어"/>
      <sheetName val="apt수량"/>
      <sheetName val="현금"/>
      <sheetName val="첨부1"/>
      <sheetName val="식음료"/>
      <sheetName val="전기단가조사서"/>
      <sheetName val="조직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MIJIBI"/>
      <sheetName val="0Title"/>
      <sheetName val="할빙수"/>
      <sheetName val="아파트 "/>
      <sheetName val="일위대가목록표"/>
      <sheetName val="갑지.을지"/>
      <sheetName val="기타"/>
      <sheetName val="물류최종8월7"/>
      <sheetName val="현황산출서"/>
      <sheetName val="H-pile(298x299)"/>
      <sheetName val="H-pile(250x250)"/>
      <sheetName val="설계내역(2001)"/>
      <sheetName val="교대(A1)"/>
      <sheetName val="날개수집"/>
      <sheetName val="집계"/>
      <sheetName val="1,2,3,4_x0000__x0000_界Þ多⽬"/>
      <sheetName val="1,2,3,4_x0005__x0000__x0000__x0000__x0000_"/>
      <sheetName val="보할"/>
      <sheetName val="집계장"/>
      <sheetName val="을부담운반비"/>
      <sheetName val="부대대비"/>
      <sheetName val="냉연집계"/>
      <sheetName val="15100"/>
      <sheetName val="송전기본"/>
      <sheetName val="기준액"/>
      <sheetName val="F4-F7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J"/>
      <sheetName val="2분기"/>
      <sheetName val="예산실적전체당월"/>
      <sheetName val="2"/>
      <sheetName val="각종양식"/>
      <sheetName val="&lt;--"/>
      <sheetName val="간지"/>
      <sheetName val="영업소실적"/>
      <sheetName val="배수관연장조서"/>
      <sheetName val="제조노임"/>
      <sheetName val="설명서 "/>
      <sheetName val="FACTOR"/>
      <sheetName val="건축원가계산서"/>
      <sheetName val="설-원가"/>
      <sheetName val="자재집계"/>
      <sheetName val="사업부구분코드"/>
      <sheetName val="급,배기팬"/>
      <sheetName val="한일양산"/>
      <sheetName val="2-2.매출분석"/>
      <sheetName val="세목별"/>
      <sheetName val="화설내"/>
      <sheetName val="내역1"/>
      <sheetName val="자격 땡겨오기"/>
      <sheetName val="램머"/>
      <sheetName val="단양 00 아파트-세부내역"/>
      <sheetName val="건축집계"/>
      <sheetName val="I_설계조多"/>
      <sheetName val="데이터유효성검사자료"/>
      <sheetName val="기본설계기준"/>
      <sheetName val="임차비용"/>
      <sheetName val="과업지시서"/>
      <sheetName val="기존단가 (2)"/>
      <sheetName val="대_x0000__x0000_"/>
      <sheetName val="2.단면가정 (양곡1교)"/>
      <sheetName val="단가비교표_공통1"/>
      <sheetName val="판정1교토공"/>
      <sheetName val="덤프트럭계수"/>
      <sheetName val="05년 상"/>
      <sheetName val="영흥TL(UP,DOWN) "/>
      <sheetName val="Scenario"/>
      <sheetName val="8.PILE  (돌출)"/>
      <sheetName val="일위1"/>
      <sheetName val="DTCT"/>
      <sheetName val="실_인건비(5월부터)"/>
      <sheetName val="현장별정리"/>
      <sheetName val="95년12월말"/>
      <sheetName val="GDP"/>
      <sheetName val="일일입력"/>
      <sheetName val="품목등록"/>
      <sheetName val="수완하도"/>
      <sheetName val="김포내역"/>
      <sheetName val="선정요령"/>
      <sheetName val="우석문틀"/>
      <sheetName val="담보"/>
      <sheetName val="수정계획3"/>
      <sheetName val="WEON"/>
      <sheetName val="단가조사-1"/>
      <sheetName val="갑지_설계 내역서"/>
      <sheetName val="현장실사자료"/>
      <sheetName val=" FURNACE현설"/>
      <sheetName val="97 사업추정(WEKI)"/>
      <sheetName val="10공-_x0000_Ԁ"/>
      <sheetName val="매출그래프"/>
      <sheetName val="6동"/>
      <sheetName val="인적사항(누적)"/>
      <sheetName val="제1영업소"/>
      <sheetName val="제2영업소"/>
      <sheetName val="제3영업소"/>
      <sheetName val="ITB COST"/>
      <sheetName val="결재_x0000_"/>
      <sheetName val="11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7_산출(⠀榅弁䘿_x0000_"/>
      <sheetName val="관급현황"/>
      <sheetName val="기술조건"/>
      <sheetName val="1.내역(청.하역장전등)"/>
      <sheetName val="기계"/>
      <sheetName val="자재테이블"/>
      <sheetName val="수량계산"/>
      <sheetName val="일위산출"/>
      <sheetName val="용산1(해보)"/>
      <sheetName val="종단계산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전도품의"/>
      <sheetName val="원료"/>
      <sheetName val="산출근거#2-3"/>
      <sheetName val="신대방33(적용)"/>
      <sheetName val="SEX"/>
      <sheetName val="Quantity"/>
      <sheetName val="125x125"/>
      <sheetName val="단가시흥"/>
      <sheetName val="만년달력"/>
      <sheetName val="기타#9"/>
      <sheetName val="직접뀀鞖/_x0000_"/>
      <sheetName val="학익동신동아5차CD365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코_x0000_"/>
      <sheetName val="매입"/>
      <sheetName val="설계명세"/>
      <sheetName val="하조서"/>
      <sheetName val="2002상반기노임기준"/>
      <sheetName val="6__안전관慨⻥"/>
      <sheetName val="수량산출서 갑지"/>
      <sheetName val="4.2.1 마루높이 검토"/>
      <sheetName val="ASP"/>
      <sheetName val="원_x0000__x0000_"/>
      <sheetName val="단가산출(T)"/>
      <sheetName val="투찰(하수)"/>
      <sheetName val="JUCK"/>
      <sheetName val="수량산출목록표"/>
      <sheetName val="유지정비"/>
      <sheetName val="용역인건비"/>
      <sheetName val="문10"/>
      <sheetName val="구조물터파기수량집계"/>
      <sheetName val="일위집계"/>
      <sheetName val="Data&amp;Result"/>
      <sheetName val="내역_verᔈ_x0000__x0000_"/>
      <sheetName val=" 견적서"/>
      <sheetName val="개요2"/>
      <sheetName val="건축공사집계"/>
      <sheetName val="계산_x0000__x0000_"/>
      <sheetName val="내역서 제출"/>
      <sheetName val="품셈 "/>
      <sheetName val="음성cable"/>
      <sheetName val="M-EMS GP-570(BIT)"/>
      <sheetName val="설변단가적용현황"/>
      <sheetName val="변경내역서"/>
      <sheetName val="시운전绸7"/>
      <sheetName val="토공(완충)"/>
      <sheetName val="설계예산서(2_소천우회토목)"/>
      <sheetName val="수토공단위당"/>
      <sheetName val="부안변전"/>
      <sheetName val="LD"/>
      <sheetName val="2000.05"/>
      <sheetName val="일반수량총괄집계"/>
      <sheetName val="일위대"/>
      <sheetName val="일위대㐀븁"/>
      <sheetName val="미장"/>
      <sheetName val="철골"/>
      <sheetName val="4. VOs summary"/>
      <sheetName val="TOSHIBA-Structure"/>
      <sheetName val="예총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돈암사업"/>
      <sheetName val="DATA LISTS"/>
      <sheetName val="Chiet tinh dz35"/>
      <sheetName val="RATE"/>
      <sheetName val="8.설치품셈"/>
      <sheetName val="오동"/>
      <sheetName val="대조"/>
      <sheetName val="나한"/>
      <sheetName val="design_crit_x0000__x0000__x0005__x0000_"/>
      <sheetName val="재료할증"/>
      <sheetName val="6_산출닑⾱_x0005__x0000_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보고"/>
      <sheetName val="장문교(대전)"/>
      <sheetName val="계정1"/>
      <sheetName val="품셈총괄표"/>
      <sheetName val="정리계槜〚_x0000__x0000_䇀"/>
      <sheetName val="자단"/>
      <sheetName val="자가"/>
      <sheetName val="수문일위1"/>
      <sheetName val="배수로집계"/>
      <sheetName val="업체별기성내역"/>
      <sheetName val="TABLE DB"/>
      <sheetName val="쌍용 data base"/>
      <sheetName val="보활"/>
      <sheetName val="집행(2-1)"/>
      <sheetName val="Cable임피던스"/>
      <sheetName val="CB"/>
      <sheetName val="설원"/>
      <sheetName val="7월11일"/>
      <sheetName val="3련_B䀀㽚"/>
      <sheetName val="공량·_x0000__x0000_"/>
      <sheetName val="공량×"/>
      <sheetName val="b_balju_cho"/>
      <sheetName val="사진첩"/>
      <sheetName val="자재기성 신청서.xlsx"/>
      <sheetName val="주bea?"/>
      <sheetName val="마감산출"/>
      <sheetName val="소포내역_x0000__x0000__x0005__x0000_"/>
      <sheetName val="[입찰안.xls]직접뀀鞖/_x0000_"/>
      <sheetName val="[입찰안.xls][입찰안.xls]직접뀀鞖/_x0000_"/>
      <sheetName val="장비가동"/>
      <sheetName val="Bảng mã VT"/>
      <sheetName val="plan&amp;section_of__x0000__x0000__x0005__x0000_冰﹢Ƚ_x0000__x0000__x0000_"/>
      <sheetName val="공사비예산서"/>
      <sheetName val="공사비예"/>
      <sheetName val="조직관리비"/>
      <sheetName val="수선비"/>
      <sheetName val="원가명세"/>
      <sheetName val="사발차명세표"/>
      <sheetName val="손익"/>
      <sheetName val="분개장·원장"/>
      <sheetName val="pile_bearing_capa_&amp;_¬웰ﾕ쀀_x0005_"/>
      <sheetName val="pile_bearing_capa_&amp;_¬웰ﾕ_x0000_ﳪ_x0005_"/>
      <sheetName val="9GNG운¼"/>
      <sheetName val="시약"/>
      <sheetName val="전기2005"/>
      <sheetName val="통신2005"/>
      <sheetName val="요율표"/>
      <sheetName val="내역(인테리어 실내)(도급)"/>
      <sheetName val="내역(인테리어 실외)(도급)"/>
      <sheetName val="(원)기흥상갈"/>
      <sheetName val="3련_Bꨀ덽"/>
      <sheetName val="working_load_at０ʵŚÃ堠ᴕ_x0000__x0000__x0000__x0000__x0000__x0000_"/>
      <sheetName val="가로등내역서"/>
      <sheetName val="물가시세"/>
      <sheetName val="토공집계표"/>
      <sheetName val="뚝토공"/>
      <sheetName val="5호광장_(만점)3"/>
      <sheetName val="인천국제_(만점)_(2)3"/>
      <sheetName val="Total_단위경유량집계3"/>
      <sheetName val="토공유동표(전체_당초)3"/>
      <sheetName val="준검_내역서3"/>
      <sheetName val="1_수인터널3"/>
      <sheetName val="BH-1_(2)3"/>
      <sheetName val="표__지3"/>
      <sheetName val="投标材料清单_2"/>
      <sheetName val="앉음벽_(2)3"/>
      <sheetName val="4_전기3"/>
      <sheetName val="_HIT__HMC_견적_3900_3"/>
      <sheetName val="I_설계조건3"/>
      <sheetName val="7__현장관리비_3"/>
      <sheetName val="6__안전관리비3"/>
      <sheetName val="노원열병합__건축공사기성내역서3"/>
      <sheetName val="1_설계조건3"/>
      <sheetName val="조도계산서_(도서)3"/>
      <sheetName val="소포내역_(2)3"/>
      <sheetName val="MSS_23"/>
      <sheetName val="11_산출(전열)3"/>
      <sheetName val="6_산출(동력)3"/>
      <sheetName val="7_산출(TRAY)3"/>
      <sheetName val="5_산출(전력)2"/>
      <sheetName val="수량산출서(전력간선_지하D_C)2"/>
      <sheetName val="우수관매설및_우수받이3"/>
      <sheetName val="11_우각부_보강3"/>
      <sheetName val="제출내역_(2)3"/>
      <sheetName val="내___역2"/>
      <sheetName val="내역_ver1_03"/>
      <sheetName val="플랜트_설치2"/>
      <sheetName val="plan&amp;section_of_foundation3"/>
      <sheetName val="pile_bearing_capa_&amp;_arrenge3"/>
      <sheetName val="working_load_at_the_btm_ft_3"/>
      <sheetName val="stability_check3"/>
      <sheetName val="design_criteria3"/>
      <sheetName val="2_1__노무비_평균단가산출2"/>
      <sheetName val="보고서_기기리스트2"/>
      <sheetName val="3련_BOX3"/>
      <sheetName val="배수내역_(2)2"/>
      <sheetName val="배수공_시멘트_및_골재량_산출2"/>
      <sheetName val="A_견적2"/>
      <sheetName val="unit_42"/>
      <sheetName val="spc_배관견적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Sheet1_(2)1"/>
      <sheetName val="Eq__Mobilization2"/>
      <sheetName val="노무비_근거1"/>
      <sheetName val="제수변_수량집계표(보통)1"/>
      <sheetName val="장비_(2)1"/>
      <sheetName val="3BL공동구_수량1"/>
      <sheetName val="5_동별횡주관경1"/>
      <sheetName val="암거_제원표1"/>
      <sheetName val="CM_11"/>
      <sheetName val="_갑지1"/>
      <sheetName val="6__수량산출서1"/>
      <sheetName val="참조_(2)1"/>
      <sheetName val="일위대가_1"/>
      <sheetName val="4_LINE1"/>
      <sheetName val="7_th1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수량산출서_(2)"/>
      <sheetName val="1_CB"/>
      <sheetName val="토공_total"/>
      <sheetName val="공기압舓⿫"/>
      <sheetName val="기성(1차)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전사_(2)"/>
      <sheetName val="BA_(2)"/>
      <sheetName val="CP_(2)"/>
      <sheetName val="토공_토적표"/>
      <sheetName val="4__VOs_summary"/>
      <sheetName val="주bea"/>
      <sheetName val="변경명신물량_(2)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기존단가_(2)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납부서"/>
      <sheetName val="수량산출서집계(_x0000__x0000__x0005__x0000_"/>
      <sheetName val="수량산출서집계(_x0000__x0000__x0005__x0000_瞀"/>
      <sheetName val="공기압¬_x0000_Ԁ"/>
      <sheetName val="세부내역서"/>
      <sheetName val="예산M12A"/>
      <sheetName val="정리계槜で_x0000__x0000_ｐ"/>
      <sheetName val="정리계槜で_x0000__x0000_㟠"/>
      <sheetName val="거래처CODE"/>
      <sheetName val="DHEQ㧈讄䰀漐"/>
      <sheetName val="노무비계"/>
      <sheetName val="수량"/>
      <sheetName val="0.목록1"/>
      <sheetName val="교량전기"/>
      <sheetName val="VXXXXXXX"/>
      <sheetName val="공사비증감"/>
      <sheetName val="만봉용지매수비(총괄)"/>
      <sheetName val="CONCRETE"/>
      <sheetName val="식재"/>
      <sheetName val="시설물"/>
      <sheetName val="식재출력용"/>
      <sheetName val="유지관리"/>
      <sheetName val="Front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조도계산서Å_x0000_Ԁ_x0000__x0000_"/>
      <sheetName val="조도계산서Å_x0000_Ԁ_x0000_耀"/>
      <sheetName val="wbs2차"/>
      <sheetName val="일위(토,포,부)"/>
      <sheetName val="부안일위"/>
      <sheetName val="일위대가(집계_x0000_"/>
      <sheetName val="차량(구)"/>
      <sheetName val="자재대"/>
      <sheetName val="현장"/>
      <sheetName val="단_x0005__x0000_"/>
      <sheetName val="중기조종사 단위단가"/>
      <sheetName val="시운전壒》"/>
      <sheetName val="참조표"/>
      <sheetName val="적산"/>
      <sheetName val="1,2,3,4"/>
      <sheetName val="1,2,3,4_x0005_"/>
      <sheetName val="design_crit"/>
      <sheetName val="정리계槜〚"/>
      <sheetName val="현장경비(공사금액별)"/>
      <sheetName val="원가&amp;하도급원가"/>
      <sheetName val="자격증"/>
      <sheetName val="제잡비1"/>
      <sheetName val="현우실적"/>
      <sheetName val="cal1"/>
      <sheetName val="bqmpaloc"/>
      <sheetName val="nhôm 1,2mm"/>
      <sheetName val="nhôm 1,4mm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SCOPE_OF_WORK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Dầm 1"/>
      <sheetName val="So sanh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발주A"/>
      <sheetName val="발주내역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주bea_"/>
      <sheetName val="PROJ. DATA"/>
      <sheetName val=" Beams Sched "/>
      <sheetName val="본사업"/>
      <sheetName val="총투자비"/>
      <sheetName val="[입찰안.xls][입찰안.xls][입찰안.xls]B__9"/>
      <sheetName val="[입찰안.xls][입찰안.xls][입찰안.xls]B__2"/>
      <sheetName val="[입찰안.xls][입찰안.xls][입찰안.xls]B__5"/>
      <sheetName val="[입찰안.xls][입찰안.xls][입찰안.xls]B__3"/>
      <sheetName val="[입찰안.xls][입찰안.xls][입찰안.xls]B__4"/>
      <sheetName val="[입찰안.xls][입찰안.xls][입찰안.xls]B__7"/>
      <sheetName val="[입찰안.xls][입찰안.xls][입찰안.xls]B__6"/>
      <sheetName val="[입찰안.xls][입찰안.xls][입찰안.xls]B__8"/>
      <sheetName val="[입찰안.xls][입찰안.xls][입찰안.xls]___2"/>
      <sheetName val="10공-"/>
      <sheetName val="[입찰안.xls][입찰안.xls][입찰안.xls]B_17"/>
      <sheetName val="[입찰안.xls][입찰안.xls][입찰안.xls]B_23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5"/>
      <sheetName val="[입찰안.xls][입찰안.xls][입찰안.xls]B_24"/>
      <sheetName val="[입찰안.xls][입찰안.xls][입찰안.xls]B_26"/>
      <sheetName val="[입찰안.xls][입찰안.xls][입찰안.xls]B_27"/>
      <sheetName val="손익차9월頀"/>
      <sheetName val="대차대조표"/>
      <sheetName val="손익계산서"/>
      <sheetName val="이익잉여금"/>
      <sheetName val="상세손익"/>
      <sheetName val="수량산출서집´_x0000_Ԁ_x0000_耀֜䌛"/>
      <sheetName val="참고자료"/>
      <sheetName val="입상내역"/>
      <sheetName val="EXCHANGE RATE"/>
      <sheetName val="[입찰안.xls][입찰안.xls][입찰안.xls]B_36"/>
      <sheetName val="[입찰안.xls][입찰안.xls][입찰안.xls]B_40"/>
      <sheetName val="[입찰안.xls][입찰안.xls][입찰안.xls]B_37"/>
      <sheetName val="[입찰안.xls][입찰안.xls][입찰안.xls]B_28"/>
      <sheetName val="[입찰안.xls][입찰안.xls][입찰안.xls]B_30"/>
      <sheetName val="[입찰안.xls][입찰안.xls][입찰안.xls]B_29"/>
      <sheetName val="[입찰안.xls][입찰안.xls][입찰안.xls]B_32"/>
      <sheetName val="[입찰안.xls][입찰안.xls][입찰안.xls]B_31"/>
      <sheetName val="[입찰안.xls][입찰안.xls][입찰안.xls]B_33"/>
      <sheetName val="[입찰안.xls][입찰안.xls][입찰안.xls]B_34"/>
      <sheetName val="[입찰안.xls][입찰안.xls][입찰안.xls]B_35"/>
      <sheetName val="[입찰안.xls][입찰안.xls][입찰안.xls]B_41"/>
      <sheetName val="[입찰안.xls][입찰안.xls][입찰안.xls]B_38"/>
      <sheetName val="[입찰안.xls][입찰안.xls][입찰안.xls]B_39"/>
      <sheetName val="전기혼잡제경⻉ⴋԯ_x0000_缀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빗물받이(910-510-410)"/>
      <sheetName val="노임단가 및 기계경비"/>
      <sheetName val="6-1.보오링(1)"/>
      <sheetName val="노.표-조"/>
      <sheetName val="Gian"/>
      <sheetName val="CableSchedule"/>
      <sheetName val="일위대가갂窹"/>
      <sheetName val="일위대가_x0000__x0000_렀"/>
      <sheetName val="일위대가耀쾑_x0000_"/>
      <sheetName val="할증 "/>
      <sheetName val="eq_data"/>
      <sheetName val="간접비 총괄표"/>
      <sheetName val="[입찰안.xls][입찰안.xls][입찰안.xls]B_42"/>
      <sheetName val="조경수볰"/>
      <sheetName val="[입찰안.xls][입찰안.xls][입찰안.xls]___3"/>
      <sheetName val="총괄집계표"/>
      <sheetName val="실행내역서 "/>
      <sheetName val="[입찰안.xls][입찰안.xls][입찰안.xls]B_46"/>
      <sheetName val="일위총괄표"/>
      <sheetName val="[입찰안.xls][입찰안.xls][입찰안.xls]B_43"/>
      <sheetName val="[입찰안.xls][입찰안.xls][입찰안.xls]B_44"/>
      <sheetName val="[입찰안.xls][입찰안.xls][입찰안.xls]B_45"/>
      <sheetName val="CF"/>
      <sheetName val="관현간선입력"/>
      <sheetName val="수리계산"/>
      <sheetName val="을지"/>
      <sheetName val="특수선일위대가"/>
      <sheetName val="DNTT"/>
      <sheetName val="[입찰안.xls][입찰안.xls][입찰안.xls]B_47"/>
      <sheetName val="[입찰안.xls][입찰안.xls][입찰안.xls]B_49"/>
      <sheetName val="[입찰안.xls][입찰안.xls][입찰안.xls]B_48"/>
      <sheetName val="[입찰안.xls][입찰안.xls][입찰안.xls]B_54"/>
      <sheetName val="[입찰안.xls][입찰안.xls][입찰안.xls]B_56"/>
      <sheetName val="[입찰안.xls][입찰안.xls][입찰안.xls]B_57"/>
      <sheetName val="[입찰안.xls][입찰안.xls][입찰안.xls]B_52"/>
      <sheetName val="[입찰안.xls][입찰안.xls][입찰안.xls]B_51"/>
      <sheetName val="[입찰안.xls][입찰안.xls][입찰안.xls]B_50"/>
      <sheetName val="적용비율"/>
      <sheetName val="pile_bearing_ca怀꿟세_x0000_䘀뤙_x0000__x0000_Ԁ_x0000_"/>
      <sheetName val="중강당 내역"/>
      <sheetName val="[입찰안.xls][입찰안.xls][입찰안.xls]B_53"/>
      <sheetName val="[입찰안.xls][입찰안.xls][입찰안.xls]B_55"/>
      <sheetName val="Tiepdia"/>
      <sheetName val="DG"/>
      <sheetName val="[입찰안.xls][입찰안.xls][입찰안.xls]B_62"/>
      <sheetName val="[입찰안.xls][입찰안.xls][입찰안.xls]B_58"/>
      <sheetName val="[입찰안.xls][입찰안.xls][입찰안.xls]B_66"/>
      <sheetName val="[입찰안.xls][입찰안.xls][입찰안.xls]B_64"/>
      <sheetName val="견적비교표 (2)"/>
      <sheetName val="작성방법(지우지마세요)"/>
      <sheetName val="결재방(지우지 마세요)"/>
      <sheetName val="재학생"/>
      <sheetName val="TOWER 12TON"/>
      <sheetName val="각종단가"/>
      <sheetName val="NP-총정리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[입찰안.xls][입찰안.xls][입찰안.xls]B_59"/>
      <sheetName val="[입찰안.xls][입찰안.xls][입찰안.xls]B_60"/>
      <sheetName val="[입찰안.xls][입찰안.xls][입찰안.xls]B_61"/>
      <sheetName val="[입찰안.xls][입찰안.xls][입찰안.xls]B_63"/>
      <sheetName val="[입찰안.xls][입찰안.xls][입찰안.xls]B_65"/>
      <sheetName val="[입찰안.xls][입찰안.xls][입찰안.xls]B_71"/>
      <sheetName val="[입찰안.xls][입찰안.xls][입찰안.xls]B_70"/>
      <sheetName val="[입찰안.xls][입찰안.xls][입찰안.xls]B_69"/>
      <sheetName val="[입찰안.xls][입찰안.xls][입찰안.xls]B_67"/>
      <sheetName val="[입찰안.xls][입찰안.xls][입찰안.xls]B_68"/>
      <sheetName val="[입찰안.xls][입찰안.xls][입찰안.xls]B_72"/>
      <sheetName val="[입찰안.xls][입찰안.xls][입찰안.xls]B_78"/>
      <sheetName val="[입찰안.xls][입찰안.xls][입찰안.xls]B_73"/>
      <sheetName val="[입찰안.xls][입찰안.xls][입찰안.xls]B_74"/>
      <sheetName val="[입찰안.xls][입찰안.xls][입찰안.xls]B_75"/>
      <sheetName val="[입찰안.xls][입찰안.xls][입찰안.xls]B_76"/>
      <sheetName val="[입찰안.xls][입찰안.xls][입찰안.xls]B_77"/>
      <sheetName val="[입찰안.xls][입찰안.xls][입찰안.xls]B_90"/>
      <sheetName val="[입찰안.xls][입찰안.xls][입찰안.xls]B_86"/>
      <sheetName val="[입찰안.xls][입찰안.xls][입찰안.xls]B_85"/>
      <sheetName val="[입찰안.xls][입찰안.xls][입찰안.xls]B_79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[입찰안.xls][입찰안.xls][입찰안.xls]B_84"/>
      <sheetName val="[입찰안.xls][입찰안.xls][입찰안.xls]B_87"/>
      <sheetName val="[입찰안.xls][입찰안.xls][입찰안.xls]B_88"/>
      <sheetName val="[입찰안.xls][입찰안.xls][입찰안.xls]B_89"/>
      <sheetName val="[입찰안.xls][입찰안.xls][입찰안.xls]B_91"/>
      <sheetName val="[입찰안.xls][입찰안.xls][입찰안.xls]B_94"/>
      <sheetName val="[입찰안.xls][입찰안.xls][입찰안.xls]B_92"/>
      <sheetName val="[입찰안.xls][입찰안.xls][입찰안.xls]B_93"/>
      <sheetName val="[입찰안.xls][입찰안.xls][입찰안.xls]B_95"/>
      <sheetName val="[입찰안.xls][입찰안.xls][입찰안.xls]B_97"/>
      <sheetName val="[입찰안.xls][입찰안.xls][입찰안.xls]B_96"/>
      <sheetName val="[입찰안.xls][입찰안.xls][입찰안.xls]B_98"/>
      <sheetName val="[입찰안.xls][입찰안.xls][입찰안.xls]_100"/>
      <sheetName val="[입찰안.xls][입찰안.xls][입찰안.xls]B_99"/>
      <sheetName val="[입찰안.xls][입찰안.xls][입찰안.xls]_101"/>
      <sheetName val="[입찰안.xls][입찰안.xls][입찰안.xls]_103"/>
      <sheetName val="[입찰안.xls][입찰안.xls][입찰안.xls]_102"/>
      <sheetName val="[입찰안.xls][입찰안.xls][입찰안.xls]_104"/>
      <sheetName val="[입찰안.xls][입찰안.xls][입찰안.xls]_105"/>
      <sheetName val="[입찰안.xls][입찰안.xls][입찰안.xls]_107"/>
      <sheetName val="plan&amp;section_of_"/>
      <sheetName val="조도계산서Å"/>
      <sheetName val="pile_bearing_capa_&amp;_¬웰ﾕ"/>
      <sheetName val="공기압¬"/>
      <sheetName val="정리계槜で"/>
      <sheetName val="수량산출서집계("/>
      <sheetName val="수량산출서집´"/>
      <sheetName val="Requirement(Work Crew)"/>
      <sheetName val="노임단가(일반)"/>
      <sheetName val="RAB AR&amp;STR"/>
      <sheetName val="Isolasi Luar Dalam"/>
      <sheetName val="Isolasi Luar"/>
      <sheetName val="Cong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Chiet_tinh_don_gia_CM"/>
      <sheetName val="Sàn_T1"/>
      <sheetName val="Lỗ_thông_gió"/>
      <sheetName val="Sàn_tầng_01_(_old_)"/>
      <sheetName val="Div26 - Elect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[입찰안.xls][입찰안.xls][입찰안.xls]_108"/>
      <sheetName val="[입찰안.xls][입찰안.xls][입찰안.xls]_106"/>
      <sheetName val="[입찰안.xls][입찰안.xls][입찰안.xls]_110"/>
      <sheetName val="[입찰안.xls][입찰안.xls][입찰안.xls]_109"/>
      <sheetName val="[입찰안.xls][입찰안.xls][입찰안.xls]_115"/>
      <sheetName val="[입찰안.xls][입찰안.xls][입찰안.xls]_111"/>
      <sheetName val="[입찰안.xls][입찰안.xls][입찰안.xls]_113"/>
      <sheetName val="[입찰안.xls][입찰안.xls][입찰안.xls]_112"/>
      <sheetName val="[입찰안.xls][입찰안.xls][입찰안.xls]_114"/>
      <sheetName val="의견양식"/>
      <sheetName val="[입찰안.xls][입찰안.xls][입찰안.xls]_117"/>
      <sheetName val="[입찰안.xls][입찰안.xls][입찰안.xls]_116"/>
      <sheetName val="[입찰안.xls][입찰안.xls][입찰안.xls]_122"/>
      <sheetName val="[입찰안.xls][입찰안.xls][입찰안.xls]_120"/>
      <sheetName val="[입찰안.xls][입찰안.xls][입찰안.xls]_118"/>
      <sheetName val="[입찰안.xls][입찰안.xls][입찰안.xls]_119"/>
      <sheetName val="[입찰안.xls][입찰안.xls][입찰안.xls]_121"/>
      <sheetName val="원본자재"/>
      <sheetName val="PTDGDT"/>
      <sheetName val="일위대??Ԁ?䀀"/>
      <sheetName val="일위대㐀븁??退"/>
      <sheetName val="I_설계조?"/>
      <sheetName val="조도계산서_(도서?"/>
      <sheetName val="대??"/>
      <sheetName val="예산"/>
      <sheetName val="POL6차-PIPÁ_x0000_Ԁ"/>
      <sheetName val="POL6차-PIPⶌ쌈"/>
      <sheetName val="General Data"/>
      <sheetName val="[입찰안.xls][입찰안.xls][입찰안.xls]_124"/>
      <sheetName val="[입찰안.xls][입찰안.xls][입찰안.xls]_123"/>
      <sheetName val="조도계산서Ì_x0000_Ԁ_x0000_耀"/>
      <sheetName val="1-7(재가공내역)"/>
      <sheetName val="노임변ᡆ콞"/>
      <sheetName val="[입찰안.xls][입찰안.xls][입찰안.xls]_131"/>
      <sheetName val="[입찰안.xls][입찰안.xls][입찰안.xls]_128"/>
      <sheetName val="[입찰안.xls][입찰안.xls][입찰안.xls]_125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2"/>
      <sheetName val="특별땅고르기"/>
      <sheetName val="설명"/>
      <sheetName val="[입찰안.xls][입찰안.xls][입찰안.xls]_137"/>
      <sheetName val="[입찰안.xls][입찰안.xls][입찰안.xls]_135"/>
      <sheetName val="[입찰안.xls][입찰안.xls][입찰안.xls]_134"/>
      <sheetName val="[입찰안.xls][입찰안.xls][입찰안.xls]_133"/>
      <sheetName val="[입찰안.xls][입찰안.xls][입찰안.xls]_136"/>
      <sheetName val="[입찰안.xls][입찰안.xls][입찰안.xls]_140"/>
      <sheetName val="[입찰안.xls][입찰안.xls][입찰안.xls]_139"/>
      <sheetName val="[입찰안.xls][입찰안.xls][입찰안.xls]_138"/>
      <sheetName val="[입찰안.xls][입찰안.xls][입찰안.xls]_143"/>
      <sheetName val="[입찰안.xls][입찰안.xls][입찰안.xls]_142"/>
      <sheetName val="[입찰안.xls][입찰안.xls][입찰안.xls]_141"/>
      <sheetName val="[입찰안.xls][입찰안.xls][입찰안.xls]_145"/>
      <sheetName val="[입찰안.xls][입찰안.xls][입찰안.xls]_144"/>
      <sheetName val="[입찰안.xls][입찰안.xls][입찰안.xls]_150"/>
      <sheetName val="[입찰안.xls][입찰안.xls][입찰안.xls]_146"/>
      <sheetName val="[입찰안.xls][입찰안.xls][입찰안.xls]_147"/>
      <sheetName val="[입찰안.xls][입찰안.xls][입찰안.xls]_148"/>
      <sheetName val="[입찰안.xls][입찰안.xls][입찰안.xls]_149"/>
      <sheetName val="[입찰안.xls][입찰안.xls][입찰안.xls]_153"/>
      <sheetName val="[입찰안.xls][입찰안.xls][입찰안.xls]_151"/>
      <sheetName val="[입찰안.xls][입찰안.xls][입찰안.xls]_152"/>
      <sheetName val="[입찰안.xls][입찰안.xls][입찰안.xls]_155"/>
      <sheetName val="[입찰안.xls][입찰안.xls][입찰안.xls]_154"/>
      <sheetName val="[입찰안.xls][입찰안.xls][입찰안.xls]_203"/>
      <sheetName val="[입찰안.xls][입찰안.xls][입찰안.xls]_166"/>
      <sheetName val="[입찰안.xls][입찰안.xls][입찰안.xls]_160"/>
      <sheetName val="[입찰안.xls][입찰안.xls][입찰안.xls]_156"/>
      <sheetName val="[입찰안.xls][입찰안.xls][입찰안.xls]_157"/>
      <sheetName val="[입찰안.xls][입찰안.xls][입찰안.xls]_158"/>
      <sheetName val="[입찰안.xls][입찰안.xls][입찰안.xls]_159"/>
      <sheetName val="[입찰안.xls][입찰안.xls][입찰안.xls]_165"/>
      <sheetName val="[입찰안.xls][입찰안.xls][입찰안.xls]_163"/>
      <sheetName val="중기가격"/>
      <sheetName val="[입찰안.xls][입찰안.xls][입찰안.xls]_161"/>
      <sheetName val="[입찰안.xls][입찰안.xls][입찰안.xls]_162"/>
      <sheetName val="[입찰안.xls][입찰안.xls][입찰안.xls]_164"/>
      <sheetName val="[입찰안.xls][입찰안.xls][입찰안.xls]_168"/>
      <sheetName val="[입찰안.xls][입찰안.xls][입찰안.xls]_167"/>
      <sheetName val="[입찰안.xls][입찰안.xls][입찰안.xls]_175"/>
      <sheetName val="[입찰안.xls][입찰안.xls][입찰안.xls]_169"/>
      <sheetName val="[입찰안.xls][입찰안.xls][입찰안.xls]_170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6"/>
      <sheetName val="[입찰안.xls][입찰안.xls][입찰안.xls]_186"/>
      <sheetName val="[입찰안.xls][입찰안.xls][입찰안.xls]_185"/>
      <sheetName val="AS접수관리"/>
      <sheetName val="일위대가목록(ems)"/>
      <sheetName val="전신"/>
      <sheetName val="원본(갑지)"/>
      <sheetName val="기계경비시간당손료목록"/>
      <sheetName val="[입찰안.xls][입찰안.xls][입찰안.xls]_182"/>
      <sheetName val="[입찰안.xls][입찰안.xls][입찰안.xls]_178"/>
      <sheetName val="O＆P"/>
      <sheetName val="[입찰안.xls][입찰안.xls][입찰안.xls]___4"/>
      <sheetName val="사  업  비  수  지  예  산  서"/>
      <sheetName val="[입찰안.xls][입찰안.xls][입찰안.xls]_177"/>
      <sheetName val="[입찰안.xls][입찰안.xls][입찰안.xls]_179"/>
      <sheetName val="[입찰안.xls][입찰안.xls][입찰안.xls]_180"/>
      <sheetName val="[입찰안.xls][입찰안.xls][입찰안.xls]_181"/>
      <sheetName val="[입찰안.xls][입찰안.xls][입찰안.xls]_183"/>
      <sheetName val="[입찰안.xls][입찰안.xls][입찰안.xls]_184"/>
      <sheetName val="[입찰안.xls][입찰안.xls][입찰안.xls]_187"/>
      <sheetName val="공사착공계"/>
      <sheetName val="심사계산"/>
      <sheetName val="[입찰안.xls][입찰안.xls][입찰안.xls]_189"/>
      <sheetName val="[입찰안.xls][입찰안.xls][입찰안.xls]_188"/>
      <sheetName val="[입찰안.xls][입찰안.xls][입찰안.xls]_193"/>
      <sheetName val="[입찰안.xls][입찰안.xls][입찰안.xls]_197"/>
      <sheetName val="A LINE"/>
      <sheetName val="[입찰안.xls][입찰안.xls][입찰안.xls]_190"/>
      <sheetName val="[입찰안.xls][입찰안.xls][입찰안.xls]_191"/>
      <sheetName val="[입찰안.xls][입찰안.xls][입찰안.xls]_192"/>
      <sheetName val="정리계㑸4鉨M槜"/>
      <sheetName val="0001new"/>
      <sheetName val="3련_BÈ_x0000_"/>
      <sheetName val="내역서(삼호)"/>
      <sheetName val="Mc1"/>
      <sheetName val="영창26"/>
      <sheetName val="판매시설"/>
      <sheetName val="조경내역서"/>
      <sheetName val="[입찰안.xls][입찰안.xls][입찰안.xls]_195"/>
      <sheetName val="[입찰안.xls][입찰안.xls][입찰안.xls]_194"/>
      <sheetName val="[입찰안.xls][입찰안.xls][입찰안.xls]_196"/>
      <sheetName val="[입찰안.xls][입찰안.xls][입찰안.xls]_199"/>
      <sheetName val="[입찰안.xls][입찰안.xls][입찰안.xls]_198"/>
      <sheetName val="[입찰안.xls][입찰안.xls][입찰안.xls]_201"/>
      <sheetName val="[입찰안.xls][입찰안.xls][입찰안.xls]_200"/>
      <sheetName val="[입찰안.xls][입찰안.xls][입찰안.xls]_202"/>
      <sheetName val="[입찰안.xls][입찰안.xls][입찰안.xls]_205"/>
      <sheetName val="[입찰안.xls][입찰안.xls][입찰안.xls]_204"/>
      <sheetName val="[입찰안.xls][입찰안.xls][입찰안.xls]_208"/>
      <sheetName val="[입찰안.xls][입찰안.xls][입찰안.xls]_206"/>
      <sheetName val="POL6차-PIPÁ"/>
      <sheetName val="plan&amp;section_of勉_x0010__x0000__x0000__x0000__x0000__x0000__x0001_Ԁ_x0000__xdc00_"/>
      <sheetName val="[입찰안.xls][입찰안.xls][입찰안.xls]_212"/>
      <sheetName val="[입찰안.xls][입찰안.xls][입찰안.xls]_211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5"/>
      <sheetName val="[입찰안.xls][입찰안.xls][입찰안.xls]_213"/>
      <sheetName val="[입찰안.xls][입찰안.xls][입찰안.xls]_214"/>
      <sheetName val="design_c_x0000__x0000_Ȑꙭî_x0000_"/>
      <sheetName val="홈용접표"/>
      <sheetName val="PL98"/>
      <sheetName val="bs"/>
      <sheetName val="BSM9601"/>
      <sheetName val="표준차도부연장집계-ASP"/>
      <sheetName val="45,46"/>
      <sheetName val="[입찰안.xls][입찰안.xls][입찰안.xls]_222"/>
      <sheetName val="[입찰안.xls][입찰안.xls][입찰안.xls]_225"/>
      <sheetName val="[입찰안.xls][입찰안.xls][입찰안.xls]_224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0"/>
      <sheetName val="[입찰안.xls][입찰안.xls][입찰안.xls]_221"/>
      <sheetName val="[입찰안.xls][입찰안.xls][입찰안.xls]_223"/>
      <sheetName val="[입찰안.xls][입찰안.xls][입찰안.xls]_227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[입찰안.xls][입찰안.xls][입찰안.xls]_226"/>
      <sheetName val="[입찰안.xls][입찰안.xls][입찰안.xls]_233"/>
      <sheetName val="[입찰안.xls][입찰안.xls][입찰안.xls]_228"/>
      <sheetName val="[입찰안.xls][입찰안.xls][입찰안.xls]_229"/>
      <sheetName val="[입찰안.xls][입찰안.xls][입찰안.xls]_230"/>
      <sheetName val="[입찰안.xls][입찰안.xls][입찰안.xls]_231"/>
      <sheetName val="[입찰안.xls][입찰안.xls][입찰안.xls]_234"/>
      <sheetName val="[입찰안.xls][입찰안.xls][입찰안.xls]_232"/>
      <sheetName val="[입찰안.xls][입찰안.xls][입찰안.xls]_236"/>
      <sheetName val="[입찰안.xls][입찰안.xls][입찰안.xls]_241"/>
      <sheetName val="[입찰안.xls][입찰안.xls][입찰안.xls]_238"/>
      <sheetName val="[입찰안.xls][입찰안.xls][입찰안.xls]_235"/>
      <sheetName val="[입찰안.xls][입찰안.xls][입찰안.xls]_237"/>
      <sheetName val="[입찰안.xls][입찰안.xls][입찰안.xls]_239"/>
      <sheetName val="[입찰안.xls][입찰안.xls][입찰안.xls]_240"/>
      <sheetName val="[입찰안.xls][입찰안.xls][입찰안.xls]_242"/>
      <sheetName val="[입찰안.xls][입찰안.xls][입찰안.xls]_243"/>
      <sheetName val="[입찰안.xls][입찰안.xls][입찰안.xls]_244"/>
      <sheetName val="[입찰안.xls][입찰안.xls][입찰안.xls]_245"/>
      <sheetName val="[입찰안.xls][입찰안.xls][입찰안.xls]_250"/>
      <sheetName val="[입찰안.xls][입찰안.xls][입찰안.xls]_246"/>
      <sheetName val="[입찰안.xls][입찰안.xls][입찰안.xls]_247"/>
      <sheetName val="[입찰안.xls][입찰안.xls][입찰안.xls]_248"/>
      <sheetName val="[입찰안.xls][입찰안.xls][입찰안.xls]_249"/>
      <sheetName val="[입찰안.xls][입찰안.xls][입찰안.xls]_252"/>
      <sheetName val="[입찰안.xls][입찰안.xls][입찰안.xls]_251"/>
      <sheetName val="[입찰안.xls][입찰안.xls][입찰안.xls]_253"/>
      <sheetName val="[입찰안.xls][입찰안.xls][입찰안.xls]_254"/>
      <sheetName val="[입찰안.xls][입찰안.xls][입찰안.xls]_255"/>
      <sheetName val="[입찰안.xls][입찰안.xls][입찰안.xls]_257"/>
      <sheetName val="[입찰안.xls][입찰안.xls][입찰안.xls]_256"/>
      <sheetName val="공기압᪬቙԰"/>
      <sheetName val="수지½_x0000_"/>
      <sheetName val="일위대가ꤥ"/>
      <sheetName val="[입찰안.xls][입찰안.xls][입찰안.xls]___5"/>
      <sheetName val="Sheet2 (2)"/>
      <sheetName val="내역_ver1_"/>
      <sheetName val="내역_ver1_뀀"/>
      <sheetName val="교대(A1-A2)"/>
      <sheetName val="Sheet15"/>
      <sheetName val="운반비(시흥)"/>
      <sheetName val="토공수량산출"/>
      <sheetName val="토적계산서"/>
      <sheetName val="일위대가(집계刀"/>
      <sheetName val="본실행경비"/>
      <sheetName val="장_x0000__x0000_Ԁ"/>
      <sheetName val="정리계槜〩_x0000__x0000_８"/>
      <sheetName val="집계장(뀀ﰡ 縞悧縳"/>
      <sheetName val="집계장(뀀ﰡ_x0000_䀰"/>
      <sheetName val="cov-estimate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bang TH"/>
      <sheetName val="MATRLDATA"/>
      <sheetName val="매각(6)"/>
      <sheetName val="600(3)a"/>
      <sheetName val="노원열병합__건축공사기성내역_x0000_"/>
      <sheetName val="인건비(환율)"/>
      <sheetName val="기계경비"/>
      <sheetName val="preface"/>
      <sheetName val="산출서"/>
      <sheetName val="위치도"/>
      <sheetName val="토공집계(rp)"/>
      <sheetName val="구조물집계"/>
      <sheetName val="토공집계"/>
      <sheetName val="stability_xdc00_䘢䠂檱䠛檳"/>
      <sheetName val="경서-통신"/>
      <sheetName val="정산변경"/>
      <sheetName val="[입찰안.xls][입찰안_xls]직접뀀鞖/"/>
      <sheetName val="[입찰안.xls][입찰안_xls][입찰안_xls]___2"/>
      <sheetName val="신우"/>
      <sheetName val="집계장(Â_x0000_蠀1_x0000__x0000_"/>
      <sheetName val="[입찰안.xls][입찰안.xls][입찰안.xls]_258"/>
      <sheetName val="[입찰안.xls][입찰안.xls][입찰안.xls]_260"/>
      <sheetName val="[입찰안.xls][입찰안.xls][입찰안.xls]_262"/>
      <sheetName val="[입찰안.xls][입찰안.xls][입찰안.xls]_261"/>
      <sheetName val="[입찰안.xls][입찰안.xls][입찰안.xls]_259"/>
      <sheetName val="[입찰안.xls][입찰안.xls][입찰안.xls]_263"/>
      <sheetName val="[입찰안.xls][입찰안.xls][입찰안.xls]_264"/>
      <sheetName val="산수배수"/>
      <sheetName val="공사직종별노임"/>
      <sheetName val="적용토목"/>
      <sheetName val="전사계"/>
      <sheetName val="[입찰안.xls][입찰안.xls][입찰안.xls]___6"/>
      <sheetName val="소화"/>
      <sheetName val="휴가비,급량비"/>
      <sheetName val="[입찰안.xls][입찰안.xls][입찰안.xls]_288"/>
      <sheetName val="[입찰안.xls][입찰안.xls][입찰안.xls]_271"/>
      <sheetName val="[입찰안.xls][입찰안.xls][입찰안.xls]_266"/>
      <sheetName val="[입찰안.xls][입찰안.xls][입찰안.xls]_265"/>
      <sheetName val="[입찰안.xls][입찰안.xls][입찰안.xls]_268"/>
      <sheetName val="[입찰안.xls][입찰안.xls][입찰안.xls]_267"/>
      <sheetName val="[입찰안.xls][입찰안.xls][입찰안.xls]_270"/>
      <sheetName val="[입찰안.xls][입찰안.xls][입찰안.xls]_269"/>
      <sheetName val="급여대장(입력용)"/>
      <sheetName val="성명데이터"/>
      <sheetName val="[입찰안.xls][입찰안.xls][입찰안.xls]_276"/>
      <sheetName val="[입찰안.xls][입찰안.xls][입찰안.xls]_272"/>
      <sheetName val="[입찰안.xls][입찰안.xls][입찰안.xls]_273"/>
      <sheetName val="[입찰안.xls][입찰안.xls][입찰안.xls]_274"/>
      <sheetName val="[입찰안.xls][입찰안.xls][입찰안.xls]_275"/>
      <sheetName val="[입찰안.xls][입찰안.xls][입찰안.xls]_277"/>
      <sheetName val="[입찰안.xls][입찰안.xls][입찰안.xls]_287"/>
      <sheetName val="[입찰안.xls][입찰안.xls][입찰안.xls]_283"/>
      <sheetName val="[입찰안.xls][입찰안.xls][입찰안.xls]_282"/>
      <sheetName val="[입찰안.xls][입찰안.xls][입찰안.xls]_278"/>
      <sheetName val="[입찰안.xls][입찰안.xls][입찰안.xls]_279"/>
      <sheetName val="[입찰안.xls][입찰안.xls][입찰안.xls]_280"/>
      <sheetName val="[입찰안.xls][입찰안.xls][입찰안.xls]_281"/>
      <sheetName val="[입찰안.xls][입찰안.xls][입찰안.xls]_284"/>
      <sheetName val="[입찰안.xls][입찰안.xls][입찰안.xls]_285"/>
      <sheetName val="[입찰안.xls][입찰안.xls][입찰안.xls]_286"/>
      <sheetName val="401"/>
      <sheetName val="[입찰안.xls][입찰안.xls][입찰안.xls]_289"/>
      <sheetName val="[입찰안.xls][입찰안.xls][입찰안.xls]_294"/>
      <sheetName val="[입찰안.xls][입찰안.xls][입찰안.xls]_290"/>
      <sheetName val="[입찰안.xls][입찰안.xls][입찰안.xls]_291"/>
      <sheetName val="[입찰안.xls][입찰안.xls][입찰안.xls]_292"/>
      <sheetName val="[입찰안.xls][입찰안.xls][입찰안.xls]_293"/>
      <sheetName val="[입찰안.xls][입찰안.xls][입찰안.xls]_297"/>
      <sheetName val="[입찰안.xls][입찰안.xls][입찰안.xls]_295"/>
      <sheetName val="[입찰안.xls][입찰안.xls][입찰안.xls]_296"/>
      <sheetName val="[입찰안.xls][입찰안.xls][입찰안.xls]_301"/>
      <sheetName val="[입찰안.xls][입찰안.xls][입찰안.xls]_305"/>
      <sheetName val="[입찰안.xls][입찰안.xls][입찰안.xls]_298"/>
      <sheetName val="[입찰안.xls][입찰안.xls][입찰안.xls]_299"/>
      <sheetName val="[입찰안.xls][입찰안.xls][입찰안.xls]_300"/>
      <sheetName val="[입찰안.xls][입찰안.xls][입찰안.xls]_302"/>
      <sheetName val="[입찰안.xls][입찰안.xls][입찰안.xls]_303"/>
      <sheetName val="[입찰안.xls][입찰안.xls][입찰안.xls]_304"/>
      <sheetName val="남양시작동자105노65기1.3화1.2"/>
      <sheetName val="plan&amp;section_of__x0000__x0000_Ā_x0000__x0005__x0000_翹_x0000_조ꤟ"/>
      <sheetName val="[입찰안.xls][입찰안.xls][입찰안.xls]_306"/>
      <sheetName val="[입찰안.xls][입찰안.xls][입찰안.xls]_308"/>
      <sheetName val="[입찰안.xls][입찰안.xls][입찰안.xls]_307"/>
      <sheetName val="[입찰안.xls][입찰안.xls][입찰안.xls]_309"/>
      <sheetName val="[입찰안.xls][입찰안.xls][입찰안.xls]_310"/>
      <sheetName val="3련_B£_x0000_"/>
      <sheetName val="[입찰안.xls][입찰안.xls][입찰안.xls]_314"/>
      <sheetName val="[입찰안.xls][입찰안.xls][입찰안.xls]_311"/>
      <sheetName val="[입찰안.xls][입찰안.xls][입찰안.xls]_312"/>
      <sheetName val="[입찰안.xls][입찰안.xls][입찰안.xls]_313"/>
      <sheetName val="[입찰안.xls][입찰안.xls][입찰안.xls]_315"/>
      <sheetName val="[입찰안.xls][입찰안.xls][입찰안.xls]_316"/>
      <sheetName val="[입찰안.xls][입찰안.xls][입찰안.xls]_317"/>
      <sheetName val="[입찰안.xls][입찰안.xls][입찰안.xls]_318"/>
      <sheetName val="[입찰안.xls][입찰안.xls][입찰안.xls]_319"/>
      <sheetName val="[입찰안.xls][입찰안.xls][입찰안.xls]_321"/>
      <sheetName val="[입찰안.xls][입찰안.xls][입찰안.xls]_320"/>
      <sheetName val="[입찰안.xls][입찰안.xls][입찰안.xls]_323"/>
      <sheetName val="[입찰안.xls][입찰안.xls][입찰안.xls]_322"/>
      <sheetName val="[입찰안.xls][입찰안.xls][입찰안.xls]_324"/>
      <sheetName val="[입찰안.xls][입찰안.xls][입찰안.xls]_330"/>
      <sheetName val="[입찰안.xls][입찰안.xls][입찰안.xls]_329"/>
      <sheetName val="정리계_x0000__x0000__x0005__x0000_앀"/>
      <sheetName val="정리계_x0000__x0000__x0005__x0000__xde00_"/>
      <sheetName val="정리계_x0000__x0000__x0005__x0000_"/>
      <sheetName val="VL"/>
      <sheetName val="골재"/>
      <sheetName val="정리계槜〽_x0000__x0000_ｐ"/>
      <sheetName val="전기혼잡제경⻉ⴋԯ"/>
      <sheetName val="표준항목"/>
      <sheetName val="リスト"/>
      <sheetName val="절대지우지말것"/>
      <sheetName val="1안98Billing"/>
      <sheetName val="콘크리트"/>
      <sheetName val="비용"/>
      <sheetName val="3련_B胔Ẩ"/>
      <sheetName val="3련_B˔_x0000_"/>
      <sheetName val="3련_B㷔₼"/>
      <sheetName val="3련_B㷔嚼"/>
      <sheetName val="_HIT__HMC_견_x0000__x0000__x0005__x0000_ꉀ펔ɠ"/>
      <sheetName val="금강견적"/>
      <sheetName val="pile_bearing_ca怀꿟세"/>
      <sheetName val="새로이 설치할 정비기반시설 조서 나번 (2)"/>
      <sheetName val="SLAB&quot;1&quot;"/>
      <sheetName val="토공분배표"/>
      <sheetName val="[입찰안.xls][입찰안.xls][입찰안.xls]_325"/>
      <sheetName val="[입찰안.xls][입찰안.xls][입찰안.xls]_327"/>
      <sheetName val="[입찰안.xls][입찰안.xls][입찰안.xls]_326"/>
      <sheetName val="[입찰안.xls][입찰안.xls][입찰안.xls]_328"/>
      <sheetName val="[입찰안.xls][입찰안.xls][입찰안.xls]_344"/>
      <sheetName val="[입찰안.xls][입찰안.xls][입찰안.xls]_343"/>
      <sheetName val="[입찰안.xls][입찰안.xls][입찰안.xls]_342"/>
      <sheetName val="[입찰안.xls][입찰안.xls][입찰안.xls]_341"/>
      <sheetName val="[입찰안.xls][입찰안.xls][입찰안.xls]_336"/>
      <sheetName val="[입찰안.xls][입찰안.xls][입찰안.xls]_337"/>
      <sheetName val="[입찰안.xls][입찰안.xls][입찰안.xls]_338"/>
      <sheetName val="[입찰안.xls][입찰안.xls][입찰안.xls]_335"/>
      <sheetName val="원도_x0000_"/>
      <sheetName val="공통உ"/>
      <sheetName val="F_D SEC. PROP"/>
      <sheetName val="[입찰안.xls][입찰안.xls][입찰안.xls]_334"/>
      <sheetName val="[입찰안.xls][입찰안.xls][입찰안.xls]_332"/>
      <sheetName val="[입찰안.xls][입찰안.xls][입찰안.xls]_331"/>
      <sheetName val="조도계산서Ì"/>
      <sheetName val="[입찰안.xls][입찰안.xls][입찰안.xls]_333"/>
      <sheetName val="[입찰안.xls][입찰안.xls][입찰안.xls]_339"/>
      <sheetName val="[입찰안.xls][입찰안.xls][입찰안.xls]_340"/>
      <sheetName val="[입찰안.xls][입찰안.xls][입찰안.xls]_345"/>
      <sheetName val="[입찰안.xls][입찰안.xls][입찰안.xls]_347"/>
      <sheetName val="[입찰안.xls][입찰안.xls][입찰안.xls]_346"/>
      <sheetName val="[입찰안.xls][입찰안.xls][입찰안.xls]_348"/>
      <sheetName val="[입찰안.xls][입찰안.xls][입찰안.xls]_349"/>
      <sheetName val="[입찰안.xls][입찰안.xls][입찰안.xls]_350"/>
      <sheetName val="공기압淀퍦"/>
      <sheetName val="건ꗝ"/>
      <sheetName val="건Ȍ"/>
      <sheetName val="SCH"/>
      <sheetName val="#2 노임단가"/>
      <sheetName val="조달단가"/>
      <sheetName val="[입찰안.xls][입찰안.xls][입찰안.xls]_368"/>
      <sheetName val="[입찰안.xls][입찰안.xls][입찰안.xls]_369"/>
      <sheetName val="[입찰안.xls][입찰안.xls][입찰안.xls]_403"/>
      <sheetName val="RD제품개발투자비(매가)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6__안전관_x0000__x0000_"/>
      <sheetName val="한³_x0000__x0000_"/>
      <sheetName val="엔지니어링"/>
      <sheetName val="co-no.2"/>
      <sheetName val="전체수량집계"/>
      <sheetName val="54಺潭"/>
      <sheetName val="SORCE1"/>
      <sheetName val="유림콘도"/>
      <sheetName val="외주정비"/>
      <sheetName val="전기내역서"/>
      <sheetName val="M-EQPT-Z"/>
      <sheetName val="7._x0000__x0000__x0000_"/>
      <sheetName val="자바라1"/>
      <sheetName val="(1)2002년 매출목표 산출"/>
      <sheetName val="KH-Q1,Q2,01"/>
      <sheetName val="KC-moi"/>
      <sheetName val="Areas"/>
      <sheetName val="BQ-E20-02(Rp)"/>
      <sheetName val="Khoi luong"/>
      <sheetName val="XL4Poppy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___1"/>
      <sheetName val="B__1"/>
      <sheetName val="B_67"/>
      <sheetName val="B_68"/>
      <sheetName val="DTICH (Full)"/>
      <sheetName val="DGG"/>
      <sheetName val="DTICH(FDC)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plan&amp;section_of勉_x0010_"/>
      <sheetName val="전기혼잡제경비(45_x0016_"/>
      <sheetName val="Dayworks"/>
      <sheetName val="500(1)g"/>
      <sheetName val="GRAND SUM"/>
      <sheetName val="[입찰안_xls][입찰안_xls][입찰안_xls]B_17"/>
      <sheetName val="[입찰안_xls][입찰안_xls][입찰안_xls]B__5"/>
      <sheetName val="[입찰안_xls][입찰안_xls][입찰안_xls]B__8"/>
      <sheetName val="[입찰안_xls][입찰안_xls][입찰안_xls]B__6"/>
      <sheetName val="[입찰안_xls][입찰안_xls][입찰안_xls]B_23"/>
      <sheetName val="[입찰안_xls][입찰안_xls][입찰안_xls]B__7"/>
      <sheetName val="[입찰안_xls][입찰안_xls][입찰안_xls]B__9"/>
      <sheetName val="[입찰안_xls][입찰안_xls][입찰안_xls]B_10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5"/>
      <sheetName val="[입찰안_xls][입찰안_xls][입찰안_xls]B_24"/>
      <sheetName val="[입찰안_xls][입찰안_xls][입찰안_xls]B_26"/>
      <sheetName val="[입찰안_xls][입찰안_xls][입찰안_xls]B_27"/>
      <sheetName val="[입찰안.xls][입찰안.xls][입찰안.xls]_354"/>
      <sheetName val="[입찰안.xls][입찰안.xls][입찰안.xls]_352"/>
      <sheetName val="[입찰안.xls][입찰안.xls][입찰안.xls]_351"/>
      <sheetName val="[입찰안.xls][입찰안.xls][입찰안.xls]_353"/>
      <sheetName val="[입찰안.xls][입찰안.xls][입찰안.xls]_355"/>
      <sheetName val="[입찰안.xls][입찰안.xls][입찰안.xls]_356"/>
      <sheetName val="[입찰안.xls][입찰안.xls][입찰안.xls]_360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1"/>
      <sheetName val="[입찰안.xls][입찰안.xls][입찰안.xls]_364"/>
      <sheetName val="[입찰안.xls][입찰안.xls][입찰안.xls]_362"/>
      <sheetName val="[입찰안.xls][입찰안.xls][입찰안.xls]_363"/>
      <sheetName val="[입찰안.xls][입찰안.xls][입찰안.xls]_366"/>
      <sheetName val="[입찰안.xls][입찰안.xls][입찰안.xls]_365"/>
      <sheetName val="[입찰안.xls][입찰안.xls][입찰안.xls]_367"/>
      <sheetName val="총원가계산서(요율)"/>
      <sheetName val="Cost factor"/>
      <sheetName val="Info"/>
      <sheetName val="Item list"/>
      <sheetName val="Sheet Template Empty"/>
      <sheetName val="P"/>
      <sheetName val="[입찰안.xls][입찰안.xls][입찰안.xls]_404"/>
      <sheetName val="[입찰안.xls][입찰안.xls][입찰안.xls]_405"/>
      <sheetName val="[입찰안.xls][입찰안.xls][입찰안.xls]_370"/>
      <sheetName val="[입찰안.xls][입찰안.xls][입찰안.xls]___7"/>
      <sheetName val="[입찰안.xls][입찰안_xls][입찰안_xls]___3"/>
      <sheetName val="[입찰안.xls][입찰안.xls][입찰안_xls]___2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[입찰안.xls][입찰안.xls][입찰안.xls]_372"/>
      <sheetName val="[입찰안.xls][입찰안.xls][입찰안.xls]_371"/>
      <sheetName val="[입찰안.xls][입찰안.xls][입찰안.xls]_374"/>
      <sheetName val="[입찰안.xls][입찰안.xls][입찰안.xls]_373"/>
      <sheetName val="[입찰안.xls][입찰안.xls][입찰안.xls]_377"/>
      <sheetName val="[입찰안.xls][입찰안.xls][입찰안.xls]_375"/>
      <sheetName val="[입찰안.xls][입찰안.xls][입찰안.xls]_376"/>
      <sheetName val="[입찰안.xls][입찰안.xls][입찰안.xls]_379"/>
      <sheetName val="[입찰안.xls][입찰안.xls][입찰안.xls]_378"/>
      <sheetName val="[입찰안.xls][입찰안.xls][입찰안.xls]_384"/>
      <sheetName val="[입찰안.xls][입찰안.xls][입찰안.xls]_386"/>
      <sheetName val="[입찰안.xls][입찰안.xls][입찰안.xls]_385"/>
      <sheetName val="[입찰안.xls][입찰안.xls][입찰안.xls]_383"/>
      <sheetName val="[입찰안.xls][입찰안.xls][입찰안.xls]_380"/>
      <sheetName val="[입찰안.xls][입찰안.xls][입찰안.xls]_381"/>
      <sheetName val="[입찰안.xls][입찰안.xls][입찰안.xls]_382"/>
      <sheetName val="[입찰안.xls][입찰안.xls][입찰안.xls]_389"/>
      <sheetName val="[입찰안.xls][입찰안.xls][입찰안.xls]_387"/>
      <sheetName val="[입찰안.xls][입찰안.xls][입찰안.xls]_388"/>
      <sheetName val="[입찰안.xls][입찰안.xls][입찰안.xls]_390"/>
      <sheetName val="[입찰안.xls][입찰안.xls][입찰안.xls]_391"/>
      <sheetName val="[입찰안.xls][입찰안.xls][입찰안.xls]_392"/>
      <sheetName val="[입찰안.xls][입찰안.xls][입찰안.xls]_393"/>
      <sheetName val="침하계"/>
      <sheetName val="DFA"/>
      <sheetName val="전신환매도율"/>
      <sheetName val="공량산출근거서"/>
      <sheetName val="[입찰안.xls][입찰안.xls][입찰안.xls]_397"/>
      <sheetName val="[입찰안.xls][입찰안.xls][입찰안.xls]_395"/>
      <sheetName val="[입찰안.xls][입찰안.xls][입찰안.xls]_394"/>
      <sheetName val="[입찰안.xls][입찰안.xls][입찰안.xls]_396"/>
      <sheetName val="[입찰안.xls][입찰안.xls][입찰안.xls]_402"/>
      <sheetName val="[입찰안.xls][입찰안.xls][입찰안.xls]_399"/>
      <sheetName val="[입찰안.xls][입찰안.xls][입찰안.xls]_398"/>
      <sheetName val="[입찰안.xls][입찰안.xls][입찰안.xls]_400"/>
      <sheetName val="[입찰안.xls][입찰안.xls][입찰안.xls]_401"/>
      <sheetName val="1공구원가계산서"/>
      <sheetName val="집계장(Â_x0000_Ԁ_x0000_怀㲨"/>
      <sheetName val="Code 02"/>
      <sheetName val="Code 03"/>
      <sheetName val="Code 04"/>
      <sheetName val="Code 05"/>
      <sheetName val="Code 06"/>
      <sheetName val="Code 07"/>
      <sheetName val="Code 09"/>
      <sheetName val="노원열병합___x0000__x0000__x0005__x0000_츀ɮ_x0000__x0000__x0000_"/>
      <sheetName val="Sens&amp;Anal"/>
      <sheetName val="주소"/>
      <sheetName val="판"/>
      <sheetName val="[입찰안.xls][입찰안.xls][입찰안.xls]_406"/>
      <sheetName val="[입찰안.xls][입찰안.xls][입찰안.xls]_407"/>
      <sheetName val="[입찰안.xls][입찰안.xls][입찰안.xls]_408"/>
      <sheetName val="[입찰안.xls][입찰안.xls][입찰안.xls]_412"/>
      <sheetName val="[입찰안.xls][입찰안.xls][입찰안.xls]_409"/>
      <sheetName val="[입찰안.xls][입찰안.xls][입찰안.xls]_411"/>
      <sheetName val="[입찰안.xls][입찰안.xls][입찰안.xls]_410"/>
      <sheetName val="[입찰안.xls][입찰안.xls][입찰안.xls]_413"/>
      <sheetName val="[입찰안.xls][입찰안.xls][입찰안.xls]_414"/>
      <sheetName val="[입찰안.xls][입찰안.xls][입찰안.xls]_415"/>
      <sheetName val="[입찰안.xls][입찰안.xls][입찰안.xls]_417"/>
      <sheetName val="[입찰안.xls][입찰안.xls][입찰안.xls]_420"/>
      <sheetName val="[입찰안.xls][입찰안.xls][입찰안.xls]_416"/>
      <sheetName val="[입찰안.xls][입찰안.xls][입찰안.xls]_525"/>
      <sheetName val="[입찰안.xls][입찰안.xls][입찰안.xls]_418"/>
      <sheetName val="[입찰안.xls][입찰안.xls][입찰안.xls]_419"/>
      <sheetName val="[입찰안.xls][입찰안.xls][입찰안.xls]_421"/>
      <sheetName val="[입찰안.xls][입찰안.xls][입찰안.xls]_422"/>
      <sheetName val="[입찰안.xls][입찰안.xls][입찰안.xls]_423"/>
      <sheetName val="[입찰안.xls][입찰안.xls][입찰안.xls]_424"/>
      <sheetName val="[입찰안.xls][입찰안.xls][입찰안.xls]_444"/>
      <sheetName val="[입찰안.xls][입찰안.xls][입찰안.xls]_445"/>
      <sheetName val="[입찰안.xls][입찰안.xls][입찰안.xls]_430"/>
      <sheetName val="[입찰안.xls][입찰안.xls][입찰안.xls]_443"/>
      <sheetName val="[입찰안.xls][입찰안.xls][입찰안.xls]_442"/>
      <sheetName val="[입찰안.xls][입찰안.xls][입찰안.xls]_427"/>
      <sheetName val="[입찰안.xls][입찰안.xls][입찰안.xls]_428"/>
      <sheetName val="[입찰안.xls][입찰안.xls][입찰안.xls]_425"/>
      <sheetName val="[입찰안.xls][입찰안.xls][입찰안.xls]_426"/>
      <sheetName val="[입찰안.xls][입찰안.xls][입찰안.xls]_429"/>
      <sheetName val="[입찰안.xls][입찰안.xls][입찰안.xls]_431"/>
      <sheetName val="[입찰안.xls][입찰안.xls][입찰안.xls]_432"/>
      <sheetName val="[입찰안.xls][입찰안.xls][입찰안.xls]_433"/>
      <sheetName val="[입찰안.xls][입찰안.xls][입찰안.xls]_434"/>
      <sheetName val="[입찰안.xls][입찰안.xls][입찰안.xls]_435"/>
      <sheetName val="[입찰안.xls][입찰안.xls][입찰안.xls]_440"/>
      <sheetName val="[입찰안.xls][입찰안.xls][입찰안.xls]_437"/>
      <sheetName val="[입찰안.xls][입찰안.xls][입찰안.xls]_439"/>
      <sheetName val="[입찰안.xls][입찰안.xls][입찰안.xls]_436"/>
      <sheetName val="[입찰안.xls][입찰안.xls][입찰안.xls]_438"/>
      <sheetName val="[입찰안.xls][입찰안.xls][입찰안.xls]_441"/>
      <sheetName val="[입찰안.xls][입찰안.xls][입찰안.xls]_458"/>
      <sheetName val="[입찰안.xls][입찰안.xls][입찰안.xls]_446"/>
      <sheetName val="[입찰안.xls][입찰안.xls][입찰안.xls]_459"/>
      <sheetName val="[입찰안.xls][입찰안.xls][입찰안.xls]_447"/>
      <sheetName val="[입찰안.xls][입찰안.xls][입찰안.xls]_448"/>
      <sheetName val="[입찰안.xls][입찰안.xls][입찰안.xls]_456"/>
      <sheetName val="[입찰안.xls][입찰안.xls][입찰안.xls]_457"/>
      <sheetName val="[입찰안.xls][입찰안.xls][입찰안.xls]_449"/>
      <sheetName val="[입찰안.xls][입찰안.xls][입찰안.xls]_450"/>
      <sheetName val="[입찰안.xls][입찰안.xls][입찰안.xls]_451"/>
      <sheetName val="[입찰안.xls][입찰안.xls][입찰안.xls]_452"/>
      <sheetName val="[입찰안.xls][입찰안.xls][입찰안.xls]_453"/>
      <sheetName val="[입찰안.xls][입찰안.xls][입찰안.xls]_454"/>
      <sheetName val="[입찰안.xls][입찰안.xls][입찰안.xls]_455"/>
      <sheetName val="[입찰안.xls][입찰안.xls][입찰안.xls]_467"/>
      <sheetName val="[입찰안.xls][입찰안.xls][입찰안.xls]_462"/>
      <sheetName val="[입찰안.xls][입찰안.xls][입찰안.xls]_464"/>
      <sheetName val="[입찰안.xls][입찰안.xls][입찰안.xls]_463"/>
      <sheetName val="[입찰안.xls][입찰안.xls][입찰안.xls]_460"/>
      <sheetName val="[입찰안.xls][입찰안.xls][입찰안.xls]_461"/>
      <sheetName val="[입찰안.xls][입찰안.xls][입찰안.xls]_465"/>
      <sheetName val="[입찰안.xls][입찰안.xls][입찰안.xls]_466"/>
      <sheetName val="[입찰안.xls][입찰안.xls][입찰안.xls]_468"/>
      <sheetName val="[입찰안.xls][입찰안.xls][입찰안.xls]_470"/>
      <sheetName val="[입찰안.xls][입찰안.xls][입찰안.xls]_469"/>
      <sheetName val="[입찰안.xls][입찰안.xls][입찰안.xls]_471"/>
      <sheetName val="[입찰안.xls][입찰안.xls][입찰안.xls]_472"/>
      <sheetName val="[입찰안.xls][입찰안.xls][입찰안.xls]_474"/>
      <sheetName val="[입찰안.xls][입찰안.xls][입찰안.xls]_473"/>
      <sheetName val="[입찰안.xls][입찰안.xls][입찰안.xls]_482"/>
      <sheetName val="[입찰안.xls][입찰안.xls][입찰안.xls]_478"/>
      <sheetName val="[입찰안.xls][입찰안.xls][입찰안.xls]_476"/>
      <sheetName val="[입찰안.xls][입찰안.xls][입찰안.xls]_475"/>
      <sheetName val="[입찰안.xls][입찰안.xls][입찰안.xls]_477"/>
      <sheetName val="[입찰안.xls][입찰안.xls][입찰안.xls]_481"/>
      <sheetName val="[입찰안.xls][입찰안.xls][입찰안.xls]_479"/>
      <sheetName val="[입찰안.xls][입찰안.xls][입찰안.xls]_480"/>
      <sheetName val="[입찰안.xls][입찰안.xls][입찰안.xls]_483"/>
      <sheetName val="[입찰안.xls][입찰안.xls][입찰안.xls]_484"/>
      <sheetName val="[입찰안.xls][입찰안.xls][입찰안.xls]_485"/>
      <sheetName val="[입찰안.xls][입찰안.xls][입찰안.xls]_486"/>
      <sheetName val="[입찰안.xls][입찰안.xls][입찰안.xls]_487"/>
      <sheetName val="[입찰안.xls][입찰안.xls][입찰안.xls]_488"/>
      <sheetName val="[입찰안.xls][입찰안.xls][입찰안.xls]_489"/>
      <sheetName val="[입찰안.xls][입찰안.xls][입찰안.xls]_491"/>
      <sheetName val="[입찰안.xls][입찰안.xls][입찰안.xls]_490"/>
      <sheetName val="[입찰안.xls][입찰안.xls][입찰안.xls]_511"/>
      <sheetName val="[입찰안.xls][입찰안.xls][입찰안.xls]_512"/>
      <sheetName val="원가계산서(변경)"/>
      <sheetName val="4_전_x0000_"/>
      <sheetName val="4_전ᄐ"/>
      <sheetName val="TH-Dien"/>
      <sheetName val="VIN_Index"/>
      <sheetName val="TTTram"/>
      <sheetName val="Names"/>
      <sheetName val="ND"/>
      <sheetName val="Xuly Data"/>
      <sheetName val="TL rieng"/>
      <sheetName val="Thuc thanh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공기압郀傲2"/>
      <sheetName val="[입찰안.xls][입찰안.xls][입찰안.xls]_496"/>
      <sheetName val="[입찰안.xls][입찰안.xls][입찰안.xls]_495"/>
      <sheetName val="[입찰안.xls][입찰안.xls][입찰안.xls]_497"/>
      <sheetName val="[입찰안.xls][입찰안.xls][입찰안.xls]_492"/>
      <sheetName val="[입찰안.xls][입찰안.xls][입찰안.xls]_493"/>
      <sheetName val="[입찰안.xls][입찰안.xls][입찰안.xls]_494"/>
      <sheetName val="[입찰안.xls][입찰안.xls][입찰안.xls]_507"/>
      <sheetName val="[입찰안.xls][입찰안.xls][입찰안.xls]_500"/>
      <sheetName val="[입찰안.xls][입찰안.xls][입찰안.xls]_499"/>
      <sheetName val="[입찰안.xls][입찰안.xls][입찰안.xls]_498"/>
      <sheetName val="[입찰안.xls][입찰안.xls][입찰안.xls]_501"/>
      <sheetName val="[입찰안.xls][입찰안.xls][입찰안.xls]_504"/>
      <sheetName val="[입찰안.xls][입찰안.xls][입찰안.xls]_502"/>
      <sheetName val="[입찰안.xls][입찰안.xls][입찰안.xls]_503"/>
      <sheetName val="[입찰안.xls][입찰안.xls][입찰안.xls]_505"/>
      <sheetName val="[입찰안.xls][입찰안.xls][입찰안.xls]_506"/>
      <sheetName val="[입찰안.xls][입찰안.xls][입찰안.xls]_508"/>
      <sheetName val="[입찰안.xls][입찰안.xls][입찰안.xls]_509"/>
      <sheetName val="[입찰안.xls][입찰안.xls][입찰안.xls]_510"/>
      <sheetName val="기본데이터"/>
      <sheetName val="실적관리"/>
      <sheetName val="서울대규장각(가시설흙막이)"/>
      <sheetName val="C_DATA"/>
      <sheetName val="이름표"/>
      <sheetName val="물건조서"/>
      <sheetName val="콤보박스와 리스트박스의 연결"/>
      <sheetName val="배명(단가)"/>
      <sheetName val="직접ఀ핧蠀兿"/>
      <sheetName val="[입찰안.xls][입찰안.xls][입찰안.xls]_513"/>
      <sheetName val="[입찰안.xls][입찰안.xls][입찰안.xls]_516"/>
      <sheetName val="[입찰안.xls][입찰안.xls][입찰안.xls]_514"/>
      <sheetName val="[입찰안.xls][입찰안.xls][입찰안.xls]_515"/>
      <sheetName val="[입찰안.xls][입찰안.xls][입찰안.xls]_517"/>
      <sheetName val="[입찰안.xls][입찰안.xls][입찰안.xls]_518"/>
      <sheetName val="[입찰안.xls][입찰안.xls][입찰안.xls]_519"/>
      <sheetName val="[입찰안.xls][입찰안.xls][입찰안.xls]_521"/>
      <sheetName val="[입찰안.xls][입찰안.xls][입찰안.xls]_520"/>
      <sheetName val="[입찰안.xls][입찰안.xls][입찰안.xls]_522"/>
      <sheetName val="조경수_x0000_"/>
      <sheetName val="[입찰안.xls][입찰안.xls][입찰안.xls]_523"/>
      <sheetName val="[입찰안.xls][입찰안.xls][입찰안.xls]_527"/>
      <sheetName val="[입찰안.xls][입찰안.xls][입찰안.xls]_524"/>
      <sheetName val="[입찰안.xls][입찰안.xls][입찰안.xls]_526"/>
      <sheetName val="[입찰안.xls][입찰안.xls][입찰안.xls]_528"/>
      <sheetName val="[입찰안.xls][입찰안.xls][입찰안.xls]_532"/>
      <sheetName val="집계장(뀀ﰡ"/>
      <sheetName val="집계장(Â"/>
      <sheetName val="design_c"/>
      <sheetName val="장"/>
      <sheetName val="Cash"/>
      <sheetName val="[입찰안.xls][입찰안.xls][입찰안.xls]_529"/>
      <sheetName val="[입찰안.xls][입찰안.xls][입찰안.xls]_530"/>
      <sheetName val="[입찰안.xls][입찰안.xls][입찰안.xls]_536"/>
      <sheetName val="[입찰안.xls][입찰안.xls][입찰안.xls]_534"/>
      <sheetName val="[입찰안.xls][입찰안.xls][입찰안.xls]_531"/>
      <sheetName val="[입찰안.xls][입찰안.xls][입찰안.xls]_533"/>
      <sheetName val="[입찰안.xls][입찰안.xls][입찰안.xls]_535"/>
      <sheetName val="[입찰안.xls][입찰안.xls][입찰안.xls]_537"/>
      <sheetName val="[입찰안.xls][입찰안.xls][입찰안.xls]_544"/>
      <sheetName val="[입찰안.xls][입찰안.xls][입찰안.xls]_538"/>
      <sheetName val="[입찰안.xls][입찰안.xls][입찰안.xls]_539"/>
      <sheetName val="[입찰안.xls][입찰안.xls][입찰안.xls]_540"/>
      <sheetName val="[입찰안.xls][입찰안.xls][입찰안.xls]_541"/>
      <sheetName val="[입찰안.xls][입찰안.xls][입찰안.xls]_542"/>
      <sheetName val="[입찰안.xls][입찰안.xls][입찰안.xls]_543"/>
      <sheetName val="[입찰안.xls][입찰안.xls][입찰안.xls]_54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/>
      <sheetData sheetId="1305" refreshError="1"/>
      <sheetData sheetId="1306" refreshError="1"/>
      <sheetData sheetId="1307" refreshError="1"/>
      <sheetData sheetId="1308" refreshError="1"/>
      <sheetData sheetId="1309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/>
      <sheetData sheetId="1588"/>
      <sheetData sheetId="1589"/>
      <sheetData sheetId="1590" refreshError="1"/>
      <sheetData sheetId="1591" refreshError="1"/>
      <sheetData sheetId="1592" refreshError="1"/>
      <sheetData sheetId="1593" refreshError="1"/>
      <sheetData sheetId="1594"/>
      <sheetData sheetId="1595"/>
      <sheetData sheetId="1596"/>
      <sheetData sheetId="1597"/>
      <sheetData sheetId="1598" refreshError="1"/>
      <sheetData sheetId="1599"/>
      <sheetData sheetId="1600"/>
      <sheetData sheetId="1601" refreshError="1"/>
      <sheetData sheetId="1602" refreshError="1"/>
      <sheetData sheetId="1603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 refreshError="1"/>
      <sheetData sheetId="1734" refreshError="1"/>
      <sheetData sheetId="1735" refreshError="1"/>
      <sheetData sheetId="1736" refreshError="1"/>
      <sheetData sheetId="1737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/>
      <sheetData sheetId="1976" refreshError="1"/>
      <sheetData sheetId="1977"/>
      <sheetData sheetId="1978" refreshError="1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 refreshError="1"/>
      <sheetData sheetId="2174" refreshError="1"/>
      <sheetData sheetId="2175" refreshError="1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 refreshError="1"/>
      <sheetData sheetId="2210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/>
      <sheetData sheetId="2242"/>
      <sheetData sheetId="2243"/>
      <sheetData sheetId="2244"/>
      <sheetData sheetId="2245" refreshError="1"/>
      <sheetData sheetId="2246"/>
      <sheetData sheetId="2247"/>
      <sheetData sheetId="2248"/>
      <sheetData sheetId="2249" refreshError="1"/>
      <sheetData sheetId="2250"/>
      <sheetData sheetId="2251"/>
      <sheetData sheetId="2252"/>
      <sheetData sheetId="2253"/>
      <sheetData sheetId="2254"/>
      <sheetData sheetId="2255" refreshError="1"/>
      <sheetData sheetId="2256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/>
      <sheetData sheetId="2267"/>
      <sheetData sheetId="2268" refreshError="1"/>
      <sheetData sheetId="2269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 refreshError="1"/>
      <sheetData sheetId="2297" refreshError="1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 refreshError="1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 refreshError="1"/>
      <sheetData sheetId="2365" refreshError="1"/>
      <sheetData sheetId="2366" refreshError="1"/>
      <sheetData sheetId="2367" refreshError="1"/>
      <sheetData sheetId="2368"/>
      <sheetData sheetId="2369" refreshError="1"/>
      <sheetData sheetId="2370"/>
      <sheetData sheetId="2371" refreshError="1"/>
      <sheetData sheetId="2372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/>
      <sheetData sheetId="2393" refreshError="1"/>
      <sheetData sheetId="2394" refreshError="1"/>
      <sheetData sheetId="2395"/>
      <sheetData sheetId="2396" refreshError="1"/>
      <sheetData sheetId="2397"/>
      <sheetData sheetId="2398"/>
      <sheetData sheetId="2399"/>
      <sheetData sheetId="2400"/>
      <sheetData sheetId="240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 refreshError="1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 refreshError="1"/>
      <sheetData sheetId="2877"/>
      <sheetData sheetId="2878" refreshError="1"/>
      <sheetData sheetId="2879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 refreshError="1"/>
      <sheetData sheetId="2915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/>
      <sheetData sheetId="2942" refreshError="1"/>
      <sheetData sheetId="2943"/>
      <sheetData sheetId="2944"/>
      <sheetData sheetId="2945"/>
      <sheetData sheetId="2946"/>
      <sheetData sheetId="2947"/>
      <sheetData sheetId="2948"/>
      <sheetData sheetId="2949"/>
      <sheetData sheetId="2950" refreshError="1"/>
      <sheetData sheetId="2951"/>
      <sheetData sheetId="2952"/>
      <sheetData sheetId="2953"/>
      <sheetData sheetId="2954"/>
      <sheetData sheetId="2955"/>
      <sheetData sheetId="2956"/>
      <sheetData sheetId="2957"/>
      <sheetData sheetId="2958" refreshError="1"/>
      <sheetData sheetId="2959" refreshError="1"/>
      <sheetData sheetId="2960" refreshError="1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 refreshError="1"/>
      <sheetData sheetId="3009" refreshError="1"/>
      <sheetData sheetId="3010" refreshError="1"/>
      <sheetData sheetId="3011"/>
      <sheetData sheetId="3012"/>
      <sheetData sheetId="3013"/>
      <sheetData sheetId="3014" refreshError="1"/>
      <sheetData sheetId="3015" refreshError="1"/>
      <sheetData sheetId="3016" refreshError="1"/>
      <sheetData sheetId="3017"/>
      <sheetData sheetId="3018" refreshError="1"/>
      <sheetData sheetId="3019" refreshError="1"/>
      <sheetData sheetId="3020" refreshError="1"/>
      <sheetData sheetId="3021" refreshError="1"/>
      <sheetData sheetId="3022"/>
      <sheetData sheetId="3023"/>
      <sheetData sheetId="3024"/>
      <sheetData sheetId="3025"/>
      <sheetData sheetId="3026"/>
      <sheetData sheetId="3027"/>
      <sheetData sheetId="3028"/>
      <sheetData sheetId="3029" refreshError="1"/>
      <sheetData sheetId="3030"/>
      <sheetData sheetId="303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 refreshError="1"/>
      <sheetData sheetId="3040" refreshError="1"/>
      <sheetData sheetId="3041" refreshError="1"/>
      <sheetData sheetId="3042"/>
      <sheetData sheetId="3043"/>
      <sheetData sheetId="3044"/>
      <sheetData sheetId="3045"/>
      <sheetData sheetId="3046"/>
      <sheetData sheetId="3047"/>
      <sheetData sheetId="3048"/>
      <sheetData sheetId="3049" refreshError="1"/>
      <sheetData sheetId="3050" refreshError="1"/>
      <sheetData sheetId="3051"/>
      <sheetData sheetId="3052"/>
      <sheetData sheetId="3053"/>
      <sheetData sheetId="3054"/>
      <sheetData sheetId="3055" refreshError="1"/>
      <sheetData sheetId="3056"/>
      <sheetData sheetId="3057"/>
      <sheetData sheetId="3058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/>
      <sheetData sheetId="3068"/>
      <sheetData sheetId="3069"/>
      <sheetData sheetId="3070"/>
      <sheetData sheetId="3071"/>
      <sheetData sheetId="3072" refreshError="1"/>
      <sheetData sheetId="3073"/>
      <sheetData sheetId="3074"/>
      <sheetData sheetId="3075" refreshError="1"/>
      <sheetData sheetId="3076"/>
      <sheetData sheetId="3077"/>
      <sheetData sheetId="3078" refreshError="1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/>
      <sheetData sheetId="3097"/>
      <sheetData sheetId="3098" refreshError="1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 refreshError="1"/>
      <sheetData sheetId="3121"/>
      <sheetData sheetId="3122"/>
      <sheetData sheetId="3123" refreshError="1"/>
      <sheetData sheetId="3124"/>
      <sheetData sheetId="3125" refreshError="1"/>
      <sheetData sheetId="3126" refreshError="1"/>
      <sheetData sheetId="3127"/>
      <sheetData sheetId="3128"/>
      <sheetData sheetId="3129"/>
      <sheetData sheetId="3130"/>
      <sheetData sheetId="3131" refreshError="1"/>
      <sheetData sheetId="3132"/>
      <sheetData sheetId="3133"/>
      <sheetData sheetId="3134"/>
      <sheetData sheetId="3135"/>
      <sheetData sheetId="3136"/>
      <sheetData sheetId="3137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/>
      <sheetData sheetId="3146"/>
      <sheetData sheetId="3147"/>
      <sheetData sheetId="3148"/>
      <sheetData sheetId="3149" refreshError="1"/>
      <sheetData sheetId="3150"/>
      <sheetData sheetId="315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/>
      <sheetData sheetId="3196"/>
      <sheetData sheetId="3197"/>
      <sheetData sheetId="3198"/>
      <sheetData sheetId="3199"/>
      <sheetData sheetId="3200"/>
      <sheetData sheetId="320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 refreshError="1"/>
      <sheetData sheetId="3218" refreshError="1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 refreshError="1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 refreshError="1"/>
      <sheetData sheetId="3254" refreshError="1"/>
      <sheetData sheetId="3255"/>
      <sheetData sheetId="3256"/>
      <sheetData sheetId="3257"/>
      <sheetData sheetId="3258"/>
      <sheetData sheetId="3259"/>
      <sheetData sheetId="3260" refreshError="1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 refreshError="1"/>
      <sheetData sheetId="3313" refreshError="1"/>
      <sheetData sheetId="3314" refreshError="1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 refreshError="1"/>
      <sheetData sheetId="3955" refreshError="1"/>
      <sheetData sheetId="3956" refreshError="1"/>
      <sheetData sheetId="3957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 refreshError="1"/>
      <sheetData sheetId="4035"/>
      <sheetData sheetId="4036"/>
      <sheetData sheetId="4037"/>
      <sheetData sheetId="4038"/>
      <sheetData sheetId="4039"/>
      <sheetData sheetId="4040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개요 "/>
      <sheetName val="개요  (2)"/>
      <sheetName val="총괄표"/>
      <sheetName val="공사비(배수갑문)"/>
      <sheetName val="STOP,LIFING물량산출"/>
      <sheetName val="F-G재료비"/>
      <sheetName val="F-G물량산출서"/>
      <sheetName val="공구비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공통공사비"/>
      <sheetName val="경상비"/>
      <sheetName val="직원급료"/>
      <sheetName val="직원소요"/>
      <sheetName val="안전관리비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1.취수장"/>
      <sheetName val="Sheet1"/>
      <sheetName val="Sheet2"/>
      <sheetName val="Sheet3"/>
      <sheetName val="입상내역"/>
      <sheetName val="계화총괄"/>
      <sheetName val="계화배수(3대)"/>
      <sheetName val="당초수문"/>
      <sheetName val="세부내역"/>
      <sheetName val="보증수수료산출"/>
      <sheetName val="재료"/>
      <sheetName val="발주내역"/>
      <sheetName val="2000년1차"/>
      <sheetName val="철근량"/>
      <sheetName val="지급자재"/>
      <sheetName val="단가산출"/>
      <sheetName val="2000전체분"/>
      <sheetName val="DANGA"/>
      <sheetName val="입찰안"/>
      <sheetName val="조명율표"/>
      <sheetName val="영창26"/>
      <sheetName val="단가"/>
      <sheetName val="4. 주형설계"/>
      <sheetName val="#REF"/>
      <sheetName val="조경일람"/>
      <sheetName val="자재일람"/>
      <sheetName val="부대내역"/>
      <sheetName val="내역서 제출"/>
      <sheetName val="단가표"/>
      <sheetName val="총공사내역서"/>
      <sheetName val="공종번호"/>
      <sheetName val="단가비교표_공통1"/>
      <sheetName val="수토공단위당"/>
      <sheetName val="기계총괄표"/>
      <sheetName val="#3_일위대가목록"/>
      <sheetName val="Customer Databas"/>
      <sheetName val="내역"/>
      <sheetName val="구천"/>
      <sheetName val="설계기준"/>
      <sheetName val="내역1"/>
      <sheetName val="특별땅고르기"/>
      <sheetName val="물가시세"/>
      <sheetName val="노임단가"/>
      <sheetName val="BID"/>
      <sheetName val="청하배수"/>
      <sheetName val="암거단위"/>
      <sheetName val="안양1공구_건축"/>
      <sheetName val="별표 "/>
      <sheetName val="자료"/>
      <sheetName val="실행철강하도"/>
      <sheetName val="포장공"/>
      <sheetName val="데이타"/>
      <sheetName val="식재인부"/>
      <sheetName val="청곡개거재료계산"/>
      <sheetName val="데리네이타현황"/>
      <sheetName val="원가"/>
      <sheetName val="우수관매설및 우수받이"/>
      <sheetName val="바닥판"/>
      <sheetName val="입력DATA"/>
      <sheetName val="N賃率-職"/>
      <sheetName val="터파기및재료"/>
      <sheetName val="주천문화"/>
      <sheetName val="16-1"/>
      <sheetName val="내역서"/>
      <sheetName val="S0"/>
      <sheetName val="청곡간선입력"/>
      <sheetName val="0"/>
      <sheetName val="1,2공구원가계산서"/>
      <sheetName val="2공구산출내역"/>
      <sheetName val="1공구산출내역서"/>
      <sheetName val="간접1"/>
      <sheetName val="LAB"/>
      <sheetName val="밸브설치"/>
      <sheetName val="연결임시"/>
      <sheetName val="98NS-N"/>
      <sheetName val="신항수로관조서"/>
      <sheetName val="신항용수로집계"/>
      <sheetName val="99년하반기"/>
      <sheetName val="Input"/>
      <sheetName val="남양내역"/>
      <sheetName val="총괄내역서"/>
      <sheetName val="차액보증"/>
      <sheetName val="DATE"/>
      <sheetName val="주beam"/>
      <sheetName val="공사착공계"/>
      <sheetName val="단가일람"/>
      <sheetName val="건축내역"/>
      <sheetName val="Macro1"/>
      <sheetName val="한천간선"/>
      <sheetName val="한천지선"/>
      <sheetName val="중기"/>
      <sheetName val="대포2교접속"/>
      <sheetName val="천방교접속"/>
      <sheetName val="시험물량산출"/>
      <sheetName val="중기운반자재총(구조물)"/>
      <sheetName val="산수배수"/>
      <sheetName val="설계개요"/>
      <sheetName val="총공사비"/>
      <sheetName val="ES조서출력하기"/>
      <sheetName val="계약내력"/>
      <sheetName val="직원자료입력"/>
      <sheetName val="원가계산서구조조정"/>
      <sheetName val="산출근거"/>
      <sheetName val="101동"/>
      <sheetName val="간지선별"/>
      <sheetName val="일위"/>
      <sheetName val="세골재  T2 변경 현황"/>
      <sheetName val="fax견적_(2)"/>
      <sheetName val="1_취수장"/>
      <sheetName val="설치중량_"/>
      <sheetName val="수문일위_"/>
      <sheetName val="개요_"/>
      <sheetName val="개요__(2)"/>
      <sheetName val="세골재__T2_변경_현황"/>
      <sheetName val="철근집계표"/>
      <sheetName val="5Strand-장기처짐PCI"/>
      <sheetName val="지급자재단가"/>
      <sheetName val="표  지"/>
      <sheetName val="조명일위"/>
      <sheetName val="내역서1"/>
      <sheetName val="일위대가목차"/>
      <sheetName val="상-교대(A1-A2)"/>
      <sheetName val="2-2.매출분석"/>
      <sheetName val="암거날개벽"/>
      <sheetName val="교각1"/>
      <sheetName val="신호등일위대가"/>
      <sheetName val="200"/>
      <sheetName val="간선계산"/>
      <sheetName val="O실보"/>
      <sheetName val="집수정현황"/>
      <sheetName val="품셈표"/>
      <sheetName val="접지수량"/>
      <sheetName val="직공비"/>
      <sheetName val="제진기"/>
      <sheetName val="퍼스트"/>
      <sheetName val="인수공규격"/>
      <sheetName val="현장조사"/>
      <sheetName val="산출내역2"/>
      <sheetName val="산출내역1"/>
      <sheetName val="제잡비"/>
      <sheetName val="측량요율"/>
      <sheetName val="재료비"/>
      <sheetName val="토공총"/>
      <sheetName val="수리계산"/>
      <sheetName val="기초단가"/>
      <sheetName val="99월별경비계획"/>
      <sheetName val="4.하중산정"/>
      <sheetName val="2.3지지력"/>
      <sheetName val="단가조사서"/>
      <sheetName val="지불내역1"/>
      <sheetName val="교통표지기초"/>
      <sheetName val="단위단가"/>
      <sheetName val="단가보완"/>
      <sheetName val="단위가격"/>
      <sheetName val="단위수량"/>
      <sheetName val="정부노임단가"/>
      <sheetName val="가시설수량"/>
      <sheetName val="우수받이"/>
      <sheetName val="기계공사"/>
      <sheetName val="플랜트 설치"/>
      <sheetName val="전기내역1"/>
      <sheetName val="중기조종사 단위단가"/>
      <sheetName val="전체_1설계"/>
      <sheetName val="일반공사"/>
      <sheetName val="원가계산서"/>
      <sheetName val="MOTOR"/>
      <sheetName val="1.설계조건"/>
      <sheetName val="합의경상"/>
      <sheetName val="_REF"/>
      <sheetName val="토목내역"/>
      <sheetName val="99총공사내역서"/>
      <sheetName val="배수로집계"/>
      <sheetName val="집수정토공"/>
      <sheetName val="2000시행총괄"/>
      <sheetName val="단가비교표(전기)"/>
      <sheetName val="3련 BOX"/>
      <sheetName val="명세서"/>
      <sheetName val="동해title"/>
      <sheetName val="일위-1"/>
      <sheetName val="역T형교대(말뚝기초)"/>
      <sheetName val="load(지하층)"/>
      <sheetName val="반포2차"/>
      <sheetName val="호표"/>
      <sheetName val="1호맨홀토공"/>
      <sheetName val="안Ȅ_x0000_렀燅"/>
      <sheetName val=""/>
      <sheetName val="양수장෵岔5"/>
      <sheetName val="수량산출서"/>
      <sheetName val="전도금1"/>
      <sheetName val="지불내역(자재외)"/>
      <sheetName val=" HIT-&gt;HMC 견적(3900)"/>
      <sheetName val="지하시설물작성"/>
      <sheetName val="내역서 (2)"/>
      <sheetName val="제수문집계"/>
      <sheetName val="DATA"/>
      <sheetName val="4.2내역서"/>
      <sheetName val="기본단가표"/>
      <sheetName val="갑지"/>
      <sheetName val="단면치수"/>
      <sheetName val="재료값"/>
      <sheetName val="지층별제원(2중관)"/>
      <sheetName val="내역서적용수량"/>
      <sheetName val="guard(mac)"/>
      <sheetName val="요율"/>
      <sheetName val="A 견적"/>
      <sheetName val="조명시설"/>
      <sheetName val="산근"/>
      <sheetName val="중기명"/>
      <sheetName val="포장복구집계"/>
      <sheetName val="내역표지"/>
      <sheetName val="상시"/>
      <sheetName val="자재대"/>
      <sheetName val="(당평)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실행철강하도"/>
      <sheetName val="DATE"/>
      <sheetName val="재료"/>
      <sheetName val="#REF"/>
      <sheetName val="주beam"/>
      <sheetName val="덕전리"/>
      <sheetName val="흄관기초"/>
      <sheetName val="바닥판"/>
      <sheetName val="입력DATA"/>
      <sheetName val="DDD"/>
      <sheetName val="암거날개벽"/>
      <sheetName val="총수량집계표"/>
      <sheetName val="약품공급2"/>
      <sheetName val="산출근거"/>
      <sheetName val="총괄표"/>
      <sheetName val="유입량"/>
      <sheetName val="입찰안"/>
      <sheetName val="항목별진도율"/>
      <sheetName val="앉음벽 (2)"/>
      <sheetName val="PAY"/>
      <sheetName val="대포2교접속"/>
      <sheetName val="내역서적용수량"/>
      <sheetName val="7급줄떼"/>
      <sheetName val="포장공"/>
      <sheetName val="공사비총괄표"/>
      <sheetName val="내역"/>
      <sheetName val="내역서1"/>
      <sheetName val="편입토지조서"/>
      <sheetName val="일위대가"/>
      <sheetName val="7급줄떼공"/>
      <sheetName val="종배수관면벽구"/>
      <sheetName val="지점별강우량"/>
      <sheetName val="영창26"/>
      <sheetName val="조명시설"/>
      <sheetName val="요율"/>
      <sheetName val="천방교접속"/>
      <sheetName val="원가"/>
      <sheetName val="철근량"/>
      <sheetName val="암거단위"/>
      <sheetName val="도근좌표"/>
      <sheetName val="암거"/>
      <sheetName val="교수설계"/>
      <sheetName val="일위대가목차"/>
      <sheetName val="조명율표"/>
      <sheetName val="세부내역"/>
      <sheetName val="N賃率-職"/>
      <sheetName val="일위대가표"/>
      <sheetName val="지하"/>
      <sheetName val="부대시설"/>
      <sheetName val="내역서"/>
      <sheetName val="2000년1차"/>
      <sheetName val="2000전체분"/>
      <sheetName val="일위대가1"/>
      <sheetName val="당초"/>
      <sheetName val="Sheet1"/>
      <sheetName val="카메라"/>
      <sheetName val="#3_일위대가목록"/>
      <sheetName val="대운산출"/>
      <sheetName val="C97상"/>
      <sheetName val="04년하반기장비부표"/>
      <sheetName val="TB-내역서"/>
      <sheetName val="조경일람"/>
      <sheetName val="asd"/>
      <sheetName val="15100"/>
      <sheetName val="제1호단위수량"/>
      <sheetName val="#2_일위대가목록"/>
      <sheetName val="단가일람"/>
      <sheetName val="오동"/>
      <sheetName val="대조"/>
      <sheetName val="나한"/>
      <sheetName val="부대단위수량"/>
      <sheetName val="자재단가"/>
      <sheetName val="내역서(중수)"/>
      <sheetName val="참조"/>
      <sheetName val="MOTOR"/>
      <sheetName val="교각1"/>
      <sheetName val="데리네이타현황"/>
      <sheetName val="조적산근"/>
      <sheetName val="항목등록"/>
      <sheetName val="입력값"/>
      <sheetName val="집수정토공"/>
      <sheetName val="6.이토처리시간"/>
      <sheetName val="노임"/>
      <sheetName val="구조물수량집계표"/>
      <sheetName val="금액"/>
      <sheetName val=""/>
      <sheetName val="온도 데이터"/>
      <sheetName val="품셈TABLE"/>
      <sheetName val="101동"/>
      <sheetName val="집계표"/>
      <sheetName val="신림자금"/>
      <sheetName val="공사착공계"/>
      <sheetName val="총공사내역서"/>
      <sheetName val="일용노임단가"/>
      <sheetName val="표지"/>
      <sheetName val="AIR SHOWER(3인용)"/>
      <sheetName val="터파기및재료"/>
      <sheetName val="전기내역서(총계)"/>
      <sheetName val="단위단가"/>
      <sheetName val="노무비"/>
      <sheetName val="기본단가표"/>
      <sheetName val="DATA"/>
      <sheetName val="골조"/>
      <sheetName val="퍼스트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1호구조물"/>
      <sheetName val="#REF"/>
      <sheetName val="공사비총괄표"/>
      <sheetName val="입상내역"/>
      <sheetName val="일위대가"/>
      <sheetName val="개거재료산출"/>
      <sheetName val="실행내역"/>
      <sheetName val="내역"/>
      <sheetName val="직노"/>
      <sheetName val="자재일람"/>
      <sheetName val="청곡지선입력"/>
      <sheetName val="2000전체분"/>
      <sheetName val="일위대가표"/>
      <sheetName val="2000지촌-덕평발주"/>
      <sheetName val="사통"/>
      <sheetName val="토공 total"/>
      <sheetName val="기계총괄표"/>
      <sheetName val="조명율표"/>
      <sheetName val="단위단가"/>
      <sheetName val="내역서"/>
      <sheetName val="조명시설"/>
      <sheetName val="유입맨홀산출"/>
      <sheetName val="원가"/>
      <sheetName val="암거단위"/>
      <sheetName val="지급자재"/>
      <sheetName val="골재산출"/>
      <sheetName val="MAIN_TABLE"/>
      <sheetName val="단가산출근거(27~50호표)"/>
      <sheetName val="수량산출"/>
      <sheetName val="직접인건비"/>
      <sheetName val="직접경비"/>
      <sheetName val="업무량"/>
      <sheetName val="수량총괄"/>
      <sheetName val="일위대가목차"/>
      <sheetName val="내역서중"/>
      <sheetName val="총괄표"/>
      <sheetName val="작성"/>
      <sheetName val="계약서"/>
      <sheetName val="입찰안"/>
      <sheetName val="변수값"/>
      <sheetName val="중기상차"/>
      <sheetName val="AS복구"/>
      <sheetName val="중기터파기"/>
      <sheetName val="특별땅고르기"/>
      <sheetName val="102역사"/>
      <sheetName val="수문일1"/>
      <sheetName val="데리네이타현황"/>
      <sheetName val="데이타"/>
      <sheetName val="물가자료"/>
      <sheetName val="요율"/>
      <sheetName val="청곡지거입력"/>
      <sheetName val="영창26"/>
      <sheetName val="DATE"/>
      <sheetName val="적용토목"/>
      <sheetName val="준검 내역서"/>
      <sheetName val="날개벽수량표"/>
      <sheetName val="부안일위"/>
      <sheetName val="건축내역"/>
      <sheetName val="총괄"/>
      <sheetName val="위치조서"/>
      <sheetName val="주beam"/>
      <sheetName val="현장경비"/>
      <sheetName val="자재단가비교표"/>
      <sheetName val="중기운반자재총(구조물)"/>
      <sheetName val="가설공사"/>
      <sheetName val="본체철근표"/>
      <sheetName val="창호"/>
      <sheetName val="산출근거"/>
      <sheetName val="단가일람"/>
      <sheetName val="조경일람"/>
      <sheetName val="집계표"/>
      <sheetName val="관정3호"/>
      <sheetName val="자재단가"/>
      <sheetName val="설계내역서"/>
      <sheetName val="인건비"/>
      <sheetName val="하남내역"/>
      <sheetName val="노임단가"/>
      <sheetName val="공량산출서"/>
      <sheetName val="저"/>
      <sheetName val="Sheet3"/>
      <sheetName val="재료값"/>
      <sheetName val="자재조서"/>
      <sheetName val="98수문일위"/>
      <sheetName val="흥양2교토공집계표"/>
      <sheetName val="내역(설계)"/>
      <sheetName val="당초"/>
      <sheetName val="AIR SHOWER(3인용)"/>
      <sheetName val="담장산출"/>
      <sheetName val="재료"/>
      <sheetName val="용역비내역-진짜"/>
      <sheetName val="내역서(중수)"/>
      <sheetName val="구천"/>
      <sheetName val="철근중량"/>
      <sheetName val="연결원본-절대지우지말것"/>
      <sheetName val="접지수량"/>
      <sheetName val="설계개요"/>
      <sheetName val="산수배수"/>
      <sheetName val="사  업  비  수  지  예  산  서"/>
      <sheetName val="3BL공동구 수량"/>
      <sheetName val="정산내역서"/>
      <sheetName val="도로구조공사비"/>
      <sheetName val="사다리"/>
      <sheetName val="철근량"/>
      <sheetName val="공통"/>
      <sheetName val="지급자재단가"/>
      <sheetName val="각형맨홀"/>
      <sheetName val="국도접속 차도부수량"/>
      <sheetName val="터파기및재료"/>
      <sheetName val="오동"/>
      <sheetName val="대조"/>
      <sheetName val="나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청곡간선입력"/>
      <sheetName val="식생블럭단위수량"/>
      <sheetName val="측량요율"/>
      <sheetName val="취수탑"/>
      <sheetName val="단가비교"/>
      <sheetName val="도면명"/>
      <sheetName val="DANGA"/>
      <sheetName val="재료비"/>
      <sheetName val="공사예산하조서"/>
      <sheetName val="내역서1"/>
      <sheetName val="VXXXXX"/>
      <sheetName val="총수량집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토공사"/>
      <sheetName val="내역서"/>
      <sheetName val="영주도로100"/>
      <sheetName val="산출내역서집계표"/>
      <sheetName val="자료입력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실행철강하도"/>
      <sheetName val="직노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1"/>
      <sheetName val="교대철근총집계"/>
      <sheetName val="교대수량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교각8 (2)"/>
      <sheetName val="교각9 (2)"/>
      <sheetName val="교각10 (2)"/>
      <sheetName val="배수통관(좌)"/>
      <sheetName val="가정급수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공사비"/>
      <sheetName val="단가"/>
      <sheetName val="토적계산"/>
      <sheetName val="계약용량(서포)"/>
      <sheetName val="#REF"/>
      <sheetName val="공종구간"/>
      <sheetName val="2001웅포물량보완(총괄)"/>
      <sheetName val="여수토공사비"/>
      <sheetName val="도로토공공사비"/>
      <sheetName val="9GNG운반"/>
      <sheetName val="적용토목"/>
      <sheetName val="일위목록"/>
      <sheetName val="계화배수"/>
      <sheetName val="총괄집계 "/>
      <sheetName val="품셈TABLE"/>
      <sheetName val="정렬"/>
      <sheetName val="평야부"/>
      <sheetName val="조경일람"/>
      <sheetName val="내역서(기성청구)"/>
      <sheetName val="내역"/>
      <sheetName val="경비공통"/>
      <sheetName val="인건비"/>
      <sheetName val="입상내역"/>
      <sheetName val="단양 00 아파트-세부내역"/>
      <sheetName val="오억미만"/>
      <sheetName val="sw1"/>
      <sheetName val="NOMUBI"/>
      <sheetName val="1호구조물"/>
      <sheetName val="앨범표지"/>
      <sheetName val="설계예산서"/>
      <sheetName val="단위가격"/>
      <sheetName val="내역서"/>
      <sheetName val="일위"/>
      <sheetName val="건축"/>
      <sheetName val="VXXXXX"/>
      <sheetName val="인건-측정"/>
      <sheetName val="_REF"/>
      <sheetName val="Sheet1"/>
      <sheetName val="수량총괄"/>
      <sheetName val="정부노임"/>
      <sheetName val="수량산출서"/>
      <sheetName val="도근좌표"/>
      <sheetName val="배수장토목공사비"/>
      <sheetName val="기계경비일람"/>
      <sheetName val="목차"/>
      <sheetName val="자재조서"/>
      <sheetName val="요율"/>
      <sheetName val="DANGA"/>
      <sheetName val="수목데이타 "/>
      <sheetName val="2000년1차"/>
      <sheetName val="설계내역서"/>
      <sheetName val="배수통관(좌)"/>
      <sheetName val="공통"/>
      <sheetName val="별표 "/>
      <sheetName val="지급자재"/>
      <sheetName val="암거단위-1련"/>
      <sheetName val="공사비총괄표"/>
      <sheetName val="실행철강하도"/>
      <sheetName val="접속도로1"/>
      <sheetName val="자재일람"/>
      <sheetName val="차집관로"/>
      <sheetName val="전기일위목록"/>
      <sheetName val="단가산출"/>
      <sheetName val="평야부총"/>
      <sheetName val="도급"/>
      <sheetName val="칠현총괄표"/>
      <sheetName val="접속도로"/>
      <sheetName val="일위대가"/>
      <sheetName val="토공총"/>
      <sheetName val="수토공단위당"/>
      <sheetName val="토목내역"/>
      <sheetName val="세부내역"/>
      <sheetName val="입찰안"/>
      <sheetName val="단위량당중기"/>
      <sheetName val="설계개요"/>
      <sheetName val="(C)원내역"/>
      <sheetName val="BOX수량집계표(3)"/>
      <sheetName val="제직재"/>
      <sheetName val="공사개요"/>
      <sheetName val="설계조건"/>
      <sheetName val="배수지거재료집계표"/>
      <sheetName val="고분전시관"/>
      <sheetName val="000000"/>
      <sheetName val="견적대비"/>
      <sheetName val="준검 내역서"/>
      <sheetName val="평자재단가"/>
      <sheetName val="품목기록"/>
      <sheetName val="GEN"/>
      <sheetName val="토공"/>
      <sheetName val="일위목차"/>
      <sheetName val="내역 "/>
      <sheetName val="-배수구조총재료"/>
      <sheetName val="노임"/>
      <sheetName val=" 토목 처리장도급내역서 "/>
      <sheetName val="DG7"/>
      <sheetName val="조명시설"/>
      <sheetName val="특별땅고르기"/>
      <sheetName val="1"/>
      <sheetName val="공내역"/>
      <sheetName val="개거재료산출"/>
      <sheetName val="직노"/>
      <sheetName val="터파기및재료"/>
      <sheetName val="집계"/>
      <sheetName val="종단계산"/>
      <sheetName val="총괄표"/>
      <sheetName val="포장(수량)-관로부"/>
      <sheetName val="단면 (2)"/>
      <sheetName val="T13(P68~72,78)"/>
      <sheetName val="중기사용료"/>
      <sheetName val="관급"/>
      <sheetName val="1.취수장"/>
      <sheetName val="재료"/>
      <sheetName val="일위집계"/>
      <sheetName val="단면별연장"/>
      <sheetName val="MOTOR"/>
      <sheetName val="국내"/>
      <sheetName val="구조물총"/>
      <sheetName val="원가"/>
      <sheetName val="청하배수"/>
      <sheetName val="2000시행총괄"/>
      <sheetName val="집계표"/>
      <sheetName val="품셈표"/>
      <sheetName val="전기"/>
      <sheetName val="PIPE(UG)내역"/>
      <sheetName val="데리네이타현황"/>
      <sheetName val="갑지"/>
      <sheetName val="DB"/>
      <sheetName val="실행내역 "/>
      <sheetName val="교통표지판기초자료"/>
      <sheetName val="수원공"/>
      <sheetName val="위치"/>
      <sheetName val="코드일람표"/>
      <sheetName val="간접경상비"/>
      <sheetName val="선수금"/>
      <sheetName val="1-1평균터파기고(1)"/>
      <sheetName val="설 계"/>
      <sheetName val="기본일위"/>
      <sheetName val="N賃率-職"/>
      <sheetName val="설직재-1"/>
      <sheetName val="총괄내역서"/>
      <sheetName val="가공비"/>
      <sheetName val="시중노임단가"/>
      <sheetName val="평균터파기고(1-2,ASP)"/>
      <sheetName val="부대내역"/>
      <sheetName val="개거총"/>
      <sheetName val="기계공사"/>
      <sheetName val="도로토적"/>
      <sheetName val="용수지선토적"/>
      <sheetName val="22인공"/>
      <sheetName val="guard(mac)"/>
      <sheetName val="주차구획선수량"/>
      <sheetName val="수량산출"/>
      <sheetName val="깨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낙찰표"/>
      <sheetName val="전기설계예산서(1단계)"/>
      <sheetName val="입찰안"/>
      <sheetName val="일위대가(계측기설치)"/>
      <sheetName val="중기사용료"/>
      <sheetName val="날개벽"/>
      <sheetName val="터파기및재료"/>
      <sheetName val="중동공구"/>
      <sheetName val="#REF"/>
      <sheetName val="2축기둥해석"/>
      <sheetName val="집계표"/>
      <sheetName val="JJ"/>
      <sheetName val="품셈TABLE"/>
      <sheetName val="일위대가목차"/>
      <sheetName val="평균높이산출근거"/>
      <sheetName val="횡배수관위치조서"/>
      <sheetName val="배수공"/>
      <sheetName val="단위수량"/>
      <sheetName val="노무"/>
      <sheetName val="단가"/>
      <sheetName val="단양 00 아파트-세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집계표"/>
      <sheetName val="낙찰표"/>
      <sheetName val="입찰안"/>
      <sheetName val="용소리교"/>
      <sheetName val="우배수"/>
      <sheetName val="터파기및재료"/>
      <sheetName val="BATT"/>
      <sheetName val="2축기둥해석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6"/>
  <sheetViews>
    <sheetView tabSelected="1" view="pageBreakPreview" zoomScaleNormal="100" zoomScaleSheetLayoutView="100" workbookViewId="0">
      <selection activeCell="A2" sqref="A2"/>
    </sheetView>
  </sheetViews>
  <sheetFormatPr defaultColWidth="10.125" defaultRowHeight="24.95" customHeight="1" x14ac:dyDescent="0.15"/>
  <cols>
    <col min="1" max="16384" width="10.125" style="18"/>
  </cols>
  <sheetData>
    <row r="1" spans="1:12" ht="35.25" customHeight="1" x14ac:dyDescent="0.15">
      <c r="A1" s="17" t="s">
        <v>610</v>
      </c>
      <c r="K1" s="19" t="s">
        <v>738</v>
      </c>
    </row>
    <row r="6" spans="1:12" ht="24.95" customHeight="1" x14ac:dyDescent="0.15">
      <c r="D6" s="353"/>
      <c r="E6" s="353"/>
      <c r="F6" s="353"/>
      <c r="G6" s="353"/>
      <c r="H6" s="353"/>
      <c r="I6" s="353"/>
    </row>
    <row r="7" spans="1:12" ht="36" customHeight="1" x14ac:dyDescent="0.15">
      <c r="A7" s="354" t="s">
        <v>691</v>
      </c>
      <c r="B7" s="354"/>
      <c r="C7" s="354"/>
      <c r="D7" s="354"/>
      <c r="E7" s="354"/>
      <c r="F7" s="354"/>
      <c r="G7" s="354"/>
      <c r="H7" s="354"/>
      <c r="I7" s="354"/>
      <c r="J7" s="20" t="s">
        <v>58</v>
      </c>
      <c r="K7" s="20"/>
    </row>
    <row r="8" spans="1:12" ht="24.95" customHeight="1" x14ac:dyDescent="0.15">
      <c r="D8" s="21"/>
      <c r="E8" s="353"/>
      <c r="F8" s="353"/>
      <c r="G8" s="353"/>
    </row>
    <row r="16" spans="1:12" ht="35.25" customHeight="1" x14ac:dyDescent="0.15">
      <c r="A16" s="353" t="s">
        <v>609</v>
      </c>
      <c r="B16" s="353"/>
      <c r="C16" s="353"/>
      <c r="D16" s="353"/>
      <c r="E16" s="353"/>
      <c r="F16" s="353"/>
      <c r="G16" s="353"/>
      <c r="H16" s="353"/>
      <c r="I16" s="353"/>
      <c r="J16" s="353"/>
      <c r="K16" s="353"/>
      <c r="L16" s="353"/>
    </row>
  </sheetData>
  <mergeCells count="4">
    <mergeCell ref="D6:I6"/>
    <mergeCell ref="A7:I7"/>
    <mergeCell ref="E8:G8"/>
    <mergeCell ref="A16:L16"/>
  </mergeCells>
  <phoneticPr fontId="24" type="noConversion"/>
  <pageMargins left="1.1200000047683716" right="0.67000001668930054" top="0.98416668176651001" bottom="0.98416668176651001" header="0.51166665554046631" footer="0.5116666555404663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3"/>
  <sheetViews>
    <sheetView view="pageBreakPreview" zoomScaleNormal="100" zoomScaleSheetLayoutView="100" workbookViewId="0">
      <selection activeCell="H48" sqref="H48"/>
    </sheetView>
  </sheetViews>
  <sheetFormatPr defaultColWidth="8.75" defaultRowHeight="13.5" x14ac:dyDescent="0.15"/>
  <cols>
    <col min="1" max="2" width="5" style="92" customWidth="1"/>
    <col min="3" max="3" width="2.625" style="92" customWidth="1"/>
    <col min="4" max="8" width="18.125" style="92" customWidth="1"/>
    <col min="9" max="9" width="9.375" style="92" customWidth="1"/>
    <col min="10" max="16384" width="8.75" style="92"/>
  </cols>
  <sheetData>
    <row r="1" spans="1:11" ht="26.25" x14ac:dyDescent="0.15">
      <c r="A1" s="357" t="s">
        <v>563</v>
      </c>
      <c r="B1" s="357"/>
      <c r="C1" s="357"/>
      <c r="D1" s="357"/>
      <c r="E1" s="357"/>
      <c r="F1" s="357"/>
      <c r="G1" s="357"/>
      <c r="H1" s="357"/>
      <c r="I1" s="357"/>
    </row>
    <row r="2" spans="1:11" ht="9.9499999999999993" customHeight="1" x14ac:dyDescent="0.15">
      <c r="A2" s="93"/>
      <c r="B2" s="93"/>
      <c r="C2" s="94"/>
      <c r="D2" s="94"/>
      <c r="E2" s="94"/>
      <c r="F2" s="93"/>
      <c r="G2" s="94"/>
      <c r="H2" s="94"/>
      <c r="I2" s="94"/>
    </row>
    <row r="3" spans="1:11" ht="15.95" customHeight="1" x14ac:dyDescent="0.15">
      <c r="A3" s="95"/>
      <c r="B3" s="356" t="s">
        <v>608</v>
      </c>
      <c r="C3" s="356"/>
      <c r="D3" s="356"/>
      <c r="E3" s="356"/>
      <c r="F3" s="356"/>
      <c r="G3" s="356"/>
      <c r="H3" s="356"/>
      <c r="I3" s="96"/>
    </row>
    <row r="4" spans="1:11" ht="9.9499999999999993" customHeight="1" x14ac:dyDescent="0.15">
      <c r="A4" s="95"/>
      <c r="B4" s="95"/>
      <c r="C4" s="96"/>
      <c r="D4" s="148"/>
      <c r="E4" s="96"/>
      <c r="F4" s="95"/>
      <c r="G4" s="96"/>
      <c r="H4" s="96"/>
      <c r="I4" s="96"/>
    </row>
    <row r="5" spans="1:11" ht="15.95" customHeight="1" x14ac:dyDescent="0.15">
      <c r="A5" s="95"/>
      <c r="B5" s="356" t="str">
        <f>"Ⅱ. 공 사 명 : "&amp;표지!A7</f>
        <v>Ⅱ. 공 사 명 : 2026년 거산양수장 외 기계설비 보수공사</v>
      </c>
      <c r="C5" s="356"/>
      <c r="D5" s="356"/>
      <c r="E5" s="356"/>
      <c r="F5" s="356"/>
      <c r="G5" s="356"/>
      <c r="H5" s="356"/>
      <c r="I5" s="96"/>
    </row>
    <row r="6" spans="1:11" ht="9.9499999999999993" customHeight="1" x14ac:dyDescent="0.15">
      <c r="A6" s="95"/>
      <c r="B6" s="95"/>
      <c r="C6" s="96"/>
      <c r="D6" s="148"/>
      <c r="E6" s="96"/>
      <c r="F6" s="95"/>
      <c r="G6" s="96"/>
      <c r="H6" s="96"/>
      <c r="I6" s="96"/>
    </row>
    <row r="7" spans="1:11" ht="15.95" customHeight="1" x14ac:dyDescent="0.15">
      <c r="A7" s="95"/>
      <c r="B7" s="356" t="s">
        <v>564</v>
      </c>
      <c r="C7" s="356"/>
      <c r="D7" s="356"/>
      <c r="E7" s="356"/>
      <c r="F7" s="356"/>
      <c r="G7" s="356"/>
      <c r="H7" s="356"/>
      <c r="I7" s="96"/>
      <c r="K7" s="97"/>
    </row>
    <row r="8" spans="1:11" s="101" customFormat="1" ht="15.95" customHeight="1" x14ac:dyDescent="0.15">
      <c r="A8" s="98"/>
      <c r="B8" s="99"/>
      <c r="C8" s="97" t="str">
        <f>내역서!A8</f>
        <v>1. 거산양수장 양흡입펌프 보수</v>
      </c>
      <c r="D8" s="97"/>
      <c r="E8" s="100"/>
      <c r="F8" s="98"/>
      <c r="H8" s="98"/>
      <c r="I8" s="98"/>
      <c r="K8" s="97"/>
    </row>
    <row r="9" spans="1:11" s="101" customFormat="1" ht="15.95" customHeight="1" x14ac:dyDescent="0.15">
      <c r="A9" s="98"/>
      <c r="B9" s="99"/>
      <c r="C9" s="97" t="str">
        <f>내역서!A9</f>
        <v>2. 광천양수장 수중펌프 보수</v>
      </c>
      <c r="D9" s="149"/>
      <c r="E9" s="147"/>
      <c r="F9" s="98"/>
      <c r="H9" s="98"/>
      <c r="I9" s="98"/>
      <c r="K9" s="97"/>
    </row>
    <row r="10" spans="1:11" s="101" customFormat="1" ht="15.95" customHeight="1" x14ac:dyDescent="0.15">
      <c r="A10" s="98"/>
      <c r="B10" s="99"/>
      <c r="C10" s="97" t="str">
        <f>내역서!A10</f>
        <v>3. 강문양수장 공기밸브 교체</v>
      </c>
      <c r="D10" s="97"/>
      <c r="E10" s="100"/>
      <c r="F10" s="98"/>
      <c r="H10" s="98"/>
      <c r="I10" s="98"/>
      <c r="K10" s="97"/>
    </row>
    <row r="11" spans="1:11" s="101" customFormat="1" ht="15.95" customHeight="1" x14ac:dyDescent="0.15">
      <c r="A11" s="98"/>
      <c r="B11" s="99"/>
      <c r="C11" s="97" t="str">
        <f>내역서!A11</f>
        <v>4. 합덕3양수장 수중펌프 보수</v>
      </c>
      <c r="D11" s="149"/>
      <c r="E11" s="147"/>
      <c r="F11" s="98"/>
      <c r="H11" s="98"/>
      <c r="I11" s="98"/>
      <c r="K11" s="97"/>
    </row>
    <row r="12" spans="1:11" s="101" customFormat="1" ht="15.95" customHeight="1" x14ac:dyDescent="0.15">
      <c r="A12" s="98"/>
      <c r="B12" s="99"/>
      <c r="C12" s="97" t="str">
        <f>내역서!A12</f>
        <v>5. 승산2양수장 수중펌프 및 신축관 보수</v>
      </c>
      <c r="D12" s="97"/>
      <c r="E12" s="100"/>
      <c r="F12" s="98"/>
      <c r="H12" s="98"/>
      <c r="I12" s="98"/>
      <c r="K12" s="97"/>
    </row>
    <row r="13" spans="1:11" s="101" customFormat="1" ht="15.95" customHeight="1" x14ac:dyDescent="0.15">
      <c r="A13" s="98"/>
      <c r="B13" s="99"/>
      <c r="C13" s="97" t="str">
        <f>내역서!A13</f>
        <v>6. 신평양수장 입축사류펌프 보수</v>
      </c>
      <c r="D13" s="149"/>
      <c r="E13" s="147"/>
      <c r="F13" s="98"/>
      <c r="H13" s="98"/>
      <c r="I13" s="98"/>
      <c r="K13" s="97"/>
    </row>
    <row r="14" spans="1:11" s="101" customFormat="1" ht="15.95" customHeight="1" x14ac:dyDescent="0.15">
      <c r="A14" s="98"/>
      <c r="B14" s="99"/>
      <c r="C14" s="97"/>
      <c r="D14" s="97"/>
      <c r="E14" s="100"/>
      <c r="F14" s="98"/>
      <c r="H14" s="98"/>
      <c r="I14" s="98"/>
      <c r="K14" s="97"/>
    </row>
    <row r="15" spans="1:11" s="101" customFormat="1" ht="15.95" customHeight="1" x14ac:dyDescent="0.15">
      <c r="A15" s="98"/>
      <c r="B15" s="99"/>
      <c r="C15" s="97"/>
      <c r="D15" s="97"/>
      <c r="E15" s="100"/>
      <c r="F15" s="98"/>
      <c r="H15" s="98"/>
      <c r="I15" s="98"/>
      <c r="K15" s="97"/>
    </row>
    <row r="16" spans="1:11" s="101" customFormat="1" ht="15.95" customHeight="1" x14ac:dyDescent="0.15">
      <c r="A16" s="98"/>
      <c r="B16" s="99"/>
      <c r="C16" s="97"/>
      <c r="D16" s="97"/>
      <c r="E16" s="100"/>
      <c r="F16" s="98"/>
      <c r="H16" s="98"/>
      <c r="I16" s="98"/>
      <c r="K16" s="97"/>
    </row>
    <row r="17" spans="1:11" s="101" customFormat="1" ht="15.95" customHeight="1" x14ac:dyDescent="0.15">
      <c r="A17" s="98"/>
      <c r="B17" s="99"/>
      <c r="C17" s="97"/>
      <c r="D17" s="97"/>
      <c r="E17" s="100"/>
      <c r="F17" s="98"/>
      <c r="H17" s="98"/>
      <c r="I17" s="98"/>
      <c r="K17" s="97"/>
    </row>
    <row r="18" spans="1:11" s="101" customFormat="1" ht="15.95" customHeight="1" x14ac:dyDescent="0.15">
      <c r="A18" s="98"/>
      <c r="B18" s="99"/>
      <c r="C18" s="97"/>
      <c r="D18" s="97"/>
      <c r="E18" s="100"/>
      <c r="F18" s="98"/>
      <c r="H18" s="98"/>
      <c r="I18" s="98"/>
      <c r="K18" s="97"/>
    </row>
    <row r="19" spans="1:11" s="101" customFormat="1" ht="15.95" customHeight="1" x14ac:dyDescent="0.15">
      <c r="A19" s="98"/>
      <c r="B19" s="99"/>
      <c r="C19" s="97"/>
      <c r="D19" s="97"/>
      <c r="E19" s="100"/>
      <c r="F19" s="98"/>
      <c r="H19" s="98"/>
      <c r="I19" s="98"/>
      <c r="K19" s="97"/>
    </row>
    <row r="20" spans="1:11" s="101" customFormat="1" ht="15.95" customHeight="1" x14ac:dyDescent="0.15">
      <c r="A20" s="98"/>
      <c r="B20" s="99"/>
      <c r="C20" s="97"/>
      <c r="D20" s="97"/>
      <c r="E20" s="100"/>
      <c r="F20" s="98"/>
      <c r="H20" s="98"/>
      <c r="I20" s="98"/>
      <c r="K20" s="97"/>
    </row>
    <row r="21" spans="1:11" s="101" customFormat="1" ht="15.95" customHeight="1" x14ac:dyDescent="0.15">
      <c r="A21" s="98"/>
      <c r="B21" s="99"/>
      <c r="C21" s="97"/>
      <c r="D21" s="97"/>
      <c r="E21" s="100"/>
      <c r="F21" s="98"/>
      <c r="H21" s="98"/>
      <c r="I21" s="98"/>
      <c r="K21" s="97"/>
    </row>
    <row r="22" spans="1:11" s="101" customFormat="1" ht="15.95" customHeight="1" x14ac:dyDescent="0.15">
      <c r="A22" s="98"/>
      <c r="B22" s="99"/>
      <c r="C22" s="97"/>
      <c r="D22" s="97"/>
      <c r="E22" s="100"/>
      <c r="F22" s="98"/>
      <c r="H22" s="98"/>
      <c r="I22" s="98"/>
      <c r="K22" s="97"/>
    </row>
    <row r="23" spans="1:11" ht="9.9499999999999993" customHeight="1" x14ac:dyDescent="0.15">
      <c r="A23" s="95"/>
      <c r="B23" s="96"/>
      <c r="E23" s="100"/>
      <c r="F23" s="98"/>
      <c r="H23" s="98"/>
      <c r="I23" s="98"/>
      <c r="K23" s="97"/>
    </row>
    <row r="24" spans="1:11" ht="15.95" customHeight="1" x14ac:dyDescent="0.15">
      <c r="A24" s="95"/>
      <c r="B24" s="95" t="s">
        <v>565</v>
      </c>
      <c r="C24" s="95"/>
      <c r="D24" s="95"/>
      <c r="E24" s="102">
        <f>총괄표!L31</f>
        <v>42669000</v>
      </c>
      <c r="F24" s="102" t="s">
        <v>566</v>
      </c>
      <c r="G24" s="102">
        <f>총괄표!L6</f>
        <v>0</v>
      </c>
      <c r="H24" s="102" t="s">
        <v>567</v>
      </c>
      <c r="I24" s="102"/>
    </row>
    <row r="25" spans="1:11" ht="9.9499999999999993" customHeight="1" x14ac:dyDescent="0.15">
      <c r="A25" s="95"/>
      <c r="B25" s="96"/>
      <c r="C25" s="96"/>
      <c r="D25" s="148"/>
      <c r="E25" s="96"/>
      <c r="F25" s="96"/>
      <c r="G25" s="98"/>
      <c r="H25" s="96"/>
      <c r="I25" s="96"/>
    </row>
    <row r="26" spans="1:11" ht="15.95" customHeight="1" x14ac:dyDescent="0.15">
      <c r="A26" s="95"/>
      <c r="B26" s="356" t="s">
        <v>568</v>
      </c>
      <c r="C26" s="356"/>
      <c r="D26" s="356"/>
      <c r="E26" s="356"/>
      <c r="F26" s="356"/>
      <c r="G26" s="356"/>
      <c r="H26" s="356"/>
      <c r="I26" s="96"/>
    </row>
    <row r="27" spans="1:11" ht="15.95" customHeight="1" x14ac:dyDescent="0.15">
      <c r="A27" s="95"/>
      <c r="B27" s="129" t="s">
        <v>569</v>
      </c>
      <c r="C27" s="129"/>
      <c r="D27" s="129"/>
      <c r="E27" s="129"/>
      <c r="F27" s="129"/>
      <c r="G27" s="129"/>
      <c r="H27" s="129"/>
      <c r="I27" s="129"/>
    </row>
    <row r="28" spans="1:11" ht="15.95" customHeight="1" x14ac:dyDescent="0.15">
      <c r="A28" s="95"/>
      <c r="B28" s="355" t="s">
        <v>570</v>
      </c>
      <c r="C28" s="355"/>
      <c r="D28" s="355"/>
      <c r="E28" s="355"/>
      <c r="F28" s="355"/>
      <c r="G28" s="355"/>
      <c r="H28" s="355"/>
      <c r="I28" s="100"/>
    </row>
    <row r="29" spans="1:11" ht="9.9499999999999993" customHeight="1" x14ac:dyDescent="0.15">
      <c r="A29" s="95"/>
      <c r="B29" s="100"/>
      <c r="C29" s="100"/>
      <c r="D29" s="147"/>
      <c r="E29" s="100"/>
      <c r="F29" s="100"/>
      <c r="G29" s="100"/>
      <c r="H29" s="100"/>
      <c r="I29" s="100"/>
    </row>
    <row r="30" spans="1:11" ht="17.25" x14ac:dyDescent="0.15">
      <c r="A30" s="95"/>
      <c r="B30" s="356" t="s">
        <v>739</v>
      </c>
      <c r="C30" s="356"/>
      <c r="D30" s="356"/>
      <c r="E30" s="356"/>
      <c r="F30" s="356"/>
      <c r="G30" s="356"/>
      <c r="H30" s="356"/>
      <c r="I30" s="96"/>
    </row>
    <row r="31" spans="1:11" ht="9.9499999999999993" customHeight="1" x14ac:dyDescent="0.15">
      <c r="A31" s="95"/>
      <c r="B31" s="96"/>
      <c r="C31" s="96"/>
      <c r="D31" s="148"/>
      <c r="E31" s="96"/>
      <c r="F31" s="95"/>
      <c r="G31" s="96"/>
      <c r="H31" s="96"/>
      <c r="I31" s="96"/>
    </row>
    <row r="32" spans="1:11" ht="17.25" x14ac:dyDescent="0.15">
      <c r="A32" s="95"/>
      <c r="B32" s="356" t="s">
        <v>607</v>
      </c>
      <c r="C32" s="356"/>
      <c r="D32" s="356"/>
      <c r="E32" s="356"/>
      <c r="F32" s="356"/>
      <c r="G32" s="356"/>
      <c r="H32" s="356"/>
      <c r="I32" s="96"/>
    </row>
    <row r="33" spans="1:9" ht="17.25" x14ac:dyDescent="0.15">
      <c r="A33" s="95"/>
      <c r="B33" s="95"/>
      <c r="C33" s="96"/>
      <c r="D33" s="148"/>
      <c r="E33" s="96"/>
      <c r="F33" s="95"/>
      <c r="G33" s="96"/>
      <c r="H33" s="96"/>
      <c r="I33" s="96"/>
    </row>
  </sheetData>
  <mergeCells count="8">
    <mergeCell ref="B28:H28"/>
    <mergeCell ref="B30:H30"/>
    <mergeCell ref="B32:H32"/>
    <mergeCell ref="A1:I1"/>
    <mergeCell ref="B3:H3"/>
    <mergeCell ref="B5:H5"/>
    <mergeCell ref="B7:H7"/>
    <mergeCell ref="B26:H26"/>
  </mergeCells>
  <phoneticPr fontId="24" type="noConversion"/>
  <pageMargins left="0.59055118110236227" right="0.59055118110236227" top="0.78740157480314965" bottom="0.59055118110236227" header="0.39370078740157483" footer="0.3937007874015748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showGridLines="0" view="pageBreakPreview" zoomScaleNormal="100" zoomScaleSheetLayoutView="100" workbookViewId="0">
      <selection activeCell="U34" sqref="U34"/>
    </sheetView>
  </sheetViews>
  <sheetFormatPr defaultRowHeight="16.5" x14ac:dyDescent="0.15"/>
  <cols>
    <col min="1" max="16" width="9.875" style="103" customWidth="1"/>
    <col min="17" max="16384" width="9" style="103"/>
  </cols>
  <sheetData>
    <row r="1" spans="1:12" ht="26.25" customHeight="1" x14ac:dyDescent="0.15">
      <c r="A1" s="358" t="s">
        <v>571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</row>
    <row r="2" spans="1:12" x14ac:dyDescent="0.15">
      <c r="A2" s="104" t="s">
        <v>572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2" x14ac:dyDescent="0.15">
      <c r="A3" s="359" t="s">
        <v>573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</row>
    <row r="4" spans="1:12" x14ac:dyDescent="0.15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x14ac:dyDescent="0.15">
      <c r="A5" s="104" t="s">
        <v>574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</row>
    <row r="6" spans="1:12" x14ac:dyDescent="0.15">
      <c r="A6" s="107" t="s">
        <v>575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</row>
    <row r="7" spans="1:12" x14ac:dyDescent="0.15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</row>
    <row r="8" spans="1:12" x14ac:dyDescent="0.15">
      <c r="A8" s="107" t="s">
        <v>576</v>
      </c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</row>
    <row r="9" spans="1:12" x14ac:dyDescent="0.15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</row>
    <row r="10" spans="1:12" x14ac:dyDescent="0.15">
      <c r="A10" s="107" t="s">
        <v>577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</row>
    <row r="11" spans="1:12" x14ac:dyDescent="0.15">
      <c r="A11" s="107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</row>
    <row r="12" spans="1:12" x14ac:dyDescent="0.15">
      <c r="A12" s="107" t="s">
        <v>578</v>
      </c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</row>
    <row r="13" spans="1:12" x14ac:dyDescent="0.15">
      <c r="A13" s="107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</row>
    <row r="14" spans="1:12" x14ac:dyDescent="0.15">
      <c r="A14" s="107" t="s">
        <v>579</v>
      </c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</row>
    <row r="15" spans="1:12" x14ac:dyDescent="0.15">
      <c r="A15" s="107"/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</row>
    <row r="16" spans="1:12" x14ac:dyDescent="0.15">
      <c r="A16" s="107" t="s">
        <v>580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</row>
    <row r="17" spans="1:12" x14ac:dyDescent="0.15">
      <c r="A17" s="107"/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</row>
    <row r="18" spans="1:12" x14ac:dyDescent="0.15">
      <c r="A18" s="107" t="s">
        <v>581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</row>
    <row r="19" spans="1:12" x14ac:dyDescent="0.15">
      <c r="A19" s="107"/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</row>
    <row r="20" spans="1:12" x14ac:dyDescent="0.15">
      <c r="A20" s="107" t="s">
        <v>582</v>
      </c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</row>
    <row r="21" spans="1:12" x14ac:dyDescent="0.15">
      <c r="A21" s="107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</row>
    <row r="22" spans="1:12" x14ac:dyDescent="0.15">
      <c r="A22" s="107" t="s">
        <v>583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</row>
    <row r="23" spans="1:12" x14ac:dyDescent="0.15">
      <c r="A23" s="107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</row>
    <row r="24" spans="1:12" x14ac:dyDescent="0.15">
      <c r="A24" s="107" t="s">
        <v>584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</row>
    <row r="25" spans="1:12" x14ac:dyDescent="0.15">
      <c r="A25" s="107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</row>
    <row r="26" spans="1:12" x14ac:dyDescent="0.15">
      <c r="A26" s="107" t="s">
        <v>585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</row>
  </sheetData>
  <mergeCells count="2">
    <mergeCell ref="A1:L1"/>
    <mergeCell ref="A3:L3"/>
  </mergeCells>
  <phoneticPr fontId="24" type="noConversion"/>
  <pageMargins left="0.59055118110236227" right="0.59055118110236227" top="0.78740157480314965" bottom="0.59055118110236227" header="0.39370078740157483" footer="0.3937007874015748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7"/>
  <sheetViews>
    <sheetView showGridLines="0" view="pageBreakPreview" zoomScaleNormal="100" zoomScaleSheetLayoutView="100" workbookViewId="0">
      <selection activeCell="P21" sqref="P21"/>
    </sheetView>
  </sheetViews>
  <sheetFormatPr defaultRowHeight="16.5" x14ac:dyDescent="0.15"/>
  <cols>
    <col min="1" max="1" width="6.875" style="103" customWidth="1"/>
    <col min="2" max="2" width="11.125" style="103" customWidth="1"/>
    <col min="3" max="3" width="2.375" style="103" customWidth="1"/>
    <col min="4" max="4" width="11.125" style="103" customWidth="1"/>
    <col min="5" max="5" width="2.375" style="103" customWidth="1"/>
    <col min="6" max="6" width="12.875" style="103" customWidth="1"/>
    <col min="7" max="7" width="2.375" style="103" customWidth="1"/>
    <col min="8" max="8" width="11.125" style="103" customWidth="1"/>
    <col min="9" max="9" width="2.375" style="103" customWidth="1"/>
    <col min="10" max="16" width="9.875" style="103" customWidth="1"/>
    <col min="17" max="16384" width="9" style="103"/>
  </cols>
  <sheetData>
    <row r="1" spans="1:12" ht="26.25" customHeight="1" x14ac:dyDescent="0.15">
      <c r="A1" s="109" t="str">
        <f>"["&amp;표지!A7&amp;"]"</f>
        <v>[2026년 거산양수장 외 기계설비 보수공사]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  <c r="L1" s="110"/>
    </row>
    <row r="2" spans="1:12" s="114" customFormat="1" ht="26.25" customHeight="1" x14ac:dyDescent="0.15">
      <c r="A2" s="111" t="s">
        <v>586</v>
      </c>
      <c r="B2" s="112"/>
      <c r="C2" s="112"/>
      <c r="D2" s="111"/>
      <c r="E2" s="112"/>
      <c r="F2" s="112"/>
      <c r="G2" s="112"/>
      <c r="H2" s="112"/>
      <c r="I2" s="112"/>
      <c r="J2" s="112"/>
      <c r="K2" s="113"/>
      <c r="L2" s="113"/>
    </row>
    <row r="3" spans="1:12" ht="24.95" customHeight="1" x14ac:dyDescent="0.15">
      <c r="A3" s="104" t="s">
        <v>587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2" ht="24.95" customHeight="1" x14ac:dyDescent="0.15">
      <c r="A4" s="115" t="s">
        <v>588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</row>
    <row r="5" spans="1:12" ht="24.95" customHeight="1" x14ac:dyDescent="0.15">
      <c r="A5" s="117" t="s">
        <v>589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6" spans="1:12" s="121" customFormat="1" ht="24.95" customHeight="1" x14ac:dyDescent="0.15">
      <c r="A6" s="118"/>
      <c r="B6" s="119" t="s">
        <v>590</v>
      </c>
      <c r="C6" s="120" t="s">
        <v>591</v>
      </c>
      <c r="D6" s="119" t="s">
        <v>592</v>
      </c>
      <c r="E6" s="120" t="s">
        <v>593</v>
      </c>
      <c r="F6" s="119" t="s">
        <v>594</v>
      </c>
      <c r="G6" s="120" t="s">
        <v>593</v>
      </c>
      <c r="H6" s="119" t="s">
        <v>595</v>
      </c>
      <c r="I6" s="120" t="s">
        <v>593</v>
      </c>
      <c r="J6" s="119" t="s">
        <v>596</v>
      </c>
      <c r="K6" s="118"/>
      <c r="L6" s="118"/>
    </row>
    <row r="7" spans="1:12" s="126" customFormat="1" ht="24.95" customHeight="1" x14ac:dyDescent="0.15">
      <c r="A7" s="122"/>
      <c r="B7" s="123" t="s">
        <v>597</v>
      </c>
      <c r="C7" s="124"/>
      <c r="D7" s="125"/>
      <c r="E7" s="124"/>
      <c r="F7" s="125"/>
      <c r="G7" s="124"/>
      <c r="H7" s="125"/>
      <c r="I7" s="124"/>
      <c r="J7" s="125"/>
      <c r="K7" s="122"/>
      <c r="L7" s="122"/>
    </row>
    <row r="8" spans="1:12" s="126" customFormat="1" ht="24.95" customHeight="1" x14ac:dyDescent="0.15">
      <c r="A8" s="122"/>
      <c r="B8" s="123" t="s">
        <v>598</v>
      </c>
      <c r="C8" s="127"/>
      <c r="D8" s="128"/>
      <c r="E8" s="127"/>
      <c r="F8" s="128"/>
      <c r="G8" s="127"/>
      <c r="H8" s="128"/>
      <c r="I8" s="127"/>
      <c r="J8" s="128"/>
      <c r="K8" s="122"/>
      <c r="L8" s="122"/>
    </row>
    <row r="9" spans="1:12" s="126" customFormat="1" ht="24.95" customHeight="1" x14ac:dyDescent="0.15">
      <c r="A9" s="122"/>
      <c r="B9" s="123" t="s">
        <v>599</v>
      </c>
      <c r="C9" s="127"/>
      <c r="D9" s="128"/>
      <c r="E9" s="127"/>
      <c r="F9" s="128"/>
      <c r="G9" s="127"/>
      <c r="H9" s="128"/>
      <c r="I9" s="127"/>
      <c r="J9" s="128"/>
      <c r="K9" s="122"/>
      <c r="L9" s="122"/>
    </row>
    <row r="10" spans="1:12" s="126" customFormat="1" ht="24.95" customHeight="1" x14ac:dyDescent="0.15">
      <c r="A10" s="122"/>
      <c r="B10" s="123" t="s">
        <v>600</v>
      </c>
      <c r="C10" s="127"/>
      <c r="D10" s="128"/>
      <c r="E10" s="127"/>
      <c r="F10" s="128"/>
      <c r="G10" s="127"/>
      <c r="H10" s="128"/>
      <c r="I10" s="127"/>
      <c r="J10" s="128"/>
      <c r="K10" s="122"/>
      <c r="L10" s="122"/>
    </row>
    <row r="11" spans="1:12" s="126" customFormat="1" ht="24.95" customHeight="1" x14ac:dyDescent="0.15">
      <c r="A11" s="122"/>
      <c r="B11" s="123" t="s">
        <v>601</v>
      </c>
      <c r="C11" s="127"/>
      <c r="D11" s="128"/>
      <c r="E11" s="127"/>
      <c r="F11" s="128"/>
      <c r="G11" s="127"/>
      <c r="H11" s="128"/>
      <c r="I11" s="127"/>
      <c r="J11" s="128"/>
      <c r="K11" s="122"/>
      <c r="L11" s="122"/>
    </row>
    <row r="12" spans="1:12" s="126" customFormat="1" ht="15" customHeight="1" x14ac:dyDescent="0.15">
      <c r="A12" s="122"/>
      <c r="B12" s="128"/>
      <c r="C12" s="127"/>
      <c r="D12" s="128"/>
      <c r="E12" s="127"/>
      <c r="F12" s="128"/>
      <c r="G12" s="127"/>
      <c r="H12" s="128"/>
      <c r="I12" s="127"/>
      <c r="J12" s="128"/>
      <c r="K12" s="122"/>
      <c r="L12" s="122"/>
    </row>
    <row r="13" spans="1:12" s="126" customFormat="1" ht="24.95" customHeight="1" x14ac:dyDescent="0.15">
      <c r="A13" s="104" t="s">
        <v>602</v>
      </c>
      <c r="B13" s="128"/>
      <c r="C13" s="127"/>
      <c r="D13" s="128"/>
      <c r="E13" s="127"/>
      <c r="F13" s="128"/>
      <c r="G13" s="127"/>
      <c r="H13" s="128"/>
      <c r="I13" s="127"/>
      <c r="J13" s="128"/>
      <c r="K13" s="122"/>
      <c r="L13" s="122"/>
    </row>
    <row r="14" spans="1:12" s="126" customFormat="1" ht="24.95" customHeight="1" x14ac:dyDescent="0.15">
      <c r="A14" s="117" t="s">
        <v>749</v>
      </c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</row>
    <row r="15" spans="1:12" ht="24.95" customHeight="1" x14ac:dyDescent="0.15">
      <c r="A15" s="117" t="s">
        <v>740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</row>
    <row r="16" spans="1:12" ht="24.95" customHeight="1" x14ac:dyDescent="0.15">
      <c r="A16" s="107"/>
      <c r="B16" s="123" t="s">
        <v>741</v>
      </c>
      <c r="C16" s="107"/>
      <c r="D16" s="107"/>
      <c r="E16" s="107"/>
      <c r="F16" s="107"/>
      <c r="G16" s="107"/>
      <c r="H16" s="107"/>
      <c r="I16" s="107"/>
      <c r="J16" s="107"/>
      <c r="K16" s="107"/>
      <c r="L16" s="107"/>
    </row>
    <row r="17" spans="1:12" ht="24.95" customHeight="1" x14ac:dyDescent="0.15">
      <c r="A17" s="107"/>
      <c r="B17" s="123" t="s">
        <v>603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</row>
    <row r="18" spans="1:12" ht="24.95" customHeight="1" x14ac:dyDescent="0.15">
      <c r="A18" s="107"/>
      <c r="B18" s="123" t="s">
        <v>604</v>
      </c>
      <c r="C18" s="107"/>
      <c r="D18" s="107"/>
      <c r="E18" s="107"/>
      <c r="F18" s="107"/>
      <c r="G18" s="107"/>
      <c r="H18" s="107"/>
      <c r="I18" s="107"/>
      <c r="J18" s="107"/>
      <c r="K18" s="107"/>
      <c r="L18" s="107"/>
    </row>
    <row r="19" spans="1:12" ht="24.95" customHeight="1" x14ac:dyDescent="0.15">
      <c r="A19" s="117" t="s">
        <v>742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</row>
    <row r="20" spans="1:12" ht="24.95" customHeight="1" x14ac:dyDescent="0.15">
      <c r="A20" s="107"/>
      <c r="B20" s="123" t="s">
        <v>605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</row>
    <row r="21" spans="1:12" ht="24.95" customHeight="1" x14ac:dyDescent="0.15">
      <c r="A21" s="117" t="s">
        <v>750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</row>
    <row r="22" spans="1:12" ht="15" customHeight="1" x14ac:dyDescent="0.15">
      <c r="A22" s="107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</row>
    <row r="23" spans="1:12" ht="24.95" customHeight="1" x14ac:dyDescent="0.15">
      <c r="A23" s="104" t="s">
        <v>606</v>
      </c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</row>
    <row r="24" spans="1:12" ht="24.95" customHeight="1" x14ac:dyDescent="0.15">
      <c r="A24" s="117" t="s">
        <v>751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</row>
    <row r="25" spans="1:12" ht="21.95" customHeight="1" x14ac:dyDescent="0.15">
      <c r="A25" s="107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</row>
    <row r="26" spans="1:12" ht="21.95" customHeight="1" x14ac:dyDescent="0.15">
      <c r="A26" s="107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</row>
    <row r="27" spans="1:12" ht="21.95" customHeight="1" x14ac:dyDescent="0.15">
      <c r="A27" s="107"/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</row>
  </sheetData>
  <phoneticPr fontId="24" type="noConversion"/>
  <pageMargins left="0.59055118110236227" right="0.59055118110236227" top="0.78740157480314965" bottom="0.59055118110236227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17AA2-6D95-4AC4-AD77-407BA68B9147}">
  <dimension ref="B2:O27"/>
  <sheetViews>
    <sheetView view="pageBreakPreview" topLeftCell="A4" zoomScale="75" zoomScaleNormal="100" zoomScaleSheetLayoutView="75" workbookViewId="0">
      <selection activeCell="AI17" sqref="AI17"/>
    </sheetView>
  </sheetViews>
  <sheetFormatPr defaultColWidth="9" defaultRowHeight="13.5" x14ac:dyDescent="0.15"/>
  <cols>
    <col min="1" max="1" width="9" style="341"/>
    <col min="2" max="2" width="5.625" style="341" customWidth="1"/>
    <col min="3" max="3" width="9" style="341"/>
    <col min="4" max="6" width="18.625" style="341" customWidth="1"/>
    <col min="7" max="7" width="9" style="341"/>
    <col min="8" max="9" width="5.625" style="341" customWidth="1"/>
    <col min="10" max="10" width="9" style="341"/>
    <col min="11" max="13" width="18.625" style="341" customWidth="1"/>
    <col min="14" max="14" width="9" style="341"/>
    <col min="15" max="15" width="5.625" style="341" customWidth="1"/>
    <col min="16" max="16384" width="9" style="341"/>
  </cols>
  <sheetData>
    <row r="2" spans="2:15" s="340" customFormat="1" ht="22.5" x14ac:dyDescent="0.15">
      <c r="B2" s="339" t="s">
        <v>752</v>
      </c>
      <c r="C2" s="339"/>
      <c r="D2" s="339"/>
      <c r="E2" s="339"/>
      <c r="F2" s="339"/>
      <c r="G2" s="339"/>
      <c r="H2" s="339"/>
      <c r="I2" s="339" t="s">
        <v>752</v>
      </c>
      <c r="J2" s="339"/>
      <c r="K2" s="339"/>
      <c r="L2" s="339"/>
      <c r="M2" s="339"/>
      <c r="N2" s="339"/>
      <c r="O2" s="339"/>
    </row>
    <row r="3" spans="2:15" ht="14.25" thickBot="1" x14ac:dyDescent="0.2"/>
    <row r="4" spans="2:15" x14ac:dyDescent="0.15">
      <c r="B4" s="342"/>
      <c r="C4" s="343"/>
      <c r="D4" s="343"/>
      <c r="E4" s="343"/>
      <c r="F4" s="343"/>
      <c r="G4" s="343"/>
      <c r="H4" s="344"/>
      <c r="I4" s="342"/>
      <c r="J4" s="343"/>
      <c r="K4" s="343"/>
      <c r="L4" s="343"/>
      <c r="M4" s="343"/>
      <c r="N4" s="343"/>
      <c r="O4" s="344"/>
    </row>
    <row r="5" spans="2:15" ht="129.94999999999999" customHeight="1" x14ac:dyDescent="0.15">
      <c r="B5" s="345"/>
      <c r="C5" s="373"/>
      <c r="D5" s="373"/>
      <c r="E5" s="373"/>
      <c r="F5" s="373"/>
      <c r="G5" s="373"/>
      <c r="H5" s="346"/>
      <c r="I5" s="345"/>
      <c r="J5" s="373"/>
      <c r="K5" s="373"/>
      <c r="L5" s="373"/>
      <c r="M5" s="373"/>
      <c r="N5" s="373"/>
      <c r="O5" s="346"/>
    </row>
    <row r="6" spans="2:15" ht="129.94999999999999" customHeight="1" x14ac:dyDescent="0.15">
      <c r="B6" s="345"/>
      <c r="C6" s="373"/>
      <c r="D6" s="373"/>
      <c r="E6" s="373"/>
      <c r="F6" s="373"/>
      <c r="G6" s="373"/>
      <c r="H6" s="346"/>
      <c r="I6" s="345"/>
      <c r="J6" s="373"/>
      <c r="K6" s="373"/>
      <c r="L6" s="373"/>
      <c r="M6" s="373"/>
      <c r="N6" s="373"/>
      <c r="O6" s="346"/>
    </row>
    <row r="7" spans="2:15" x14ac:dyDescent="0.15">
      <c r="B7" s="347"/>
      <c r="C7" s="348"/>
      <c r="D7" s="348"/>
      <c r="E7" s="348"/>
      <c r="F7" s="348"/>
      <c r="G7" s="348"/>
      <c r="H7" s="349"/>
      <c r="I7" s="347"/>
      <c r="J7" s="348"/>
      <c r="K7" s="348"/>
      <c r="L7" s="348"/>
      <c r="M7" s="348"/>
      <c r="N7" s="348"/>
      <c r="O7" s="349"/>
    </row>
    <row r="8" spans="2:15" ht="24.95" customHeight="1" x14ac:dyDescent="0.15">
      <c r="B8" s="360" t="s">
        <v>753</v>
      </c>
      <c r="C8" s="361"/>
      <c r="D8" s="370" t="s">
        <v>756</v>
      </c>
      <c r="E8" s="371"/>
      <c r="F8" s="371"/>
      <c r="G8" s="371"/>
      <c r="H8" s="372"/>
      <c r="I8" s="360" t="s">
        <v>753</v>
      </c>
      <c r="J8" s="361"/>
      <c r="K8" s="370" t="s">
        <v>761</v>
      </c>
      <c r="L8" s="371"/>
      <c r="M8" s="371"/>
      <c r="N8" s="371"/>
      <c r="O8" s="372"/>
    </row>
    <row r="9" spans="2:15" ht="24.95" customHeight="1" x14ac:dyDescent="0.15">
      <c r="B9" s="360" t="s">
        <v>754</v>
      </c>
      <c r="C9" s="361"/>
      <c r="D9" s="370" t="s">
        <v>766</v>
      </c>
      <c r="E9" s="371"/>
      <c r="F9" s="371"/>
      <c r="G9" s="371"/>
      <c r="H9" s="372"/>
      <c r="I9" s="360" t="s">
        <v>754</v>
      </c>
      <c r="J9" s="361"/>
      <c r="K9" s="370" t="s">
        <v>762</v>
      </c>
      <c r="L9" s="371"/>
      <c r="M9" s="371"/>
      <c r="N9" s="371"/>
      <c r="O9" s="372"/>
    </row>
    <row r="10" spans="2:15" x14ac:dyDescent="0.15">
      <c r="B10" s="350"/>
      <c r="C10" s="351"/>
      <c r="D10" s="351"/>
      <c r="E10" s="351"/>
      <c r="F10" s="351"/>
      <c r="G10" s="351"/>
      <c r="H10" s="352"/>
      <c r="I10" s="350"/>
      <c r="J10" s="351"/>
      <c r="K10" s="351"/>
      <c r="L10" s="351"/>
      <c r="M10" s="351"/>
      <c r="N10" s="351"/>
      <c r="O10" s="352"/>
    </row>
    <row r="11" spans="2:15" ht="129.94999999999999" customHeight="1" x14ac:dyDescent="0.15">
      <c r="B11" s="345"/>
      <c r="C11" s="373"/>
      <c r="D11" s="373"/>
      <c r="E11" s="373"/>
      <c r="F11" s="373"/>
      <c r="G11" s="373"/>
      <c r="H11" s="346"/>
      <c r="I11" s="345"/>
      <c r="J11" s="373"/>
      <c r="K11" s="373"/>
      <c r="L11" s="373"/>
      <c r="M11" s="373"/>
      <c r="N11" s="373"/>
      <c r="O11" s="346"/>
    </row>
    <row r="12" spans="2:15" ht="129.94999999999999" customHeight="1" x14ac:dyDescent="0.15">
      <c r="B12" s="345"/>
      <c r="C12" s="373"/>
      <c r="D12" s="373"/>
      <c r="E12" s="373"/>
      <c r="F12" s="373"/>
      <c r="G12" s="373"/>
      <c r="H12" s="346"/>
      <c r="I12" s="345"/>
      <c r="J12" s="373"/>
      <c r="K12" s="373"/>
      <c r="L12" s="373"/>
      <c r="M12" s="373"/>
      <c r="N12" s="373"/>
      <c r="O12" s="346"/>
    </row>
    <row r="13" spans="2:15" x14ac:dyDescent="0.15">
      <c r="B13" s="347"/>
      <c r="C13" s="348"/>
      <c r="D13" s="348"/>
      <c r="E13" s="348"/>
      <c r="F13" s="348"/>
      <c r="G13" s="348"/>
      <c r="H13" s="349"/>
      <c r="I13" s="347"/>
      <c r="J13" s="348"/>
      <c r="K13" s="348"/>
      <c r="L13" s="348"/>
      <c r="M13" s="348"/>
      <c r="N13" s="348"/>
      <c r="O13" s="349"/>
    </row>
    <row r="14" spans="2:15" ht="24.95" customHeight="1" x14ac:dyDescent="0.15">
      <c r="B14" s="360" t="s">
        <v>753</v>
      </c>
      <c r="C14" s="361"/>
      <c r="D14" s="362" t="s">
        <v>756</v>
      </c>
      <c r="E14" s="363"/>
      <c r="F14" s="363"/>
      <c r="G14" s="363"/>
      <c r="H14" s="364"/>
      <c r="I14" s="360" t="s">
        <v>753</v>
      </c>
      <c r="J14" s="361"/>
      <c r="K14" s="362" t="s">
        <v>763</v>
      </c>
      <c r="L14" s="363"/>
      <c r="M14" s="363"/>
      <c r="N14" s="363"/>
      <c r="O14" s="364"/>
    </row>
    <row r="15" spans="2:15" ht="24.95" customHeight="1" thickBot="1" x14ac:dyDescent="0.2">
      <c r="B15" s="365" t="s">
        <v>754</v>
      </c>
      <c r="C15" s="366"/>
      <c r="D15" s="367" t="s">
        <v>757</v>
      </c>
      <c r="E15" s="368"/>
      <c r="F15" s="368"/>
      <c r="G15" s="368"/>
      <c r="H15" s="369"/>
      <c r="I15" s="365" t="s">
        <v>754</v>
      </c>
      <c r="J15" s="366"/>
      <c r="K15" s="367" t="s">
        <v>769</v>
      </c>
      <c r="L15" s="368"/>
      <c r="M15" s="368"/>
      <c r="N15" s="368"/>
      <c r="O15" s="369"/>
    </row>
    <row r="16" spans="2:15" x14ac:dyDescent="0.15">
      <c r="B16" s="342"/>
      <c r="C16" s="343"/>
      <c r="D16" s="343"/>
      <c r="E16" s="343"/>
      <c r="F16" s="343"/>
      <c r="G16" s="343"/>
      <c r="H16" s="344"/>
      <c r="I16" s="342"/>
      <c r="J16" s="343"/>
      <c r="K16" s="343"/>
      <c r="L16" s="343"/>
      <c r="M16" s="343"/>
      <c r="N16" s="343"/>
      <c r="O16" s="344"/>
    </row>
    <row r="17" spans="2:15" ht="129.94999999999999" customHeight="1" x14ac:dyDescent="0.15">
      <c r="B17" s="345"/>
      <c r="C17" s="373"/>
      <c r="D17" s="373"/>
      <c r="E17" s="373"/>
      <c r="F17" s="373"/>
      <c r="G17" s="373"/>
      <c r="H17" s="346"/>
      <c r="I17" s="345"/>
      <c r="J17" s="373"/>
      <c r="K17" s="373"/>
      <c r="L17" s="373"/>
      <c r="M17" s="373"/>
      <c r="N17" s="373"/>
      <c r="O17" s="346"/>
    </row>
    <row r="18" spans="2:15" ht="129.94999999999999" customHeight="1" x14ac:dyDescent="0.15">
      <c r="B18" s="345"/>
      <c r="C18" s="373"/>
      <c r="D18" s="373"/>
      <c r="E18" s="373"/>
      <c r="F18" s="373"/>
      <c r="G18" s="373"/>
      <c r="H18" s="346"/>
      <c r="I18" s="345"/>
      <c r="J18" s="373"/>
      <c r="K18" s="373"/>
      <c r="L18" s="373"/>
      <c r="M18" s="373"/>
      <c r="N18" s="373"/>
      <c r="O18" s="346"/>
    </row>
    <row r="19" spans="2:15" x14ac:dyDescent="0.15">
      <c r="B19" s="347"/>
      <c r="C19" s="348"/>
      <c r="D19" s="348"/>
      <c r="E19" s="348"/>
      <c r="F19" s="348"/>
      <c r="G19" s="348"/>
      <c r="H19" s="349"/>
      <c r="I19" s="347"/>
      <c r="J19" s="348"/>
      <c r="K19" s="348"/>
      <c r="L19" s="348"/>
      <c r="M19" s="348"/>
      <c r="N19" s="348"/>
      <c r="O19" s="349"/>
    </row>
    <row r="20" spans="2:15" ht="24.95" customHeight="1" x14ac:dyDescent="0.15">
      <c r="B20" s="360" t="s">
        <v>753</v>
      </c>
      <c r="C20" s="361"/>
      <c r="D20" s="370" t="s">
        <v>758</v>
      </c>
      <c r="E20" s="371"/>
      <c r="F20" s="371"/>
      <c r="G20" s="371"/>
      <c r="H20" s="372"/>
      <c r="I20" s="360" t="s">
        <v>753</v>
      </c>
      <c r="J20" s="361"/>
      <c r="K20" s="370" t="s">
        <v>767</v>
      </c>
      <c r="L20" s="371"/>
      <c r="M20" s="371"/>
      <c r="N20" s="371"/>
      <c r="O20" s="372"/>
    </row>
    <row r="21" spans="2:15" ht="24.95" customHeight="1" x14ac:dyDescent="0.15">
      <c r="B21" s="360" t="s">
        <v>754</v>
      </c>
      <c r="C21" s="361"/>
      <c r="D21" s="370" t="s">
        <v>755</v>
      </c>
      <c r="E21" s="371"/>
      <c r="F21" s="371"/>
      <c r="G21" s="371"/>
      <c r="H21" s="372"/>
      <c r="I21" s="360" t="s">
        <v>754</v>
      </c>
      <c r="J21" s="361"/>
      <c r="K21" s="370" t="s">
        <v>768</v>
      </c>
      <c r="L21" s="371"/>
      <c r="M21" s="371"/>
      <c r="N21" s="371"/>
      <c r="O21" s="372"/>
    </row>
    <row r="22" spans="2:15" x14ac:dyDescent="0.15">
      <c r="B22" s="350"/>
      <c r="C22" s="351"/>
      <c r="D22" s="351"/>
      <c r="E22" s="351"/>
      <c r="F22" s="351"/>
      <c r="G22" s="351"/>
      <c r="H22" s="352"/>
      <c r="I22" s="350"/>
      <c r="J22" s="351"/>
      <c r="K22" s="351"/>
      <c r="L22" s="351"/>
      <c r="M22" s="351"/>
      <c r="N22" s="351"/>
      <c r="O22" s="352"/>
    </row>
    <row r="23" spans="2:15" ht="129.94999999999999" customHeight="1" x14ac:dyDescent="0.15">
      <c r="B23" s="345"/>
      <c r="C23" s="373"/>
      <c r="D23" s="373"/>
      <c r="E23" s="373"/>
      <c r="F23" s="373"/>
      <c r="G23" s="373"/>
      <c r="H23" s="346"/>
      <c r="I23" s="345"/>
      <c r="J23" s="401"/>
      <c r="K23" s="401"/>
      <c r="L23" s="401"/>
      <c r="M23" s="401"/>
      <c r="N23" s="401"/>
      <c r="O23" s="346"/>
    </row>
    <row r="24" spans="2:15" ht="129.94999999999999" customHeight="1" x14ac:dyDescent="0.15">
      <c r="B24" s="345"/>
      <c r="C24" s="373"/>
      <c r="D24" s="373"/>
      <c r="E24" s="373"/>
      <c r="F24" s="373"/>
      <c r="G24" s="373"/>
      <c r="H24" s="346"/>
      <c r="I24" s="345"/>
      <c r="J24" s="401"/>
      <c r="K24" s="401"/>
      <c r="L24" s="401"/>
      <c r="M24" s="401"/>
      <c r="N24" s="401"/>
      <c r="O24" s="346"/>
    </row>
    <row r="25" spans="2:15" x14ac:dyDescent="0.15">
      <c r="B25" s="347"/>
      <c r="C25" s="348"/>
      <c r="D25" s="348"/>
      <c r="E25" s="348"/>
      <c r="F25" s="348"/>
      <c r="G25" s="348"/>
      <c r="H25" s="349"/>
      <c r="I25" s="347"/>
      <c r="J25" s="348"/>
      <c r="K25" s="348"/>
      <c r="L25" s="348"/>
      <c r="M25" s="348"/>
      <c r="N25" s="348"/>
      <c r="O25" s="349"/>
    </row>
    <row r="26" spans="2:15" ht="24.95" customHeight="1" x14ac:dyDescent="0.15">
      <c r="B26" s="360" t="s">
        <v>753</v>
      </c>
      <c r="C26" s="361"/>
      <c r="D26" s="362" t="s">
        <v>759</v>
      </c>
      <c r="E26" s="363"/>
      <c r="F26" s="363"/>
      <c r="G26" s="363"/>
      <c r="H26" s="364"/>
      <c r="I26" s="360" t="s">
        <v>753</v>
      </c>
      <c r="J26" s="361"/>
      <c r="K26" s="362" t="s">
        <v>764</v>
      </c>
      <c r="L26" s="363"/>
      <c r="M26" s="363"/>
      <c r="N26" s="363"/>
      <c r="O26" s="364"/>
    </row>
    <row r="27" spans="2:15" ht="24.95" customHeight="1" thickBot="1" x14ac:dyDescent="0.2">
      <c r="B27" s="365" t="s">
        <v>754</v>
      </c>
      <c r="C27" s="366"/>
      <c r="D27" s="367" t="s">
        <v>760</v>
      </c>
      <c r="E27" s="368"/>
      <c r="F27" s="368"/>
      <c r="G27" s="368"/>
      <c r="H27" s="369"/>
      <c r="I27" s="365" t="s">
        <v>754</v>
      </c>
      <c r="J27" s="366"/>
      <c r="K27" s="367" t="s">
        <v>765</v>
      </c>
      <c r="L27" s="368"/>
      <c r="M27" s="368"/>
      <c r="N27" s="368"/>
      <c r="O27" s="369"/>
    </row>
  </sheetData>
  <mergeCells count="40">
    <mergeCell ref="C5:G6"/>
    <mergeCell ref="J5:N6"/>
    <mergeCell ref="B8:C8"/>
    <mergeCell ref="D8:H8"/>
    <mergeCell ref="I8:J8"/>
    <mergeCell ref="K8:O8"/>
    <mergeCell ref="B9:C9"/>
    <mergeCell ref="D9:H9"/>
    <mergeCell ref="I9:J9"/>
    <mergeCell ref="K9:O9"/>
    <mergeCell ref="C11:G12"/>
    <mergeCell ref="J11:N12"/>
    <mergeCell ref="B14:C14"/>
    <mergeCell ref="D14:H14"/>
    <mergeCell ref="I14:J14"/>
    <mergeCell ref="K14:O14"/>
    <mergeCell ref="B15:C15"/>
    <mergeCell ref="D15:H15"/>
    <mergeCell ref="I15:J15"/>
    <mergeCell ref="K15:O15"/>
    <mergeCell ref="C17:G18"/>
    <mergeCell ref="J17:N18"/>
    <mergeCell ref="B20:C20"/>
    <mergeCell ref="D20:H20"/>
    <mergeCell ref="I20:J20"/>
    <mergeCell ref="K20:O20"/>
    <mergeCell ref="B21:C21"/>
    <mergeCell ref="D21:H21"/>
    <mergeCell ref="I21:J21"/>
    <mergeCell ref="K21:O21"/>
    <mergeCell ref="C23:G24"/>
    <mergeCell ref="J23:N24"/>
    <mergeCell ref="B26:C26"/>
    <mergeCell ref="D26:H26"/>
    <mergeCell ref="I26:J26"/>
    <mergeCell ref="K26:O26"/>
    <mergeCell ref="B27:C27"/>
    <mergeCell ref="D27:H27"/>
    <mergeCell ref="I27:J27"/>
    <mergeCell ref="K27:O27"/>
  </mergeCells>
  <phoneticPr fontId="24" type="noConversion"/>
  <printOptions horizontalCentered="1" verticalCentered="1"/>
  <pageMargins left="0.7086111307144165" right="0.7086111307144165" top="0.74791663885116577" bottom="0.74791663885116577" header="0.31486111879348755" footer="0.31486111879348755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2:L37"/>
  <sheetViews>
    <sheetView showZeros="0" view="pageBreakPreview" zoomScaleNormal="100" zoomScaleSheetLayoutView="100" workbookViewId="0">
      <pane xSplit="6" ySplit="3" topLeftCell="G4" activePane="bottomRight" state="frozen"/>
      <selection pane="topRight"/>
      <selection pane="bottomLeft"/>
      <selection pane="bottomRight" activeCell="O45" sqref="O45"/>
    </sheetView>
  </sheetViews>
  <sheetFormatPr defaultColWidth="9" defaultRowHeight="17.100000000000001" customHeight="1" x14ac:dyDescent="0.15"/>
  <cols>
    <col min="1" max="2" width="4.125" style="8" customWidth="1"/>
    <col min="3" max="3" width="15.625" style="8" customWidth="1"/>
    <col min="4" max="4" width="1.625" style="8" customWidth="1"/>
    <col min="5" max="5" width="7.625" style="8" customWidth="1"/>
    <col min="6" max="6" width="1.625" style="8" customWidth="1"/>
    <col min="7" max="12" width="16.625" style="8" customWidth="1"/>
    <col min="13" max="195" width="9" style="8"/>
    <col min="196" max="197" width="4.625" style="8" customWidth="1"/>
    <col min="198" max="198" width="20.625" style="8" customWidth="1"/>
    <col min="199" max="199" width="1.625" style="8" customWidth="1"/>
    <col min="200" max="200" width="8.625" style="8" customWidth="1"/>
    <col min="201" max="201" width="1.625" style="8" customWidth="1"/>
    <col min="202" max="205" width="18.625" style="8" customWidth="1"/>
    <col min="206" max="206" width="20.625" style="8" customWidth="1"/>
    <col min="207" max="451" width="9" style="8"/>
    <col min="452" max="453" width="4.625" style="8" customWidth="1"/>
    <col min="454" max="454" width="20.625" style="8" customWidth="1"/>
    <col min="455" max="455" width="1.625" style="8" customWidth="1"/>
    <col min="456" max="456" width="8.625" style="8" customWidth="1"/>
    <col min="457" max="457" width="1.625" style="8" customWidth="1"/>
    <col min="458" max="461" width="18.625" style="8" customWidth="1"/>
    <col min="462" max="462" width="20.625" style="8" customWidth="1"/>
    <col min="463" max="707" width="9" style="8"/>
    <col min="708" max="709" width="4.625" style="8" customWidth="1"/>
    <col min="710" max="710" width="20.625" style="8" customWidth="1"/>
    <col min="711" max="711" width="1.625" style="8" customWidth="1"/>
    <col min="712" max="712" width="8.625" style="8" customWidth="1"/>
    <col min="713" max="713" width="1.625" style="8" customWidth="1"/>
    <col min="714" max="717" width="18.625" style="8" customWidth="1"/>
    <col min="718" max="718" width="20.625" style="8" customWidth="1"/>
    <col min="719" max="963" width="9" style="8"/>
    <col min="964" max="965" width="4.625" style="8" customWidth="1"/>
    <col min="966" max="966" width="20.625" style="8" customWidth="1"/>
    <col min="967" max="967" width="1.625" style="8" customWidth="1"/>
    <col min="968" max="968" width="8.625" style="8" customWidth="1"/>
    <col min="969" max="969" width="1.625" style="8" customWidth="1"/>
    <col min="970" max="973" width="18.625" style="8" customWidth="1"/>
    <col min="974" max="974" width="20.625" style="8" customWidth="1"/>
    <col min="975" max="1219" width="9" style="8"/>
    <col min="1220" max="1221" width="4.625" style="8" customWidth="1"/>
    <col min="1222" max="1222" width="20.625" style="8" customWidth="1"/>
    <col min="1223" max="1223" width="1.625" style="8" customWidth="1"/>
    <col min="1224" max="1224" width="8.625" style="8" customWidth="1"/>
    <col min="1225" max="1225" width="1.625" style="8" customWidth="1"/>
    <col min="1226" max="1229" width="18.625" style="8" customWidth="1"/>
    <col min="1230" max="1230" width="20.625" style="8" customWidth="1"/>
    <col min="1231" max="1475" width="9" style="8"/>
    <col min="1476" max="1477" width="4.625" style="8" customWidth="1"/>
    <col min="1478" max="1478" width="20.625" style="8" customWidth="1"/>
    <col min="1479" max="1479" width="1.625" style="8" customWidth="1"/>
    <col min="1480" max="1480" width="8.625" style="8" customWidth="1"/>
    <col min="1481" max="1481" width="1.625" style="8" customWidth="1"/>
    <col min="1482" max="1485" width="18.625" style="8" customWidth="1"/>
    <col min="1486" max="1486" width="20.625" style="8" customWidth="1"/>
    <col min="1487" max="1731" width="9" style="8"/>
    <col min="1732" max="1733" width="4.625" style="8" customWidth="1"/>
    <col min="1734" max="1734" width="20.625" style="8" customWidth="1"/>
    <col min="1735" max="1735" width="1.625" style="8" customWidth="1"/>
    <col min="1736" max="1736" width="8.625" style="8" customWidth="1"/>
    <col min="1737" max="1737" width="1.625" style="8" customWidth="1"/>
    <col min="1738" max="1741" width="18.625" style="8" customWidth="1"/>
    <col min="1742" max="1742" width="20.625" style="8" customWidth="1"/>
    <col min="1743" max="1987" width="9" style="8"/>
    <col min="1988" max="1989" width="4.625" style="8" customWidth="1"/>
    <col min="1990" max="1990" width="20.625" style="8" customWidth="1"/>
    <col min="1991" max="1991" width="1.625" style="8" customWidth="1"/>
    <col min="1992" max="1992" width="8.625" style="8" customWidth="1"/>
    <col min="1993" max="1993" width="1.625" style="8" customWidth="1"/>
    <col min="1994" max="1997" width="18.625" style="8" customWidth="1"/>
    <col min="1998" max="1998" width="20.625" style="8" customWidth="1"/>
    <col min="1999" max="2243" width="9" style="8"/>
    <col min="2244" max="2245" width="4.625" style="8" customWidth="1"/>
    <col min="2246" max="2246" width="20.625" style="8" customWidth="1"/>
    <col min="2247" max="2247" width="1.625" style="8" customWidth="1"/>
    <col min="2248" max="2248" width="8.625" style="8" customWidth="1"/>
    <col min="2249" max="2249" width="1.625" style="8" customWidth="1"/>
    <col min="2250" max="2253" width="18.625" style="8" customWidth="1"/>
    <col min="2254" max="2254" width="20.625" style="8" customWidth="1"/>
    <col min="2255" max="2499" width="9" style="8"/>
    <col min="2500" max="2501" width="4.625" style="8" customWidth="1"/>
    <col min="2502" max="2502" width="20.625" style="8" customWidth="1"/>
    <col min="2503" max="2503" width="1.625" style="8" customWidth="1"/>
    <col min="2504" max="2504" width="8.625" style="8" customWidth="1"/>
    <col min="2505" max="2505" width="1.625" style="8" customWidth="1"/>
    <col min="2506" max="2509" width="18.625" style="8" customWidth="1"/>
    <col min="2510" max="2510" width="20.625" style="8" customWidth="1"/>
    <col min="2511" max="2755" width="9" style="8"/>
    <col min="2756" max="2757" width="4.625" style="8" customWidth="1"/>
    <col min="2758" max="2758" width="20.625" style="8" customWidth="1"/>
    <col min="2759" max="2759" width="1.625" style="8" customWidth="1"/>
    <col min="2760" max="2760" width="8.625" style="8" customWidth="1"/>
    <col min="2761" max="2761" width="1.625" style="8" customWidth="1"/>
    <col min="2762" max="2765" width="18.625" style="8" customWidth="1"/>
    <col min="2766" max="2766" width="20.625" style="8" customWidth="1"/>
    <col min="2767" max="3011" width="9" style="8"/>
    <col min="3012" max="3013" width="4.625" style="8" customWidth="1"/>
    <col min="3014" max="3014" width="20.625" style="8" customWidth="1"/>
    <col min="3015" max="3015" width="1.625" style="8" customWidth="1"/>
    <col min="3016" max="3016" width="8.625" style="8" customWidth="1"/>
    <col min="3017" max="3017" width="1.625" style="8" customWidth="1"/>
    <col min="3018" max="3021" width="18.625" style="8" customWidth="1"/>
    <col min="3022" max="3022" width="20.625" style="8" customWidth="1"/>
    <col min="3023" max="3267" width="9" style="8"/>
    <col min="3268" max="3269" width="4.625" style="8" customWidth="1"/>
    <col min="3270" max="3270" width="20.625" style="8" customWidth="1"/>
    <col min="3271" max="3271" width="1.625" style="8" customWidth="1"/>
    <col min="3272" max="3272" width="8.625" style="8" customWidth="1"/>
    <col min="3273" max="3273" width="1.625" style="8" customWidth="1"/>
    <col min="3274" max="3277" width="18.625" style="8" customWidth="1"/>
    <col min="3278" max="3278" width="20.625" style="8" customWidth="1"/>
    <col min="3279" max="3523" width="9" style="8"/>
    <col min="3524" max="3525" width="4.625" style="8" customWidth="1"/>
    <col min="3526" max="3526" width="20.625" style="8" customWidth="1"/>
    <col min="3527" max="3527" width="1.625" style="8" customWidth="1"/>
    <col min="3528" max="3528" width="8.625" style="8" customWidth="1"/>
    <col min="3529" max="3529" width="1.625" style="8" customWidth="1"/>
    <col min="3530" max="3533" width="18.625" style="8" customWidth="1"/>
    <col min="3534" max="3534" width="20.625" style="8" customWidth="1"/>
    <col min="3535" max="3779" width="9" style="8"/>
    <col min="3780" max="3781" width="4.625" style="8" customWidth="1"/>
    <col min="3782" max="3782" width="20.625" style="8" customWidth="1"/>
    <col min="3783" max="3783" width="1.625" style="8" customWidth="1"/>
    <col min="3784" max="3784" width="8.625" style="8" customWidth="1"/>
    <col min="3785" max="3785" width="1.625" style="8" customWidth="1"/>
    <col min="3786" max="3789" width="18.625" style="8" customWidth="1"/>
    <col min="3790" max="3790" width="20.625" style="8" customWidth="1"/>
    <col min="3791" max="4035" width="9" style="8"/>
    <col min="4036" max="4037" width="4.625" style="8" customWidth="1"/>
    <col min="4038" max="4038" width="20.625" style="8" customWidth="1"/>
    <col min="4039" max="4039" width="1.625" style="8" customWidth="1"/>
    <col min="4040" max="4040" width="8.625" style="8" customWidth="1"/>
    <col min="4041" max="4041" width="1.625" style="8" customWidth="1"/>
    <col min="4042" max="4045" width="18.625" style="8" customWidth="1"/>
    <col min="4046" max="4046" width="20.625" style="8" customWidth="1"/>
    <col min="4047" max="4291" width="9" style="8"/>
    <col min="4292" max="4293" width="4.625" style="8" customWidth="1"/>
    <col min="4294" max="4294" width="20.625" style="8" customWidth="1"/>
    <col min="4295" max="4295" width="1.625" style="8" customWidth="1"/>
    <col min="4296" max="4296" width="8.625" style="8" customWidth="1"/>
    <col min="4297" max="4297" width="1.625" style="8" customWidth="1"/>
    <col min="4298" max="4301" width="18.625" style="8" customWidth="1"/>
    <col min="4302" max="4302" width="20.625" style="8" customWidth="1"/>
    <col min="4303" max="4547" width="9" style="8"/>
    <col min="4548" max="4549" width="4.625" style="8" customWidth="1"/>
    <col min="4550" max="4550" width="20.625" style="8" customWidth="1"/>
    <col min="4551" max="4551" width="1.625" style="8" customWidth="1"/>
    <col min="4552" max="4552" width="8.625" style="8" customWidth="1"/>
    <col min="4553" max="4553" width="1.625" style="8" customWidth="1"/>
    <col min="4554" max="4557" width="18.625" style="8" customWidth="1"/>
    <col min="4558" max="4558" width="20.625" style="8" customWidth="1"/>
    <col min="4559" max="4803" width="9" style="8"/>
    <col min="4804" max="4805" width="4.625" style="8" customWidth="1"/>
    <col min="4806" max="4806" width="20.625" style="8" customWidth="1"/>
    <col min="4807" max="4807" width="1.625" style="8" customWidth="1"/>
    <col min="4808" max="4808" width="8.625" style="8" customWidth="1"/>
    <col min="4809" max="4809" width="1.625" style="8" customWidth="1"/>
    <col min="4810" max="4813" width="18.625" style="8" customWidth="1"/>
    <col min="4814" max="4814" width="20.625" style="8" customWidth="1"/>
    <col min="4815" max="5059" width="9" style="8"/>
    <col min="5060" max="5061" width="4.625" style="8" customWidth="1"/>
    <col min="5062" max="5062" width="20.625" style="8" customWidth="1"/>
    <col min="5063" max="5063" width="1.625" style="8" customWidth="1"/>
    <col min="5064" max="5064" width="8.625" style="8" customWidth="1"/>
    <col min="5065" max="5065" width="1.625" style="8" customWidth="1"/>
    <col min="5066" max="5069" width="18.625" style="8" customWidth="1"/>
    <col min="5070" max="5070" width="20.625" style="8" customWidth="1"/>
    <col min="5071" max="5315" width="9" style="8"/>
    <col min="5316" max="5317" width="4.625" style="8" customWidth="1"/>
    <col min="5318" max="5318" width="20.625" style="8" customWidth="1"/>
    <col min="5319" max="5319" width="1.625" style="8" customWidth="1"/>
    <col min="5320" max="5320" width="8.625" style="8" customWidth="1"/>
    <col min="5321" max="5321" width="1.625" style="8" customWidth="1"/>
    <col min="5322" max="5325" width="18.625" style="8" customWidth="1"/>
    <col min="5326" max="5326" width="20.625" style="8" customWidth="1"/>
    <col min="5327" max="5571" width="9" style="8"/>
    <col min="5572" max="5573" width="4.625" style="8" customWidth="1"/>
    <col min="5574" max="5574" width="20.625" style="8" customWidth="1"/>
    <col min="5575" max="5575" width="1.625" style="8" customWidth="1"/>
    <col min="5576" max="5576" width="8.625" style="8" customWidth="1"/>
    <col min="5577" max="5577" width="1.625" style="8" customWidth="1"/>
    <col min="5578" max="5581" width="18.625" style="8" customWidth="1"/>
    <col min="5582" max="5582" width="20.625" style="8" customWidth="1"/>
    <col min="5583" max="5827" width="9" style="8"/>
    <col min="5828" max="5829" width="4.625" style="8" customWidth="1"/>
    <col min="5830" max="5830" width="20.625" style="8" customWidth="1"/>
    <col min="5831" max="5831" width="1.625" style="8" customWidth="1"/>
    <col min="5832" max="5832" width="8.625" style="8" customWidth="1"/>
    <col min="5833" max="5833" width="1.625" style="8" customWidth="1"/>
    <col min="5834" max="5837" width="18.625" style="8" customWidth="1"/>
    <col min="5838" max="5838" width="20.625" style="8" customWidth="1"/>
    <col min="5839" max="6083" width="9" style="8"/>
    <col min="6084" max="6085" width="4.625" style="8" customWidth="1"/>
    <col min="6086" max="6086" width="20.625" style="8" customWidth="1"/>
    <col min="6087" max="6087" width="1.625" style="8" customWidth="1"/>
    <col min="6088" max="6088" width="8.625" style="8" customWidth="1"/>
    <col min="6089" max="6089" width="1.625" style="8" customWidth="1"/>
    <col min="6090" max="6093" width="18.625" style="8" customWidth="1"/>
    <col min="6094" max="6094" width="20.625" style="8" customWidth="1"/>
    <col min="6095" max="6339" width="9" style="8"/>
    <col min="6340" max="6341" width="4.625" style="8" customWidth="1"/>
    <col min="6342" max="6342" width="20.625" style="8" customWidth="1"/>
    <col min="6343" max="6343" width="1.625" style="8" customWidth="1"/>
    <col min="6344" max="6344" width="8.625" style="8" customWidth="1"/>
    <col min="6345" max="6345" width="1.625" style="8" customWidth="1"/>
    <col min="6346" max="6349" width="18.625" style="8" customWidth="1"/>
    <col min="6350" max="6350" width="20.625" style="8" customWidth="1"/>
    <col min="6351" max="6595" width="9" style="8"/>
    <col min="6596" max="6597" width="4.625" style="8" customWidth="1"/>
    <col min="6598" max="6598" width="20.625" style="8" customWidth="1"/>
    <col min="6599" max="6599" width="1.625" style="8" customWidth="1"/>
    <col min="6600" max="6600" width="8.625" style="8" customWidth="1"/>
    <col min="6601" max="6601" width="1.625" style="8" customWidth="1"/>
    <col min="6602" max="6605" width="18.625" style="8" customWidth="1"/>
    <col min="6606" max="6606" width="20.625" style="8" customWidth="1"/>
    <col min="6607" max="6851" width="9" style="8"/>
    <col min="6852" max="6853" width="4.625" style="8" customWidth="1"/>
    <col min="6854" max="6854" width="20.625" style="8" customWidth="1"/>
    <col min="6855" max="6855" width="1.625" style="8" customWidth="1"/>
    <col min="6856" max="6856" width="8.625" style="8" customWidth="1"/>
    <col min="6857" max="6857" width="1.625" style="8" customWidth="1"/>
    <col min="6858" max="6861" width="18.625" style="8" customWidth="1"/>
    <col min="6862" max="6862" width="20.625" style="8" customWidth="1"/>
    <col min="6863" max="7107" width="9" style="8"/>
    <col min="7108" max="7109" width="4.625" style="8" customWidth="1"/>
    <col min="7110" max="7110" width="20.625" style="8" customWidth="1"/>
    <col min="7111" max="7111" width="1.625" style="8" customWidth="1"/>
    <col min="7112" max="7112" width="8.625" style="8" customWidth="1"/>
    <col min="7113" max="7113" width="1.625" style="8" customWidth="1"/>
    <col min="7114" max="7117" width="18.625" style="8" customWidth="1"/>
    <col min="7118" max="7118" width="20.625" style="8" customWidth="1"/>
    <col min="7119" max="7363" width="9" style="8"/>
    <col min="7364" max="7365" width="4.625" style="8" customWidth="1"/>
    <col min="7366" max="7366" width="20.625" style="8" customWidth="1"/>
    <col min="7367" max="7367" width="1.625" style="8" customWidth="1"/>
    <col min="7368" max="7368" width="8.625" style="8" customWidth="1"/>
    <col min="7369" max="7369" width="1.625" style="8" customWidth="1"/>
    <col min="7370" max="7373" width="18.625" style="8" customWidth="1"/>
    <col min="7374" max="7374" width="20.625" style="8" customWidth="1"/>
    <col min="7375" max="7619" width="9" style="8"/>
    <col min="7620" max="7621" width="4.625" style="8" customWidth="1"/>
    <col min="7622" max="7622" width="20.625" style="8" customWidth="1"/>
    <col min="7623" max="7623" width="1.625" style="8" customWidth="1"/>
    <col min="7624" max="7624" width="8.625" style="8" customWidth="1"/>
    <col min="7625" max="7625" width="1.625" style="8" customWidth="1"/>
    <col min="7626" max="7629" width="18.625" style="8" customWidth="1"/>
    <col min="7630" max="7630" width="20.625" style="8" customWidth="1"/>
    <col min="7631" max="7875" width="9" style="8"/>
    <col min="7876" max="7877" width="4.625" style="8" customWidth="1"/>
    <col min="7878" max="7878" width="20.625" style="8" customWidth="1"/>
    <col min="7879" max="7879" width="1.625" style="8" customWidth="1"/>
    <col min="7880" max="7880" width="8.625" style="8" customWidth="1"/>
    <col min="7881" max="7881" width="1.625" style="8" customWidth="1"/>
    <col min="7882" max="7885" width="18.625" style="8" customWidth="1"/>
    <col min="7886" max="7886" width="20.625" style="8" customWidth="1"/>
    <col min="7887" max="8131" width="9" style="8"/>
    <col min="8132" max="8133" width="4.625" style="8" customWidth="1"/>
    <col min="8134" max="8134" width="20.625" style="8" customWidth="1"/>
    <col min="8135" max="8135" width="1.625" style="8" customWidth="1"/>
    <col min="8136" max="8136" width="8.625" style="8" customWidth="1"/>
    <col min="8137" max="8137" width="1.625" style="8" customWidth="1"/>
    <col min="8138" max="8141" width="18.625" style="8" customWidth="1"/>
    <col min="8142" max="8142" width="20.625" style="8" customWidth="1"/>
    <col min="8143" max="8387" width="9" style="8"/>
    <col min="8388" max="8389" width="4.625" style="8" customWidth="1"/>
    <col min="8390" max="8390" width="20.625" style="8" customWidth="1"/>
    <col min="8391" max="8391" width="1.625" style="8" customWidth="1"/>
    <col min="8392" max="8392" width="8.625" style="8" customWidth="1"/>
    <col min="8393" max="8393" width="1.625" style="8" customWidth="1"/>
    <col min="8394" max="8397" width="18.625" style="8" customWidth="1"/>
    <col min="8398" max="8398" width="20.625" style="8" customWidth="1"/>
    <col min="8399" max="8643" width="9" style="8"/>
    <col min="8644" max="8645" width="4.625" style="8" customWidth="1"/>
    <col min="8646" max="8646" width="20.625" style="8" customWidth="1"/>
    <col min="8647" max="8647" width="1.625" style="8" customWidth="1"/>
    <col min="8648" max="8648" width="8.625" style="8" customWidth="1"/>
    <col min="8649" max="8649" width="1.625" style="8" customWidth="1"/>
    <col min="8650" max="8653" width="18.625" style="8" customWidth="1"/>
    <col min="8654" max="8654" width="20.625" style="8" customWidth="1"/>
    <col min="8655" max="8899" width="9" style="8"/>
    <col min="8900" max="8901" width="4.625" style="8" customWidth="1"/>
    <col min="8902" max="8902" width="20.625" style="8" customWidth="1"/>
    <col min="8903" max="8903" width="1.625" style="8" customWidth="1"/>
    <col min="8904" max="8904" width="8.625" style="8" customWidth="1"/>
    <col min="8905" max="8905" width="1.625" style="8" customWidth="1"/>
    <col min="8906" max="8909" width="18.625" style="8" customWidth="1"/>
    <col min="8910" max="8910" width="20.625" style="8" customWidth="1"/>
    <col min="8911" max="9155" width="9" style="8"/>
    <col min="9156" max="9157" width="4.625" style="8" customWidth="1"/>
    <col min="9158" max="9158" width="20.625" style="8" customWidth="1"/>
    <col min="9159" max="9159" width="1.625" style="8" customWidth="1"/>
    <col min="9160" max="9160" width="8.625" style="8" customWidth="1"/>
    <col min="9161" max="9161" width="1.625" style="8" customWidth="1"/>
    <col min="9162" max="9165" width="18.625" style="8" customWidth="1"/>
    <col min="9166" max="9166" width="20.625" style="8" customWidth="1"/>
    <col min="9167" max="9411" width="9" style="8"/>
    <col min="9412" max="9413" width="4.625" style="8" customWidth="1"/>
    <col min="9414" max="9414" width="20.625" style="8" customWidth="1"/>
    <col min="9415" max="9415" width="1.625" style="8" customWidth="1"/>
    <col min="9416" max="9416" width="8.625" style="8" customWidth="1"/>
    <col min="9417" max="9417" width="1.625" style="8" customWidth="1"/>
    <col min="9418" max="9421" width="18.625" style="8" customWidth="1"/>
    <col min="9422" max="9422" width="20.625" style="8" customWidth="1"/>
    <col min="9423" max="9667" width="9" style="8"/>
    <col min="9668" max="9669" width="4.625" style="8" customWidth="1"/>
    <col min="9670" max="9670" width="20.625" style="8" customWidth="1"/>
    <col min="9671" max="9671" width="1.625" style="8" customWidth="1"/>
    <col min="9672" max="9672" width="8.625" style="8" customWidth="1"/>
    <col min="9673" max="9673" width="1.625" style="8" customWidth="1"/>
    <col min="9674" max="9677" width="18.625" style="8" customWidth="1"/>
    <col min="9678" max="9678" width="20.625" style="8" customWidth="1"/>
    <col min="9679" max="9923" width="9" style="8"/>
    <col min="9924" max="9925" width="4.625" style="8" customWidth="1"/>
    <col min="9926" max="9926" width="20.625" style="8" customWidth="1"/>
    <col min="9927" max="9927" width="1.625" style="8" customWidth="1"/>
    <col min="9928" max="9928" width="8.625" style="8" customWidth="1"/>
    <col min="9929" max="9929" width="1.625" style="8" customWidth="1"/>
    <col min="9930" max="9933" width="18.625" style="8" customWidth="1"/>
    <col min="9934" max="9934" width="20.625" style="8" customWidth="1"/>
    <col min="9935" max="10179" width="9" style="8"/>
    <col min="10180" max="10181" width="4.625" style="8" customWidth="1"/>
    <col min="10182" max="10182" width="20.625" style="8" customWidth="1"/>
    <col min="10183" max="10183" width="1.625" style="8" customWidth="1"/>
    <col min="10184" max="10184" width="8.625" style="8" customWidth="1"/>
    <col min="10185" max="10185" width="1.625" style="8" customWidth="1"/>
    <col min="10186" max="10189" width="18.625" style="8" customWidth="1"/>
    <col min="10190" max="10190" width="20.625" style="8" customWidth="1"/>
    <col min="10191" max="10435" width="9" style="8"/>
    <col min="10436" max="10437" width="4.625" style="8" customWidth="1"/>
    <col min="10438" max="10438" width="20.625" style="8" customWidth="1"/>
    <col min="10439" max="10439" width="1.625" style="8" customWidth="1"/>
    <col min="10440" max="10440" width="8.625" style="8" customWidth="1"/>
    <col min="10441" max="10441" width="1.625" style="8" customWidth="1"/>
    <col min="10442" max="10445" width="18.625" style="8" customWidth="1"/>
    <col min="10446" max="10446" width="20.625" style="8" customWidth="1"/>
    <col min="10447" max="10691" width="9" style="8"/>
    <col min="10692" max="10693" width="4.625" style="8" customWidth="1"/>
    <col min="10694" max="10694" width="20.625" style="8" customWidth="1"/>
    <col min="10695" max="10695" width="1.625" style="8" customWidth="1"/>
    <col min="10696" max="10696" width="8.625" style="8" customWidth="1"/>
    <col min="10697" max="10697" width="1.625" style="8" customWidth="1"/>
    <col min="10698" max="10701" width="18.625" style="8" customWidth="1"/>
    <col min="10702" max="10702" width="20.625" style="8" customWidth="1"/>
    <col min="10703" max="10947" width="9" style="8"/>
    <col min="10948" max="10949" width="4.625" style="8" customWidth="1"/>
    <col min="10950" max="10950" width="20.625" style="8" customWidth="1"/>
    <col min="10951" max="10951" width="1.625" style="8" customWidth="1"/>
    <col min="10952" max="10952" width="8.625" style="8" customWidth="1"/>
    <col min="10953" max="10953" width="1.625" style="8" customWidth="1"/>
    <col min="10954" max="10957" width="18.625" style="8" customWidth="1"/>
    <col min="10958" max="10958" width="20.625" style="8" customWidth="1"/>
    <col min="10959" max="11203" width="9" style="8"/>
    <col min="11204" max="11205" width="4.625" style="8" customWidth="1"/>
    <col min="11206" max="11206" width="20.625" style="8" customWidth="1"/>
    <col min="11207" max="11207" width="1.625" style="8" customWidth="1"/>
    <col min="11208" max="11208" width="8.625" style="8" customWidth="1"/>
    <col min="11209" max="11209" width="1.625" style="8" customWidth="1"/>
    <col min="11210" max="11213" width="18.625" style="8" customWidth="1"/>
    <col min="11214" max="11214" width="20.625" style="8" customWidth="1"/>
    <col min="11215" max="11459" width="9" style="8"/>
    <col min="11460" max="11461" width="4.625" style="8" customWidth="1"/>
    <col min="11462" max="11462" width="20.625" style="8" customWidth="1"/>
    <col min="11463" max="11463" width="1.625" style="8" customWidth="1"/>
    <col min="11464" max="11464" width="8.625" style="8" customWidth="1"/>
    <col min="11465" max="11465" width="1.625" style="8" customWidth="1"/>
    <col min="11466" max="11469" width="18.625" style="8" customWidth="1"/>
    <col min="11470" max="11470" width="20.625" style="8" customWidth="1"/>
    <col min="11471" max="11715" width="9" style="8"/>
    <col min="11716" max="11717" width="4.625" style="8" customWidth="1"/>
    <col min="11718" max="11718" width="20.625" style="8" customWidth="1"/>
    <col min="11719" max="11719" width="1.625" style="8" customWidth="1"/>
    <col min="11720" max="11720" width="8.625" style="8" customWidth="1"/>
    <col min="11721" max="11721" width="1.625" style="8" customWidth="1"/>
    <col min="11722" max="11725" width="18.625" style="8" customWidth="1"/>
    <col min="11726" max="11726" width="20.625" style="8" customWidth="1"/>
    <col min="11727" max="11971" width="9" style="8"/>
    <col min="11972" max="11973" width="4.625" style="8" customWidth="1"/>
    <col min="11974" max="11974" width="20.625" style="8" customWidth="1"/>
    <col min="11975" max="11975" width="1.625" style="8" customWidth="1"/>
    <col min="11976" max="11976" width="8.625" style="8" customWidth="1"/>
    <col min="11977" max="11977" width="1.625" style="8" customWidth="1"/>
    <col min="11978" max="11981" width="18.625" style="8" customWidth="1"/>
    <col min="11982" max="11982" width="20.625" style="8" customWidth="1"/>
    <col min="11983" max="12227" width="9" style="8"/>
    <col min="12228" max="12229" width="4.625" style="8" customWidth="1"/>
    <col min="12230" max="12230" width="20.625" style="8" customWidth="1"/>
    <col min="12231" max="12231" width="1.625" style="8" customWidth="1"/>
    <col min="12232" max="12232" width="8.625" style="8" customWidth="1"/>
    <col min="12233" max="12233" width="1.625" style="8" customWidth="1"/>
    <col min="12234" max="12237" width="18.625" style="8" customWidth="1"/>
    <col min="12238" max="12238" width="20.625" style="8" customWidth="1"/>
    <col min="12239" max="12483" width="9" style="8"/>
    <col min="12484" max="12485" width="4.625" style="8" customWidth="1"/>
    <col min="12486" max="12486" width="20.625" style="8" customWidth="1"/>
    <col min="12487" max="12487" width="1.625" style="8" customWidth="1"/>
    <col min="12488" max="12488" width="8.625" style="8" customWidth="1"/>
    <col min="12489" max="12489" width="1.625" style="8" customWidth="1"/>
    <col min="12490" max="12493" width="18.625" style="8" customWidth="1"/>
    <col min="12494" max="12494" width="20.625" style="8" customWidth="1"/>
    <col min="12495" max="12739" width="9" style="8"/>
    <col min="12740" max="12741" width="4.625" style="8" customWidth="1"/>
    <col min="12742" max="12742" width="20.625" style="8" customWidth="1"/>
    <col min="12743" max="12743" width="1.625" style="8" customWidth="1"/>
    <col min="12744" max="12744" width="8.625" style="8" customWidth="1"/>
    <col min="12745" max="12745" width="1.625" style="8" customWidth="1"/>
    <col min="12746" max="12749" width="18.625" style="8" customWidth="1"/>
    <col min="12750" max="12750" width="20.625" style="8" customWidth="1"/>
    <col min="12751" max="12995" width="9" style="8"/>
    <col min="12996" max="12997" width="4.625" style="8" customWidth="1"/>
    <col min="12998" max="12998" width="20.625" style="8" customWidth="1"/>
    <col min="12999" max="12999" width="1.625" style="8" customWidth="1"/>
    <col min="13000" max="13000" width="8.625" style="8" customWidth="1"/>
    <col min="13001" max="13001" width="1.625" style="8" customWidth="1"/>
    <col min="13002" max="13005" width="18.625" style="8" customWidth="1"/>
    <col min="13006" max="13006" width="20.625" style="8" customWidth="1"/>
    <col min="13007" max="13251" width="9" style="8"/>
    <col min="13252" max="13253" width="4.625" style="8" customWidth="1"/>
    <col min="13254" max="13254" width="20.625" style="8" customWidth="1"/>
    <col min="13255" max="13255" width="1.625" style="8" customWidth="1"/>
    <col min="13256" max="13256" width="8.625" style="8" customWidth="1"/>
    <col min="13257" max="13257" width="1.625" style="8" customWidth="1"/>
    <col min="13258" max="13261" width="18.625" style="8" customWidth="1"/>
    <col min="13262" max="13262" width="20.625" style="8" customWidth="1"/>
    <col min="13263" max="13507" width="9" style="8"/>
    <col min="13508" max="13509" width="4.625" style="8" customWidth="1"/>
    <col min="13510" max="13510" width="20.625" style="8" customWidth="1"/>
    <col min="13511" max="13511" width="1.625" style="8" customWidth="1"/>
    <col min="13512" max="13512" width="8.625" style="8" customWidth="1"/>
    <col min="13513" max="13513" width="1.625" style="8" customWidth="1"/>
    <col min="13514" max="13517" width="18.625" style="8" customWidth="1"/>
    <col min="13518" max="13518" width="20.625" style="8" customWidth="1"/>
    <col min="13519" max="13763" width="9" style="8"/>
    <col min="13764" max="13765" width="4.625" style="8" customWidth="1"/>
    <col min="13766" max="13766" width="20.625" style="8" customWidth="1"/>
    <col min="13767" max="13767" width="1.625" style="8" customWidth="1"/>
    <col min="13768" max="13768" width="8.625" style="8" customWidth="1"/>
    <col min="13769" max="13769" width="1.625" style="8" customWidth="1"/>
    <col min="13770" max="13773" width="18.625" style="8" customWidth="1"/>
    <col min="13774" max="13774" width="20.625" style="8" customWidth="1"/>
    <col min="13775" max="14019" width="9" style="8"/>
    <col min="14020" max="14021" width="4.625" style="8" customWidth="1"/>
    <col min="14022" max="14022" width="20.625" style="8" customWidth="1"/>
    <col min="14023" max="14023" width="1.625" style="8" customWidth="1"/>
    <col min="14024" max="14024" width="8.625" style="8" customWidth="1"/>
    <col min="14025" max="14025" width="1.625" style="8" customWidth="1"/>
    <col min="14026" max="14029" width="18.625" style="8" customWidth="1"/>
    <col min="14030" max="14030" width="20.625" style="8" customWidth="1"/>
    <col min="14031" max="14275" width="9" style="8"/>
    <col min="14276" max="14277" width="4.625" style="8" customWidth="1"/>
    <col min="14278" max="14278" width="20.625" style="8" customWidth="1"/>
    <col min="14279" max="14279" width="1.625" style="8" customWidth="1"/>
    <col min="14280" max="14280" width="8.625" style="8" customWidth="1"/>
    <col min="14281" max="14281" width="1.625" style="8" customWidth="1"/>
    <col min="14282" max="14285" width="18.625" style="8" customWidth="1"/>
    <col min="14286" max="14286" width="20.625" style="8" customWidth="1"/>
    <col min="14287" max="14531" width="9" style="8"/>
    <col min="14532" max="14533" width="4.625" style="8" customWidth="1"/>
    <col min="14534" max="14534" width="20.625" style="8" customWidth="1"/>
    <col min="14535" max="14535" width="1.625" style="8" customWidth="1"/>
    <col min="14536" max="14536" width="8.625" style="8" customWidth="1"/>
    <col min="14537" max="14537" width="1.625" style="8" customWidth="1"/>
    <col min="14538" max="14541" width="18.625" style="8" customWidth="1"/>
    <col min="14542" max="14542" width="20.625" style="8" customWidth="1"/>
    <col min="14543" max="14787" width="9" style="8"/>
    <col min="14788" max="14789" width="4.625" style="8" customWidth="1"/>
    <col min="14790" max="14790" width="20.625" style="8" customWidth="1"/>
    <col min="14791" max="14791" width="1.625" style="8" customWidth="1"/>
    <col min="14792" max="14792" width="8.625" style="8" customWidth="1"/>
    <col min="14793" max="14793" width="1.625" style="8" customWidth="1"/>
    <col min="14794" max="14797" width="18.625" style="8" customWidth="1"/>
    <col min="14798" max="14798" width="20.625" style="8" customWidth="1"/>
    <col min="14799" max="15043" width="9" style="8"/>
    <col min="15044" max="15045" width="4.625" style="8" customWidth="1"/>
    <col min="15046" max="15046" width="20.625" style="8" customWidth="1"/>
    <col min="15047" max="15047" width="1.625" style="8" customWidth="1"/>
    <col min="15048" max="15048" width="8.625" style="8" customWidth="1"/>
    <col min="15049" max="15049" width="1.625" style="8" customWidth="1"/>
    <col min="15050" max="15053" width="18.625" style="8" customWidth="1"/>
    <col min="15054" max="15054" width="20.625" style="8" customWidth="1"/>
    <col min="15055" max="15299" width="9" style="8"/>
    <col min="15300" max="15301" width="4.625" style="8" customWidth="1"/>
    <col min="15302" max="15302" width="20.625" style="8" customWidth="1"/>
    <col min="15303" max="15303" width="1.625" style="8" customWidth="1"/>
    <col min="15304" max="15304" width="8.625" style="8" customWidth="1"/>
    <col min="15305" max="15305" width="1.625" style="8" customWidth="1"/>
    <col min="15306" max="15309" width="18.625" style="8" customWidth="1"/>
    <col min="15310" max="15310" width="20.625" style="8" customWidth="1"/>
    <col min="15311" max="15555" width="9" style="8"/>
    <col min="15556" max="15557" width="4.625" style="8" customWidth="1"/>
    <col min="15558" max="15558" width="20.625" style="8" customWidth="1"/>
    <col min="15559" max="15559" width="1.625" style="8" customWidth="1"/>
    <col min="15560" max="15560" width="8.625" style="8" customWidth="1"/>
    <col min="15561" max="15561" width="1.625" style="8" customWidth="1"/>
    <col min="15562" max="15565" width="18.625" style="8" customWidth="1"/>
    <col min="15566" max="15566" width="20.625" style="8" customWidth="1"/>
    <col min="15567" max="15811" width="9" style="8"/>
    <col min="15812" max="15813" width="4.625" style="8" customWidth="1"/>
    <col min="15814" max="15814" width="20.625" style="8" customWidth="1"/>
    <col min="15815" max="15815" width="1.625" style="8" customWidth="1"/>
    <col min="15816" max="15816" width="8.625" style="8" customWidth="1"/>
    <col min="15817" max="15817" width="1.625" style="8" customWidth="1"/>
    <col min="15818" max="15821" width="18.625" style="8" customWidth="1"/>
    <col min="15822" max="15822" width="20.625" style="8" customWidth="1"/>
    <col min="15823" max="16067" width="9" style="8"/>
    <col min="16068" max="16069" width="4.625" style="8" customWidth="1"/>
    <col min="16070" max="16070" width="20.625" style="8" customWidth="1"/>
    <col min="16071" max="16071" width="1.625" style="8" customWidth="1"/>
    <col min="16072" max="16072" width="8.625" style="8" customWidth="1"/>
    <col min="16073" max="16073" width="1.625" style="8" customWidth="1"/>
    <col min="16074" max="16077" width="18.625" style="8" customWidth="1"/>
    <col min="16078" max="16078" width="20.625" style="8" customWidth="1"/>
    <col min="16079" max="16384" width="9" style="8"/>
  </cols>
  <sheetData>
    <row r="2" spans="1:12" s="9" customFormat="1" ht="20.100000000000001" customHeight="1" x14ac:dyDescent="0.25">
      <c r="A2" s="14" t="s">
        <v>235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6"/>
    </row>
    <row r="3" spans="1:12" s="3" customFormat="1" ht="15.95" customHeight="1" x14ac:dyDescent="0.15">
      <c r="A3" s="10"/>
      <c r="B3" s="13" t="str">
        <f>"공사명 : "&amp;표지!A7</f>
        <v>공사명 : 2026년 거산양수장 외 기계설비 보수공사</v>
      </c>
      <c r="E3" s="1"/>
      <c r="F3" s="1"/>
      <c r="G3" s="1"/>
      <c r="H3" s="1"/>
      <c r="I3" s="1"/>
      <c r="J3" s="1"/>
      <c r="K3" s="1"/>
      <c r="L3" s="4"/>
    </row>
    <row r="4" spans="1:12" s="3" customFormat="1" ht="15.75" customHeight="1" x14ac:dyDescent="0.15">
      <c r="A4" s="378" t="s">
        <v>180</v>
      </c>
      <c r="B4" s="379"/>
      <c r="C4" s="11">
        <f>L30</f>
        <v>42669000</v>
      </c>
      <c r="D4" s="380" t="s">
        <v>33</v>
      </c>
      <c r="E4" s="380"/>
      <c r="F4" s="2"/>
      <c r="G4" s="5"/>
      <c r="H4" s="5"/>
      <c r="I4" s="5"/>
      <c r="J4" s="5"/>
      <c r="K4" s="5"/>
      <c r="L4" s="6"/>
    </row>
    <row r="5" spans="1:12" s="3" customFormat="1" ht="15.75" customHeight="1" x14ac:dyDescent="0.15">
      <c r="A5" s="381" t="s">
        <v>254</v>
      </c>
      <c r="B5" s="382"/>
      <c r="C5" s="382"/>
      <c r="D5" s="382"/>
      <c r="E5" s="382"/>
      <c r="F5" s="383"/>
      <c r="G5" s="38" t="s">
        <v>725</v>
      </c>
      <c r="H5" s="38"/>
      <c r="I5" s="38"/>
      <c r="J5" s="38"/>
      <c r="K5" s="38"/>
      <c r="L5" s="38" t="s">
        <v>27</v>
      </c>
    </row>
    <row r="6" spans="1:12" s="3" customFormat="1" ht="15.75" customHeight="1" x14ac:dyDescent="0.15">
      <c r="A6" s="374" t="s">
        <v>99</v>
      </c>
      <c r="B6" s="375"/>
      <c r="C6" s="375"/>
      <c r="D6" s="40"/>
      <c r="E6" s="40"/>
      <c r="F6" s="41"/>
      <c r="G6" s="34"/>
      <c r="H6" s="34"/>
      <c r="I6" s="34"/>
      <c r="J6" s="34"/>
      <c r="K6" s="34"/>
      <c r="L6" s="33">
        <f t="shared" ref="L6:L31" si="0">SUM(G6:K6)</f>
        <v>0</v>
      </c>
    </row>
    <row r="7" spans="1:12" s="3" customFormat="1" ht="15.75" customHeight="1" x14ac:dyDescent="0.15">
      <c r="A7" s="38"/>
      <c r="B7" s="38" t="s">
        <v>49</v>
      </c>
      <c r="C7" s="32" t="s">
        <v>174</v>
      </c>
      <c r="D7" s="24"/>
      <c r="E7" s="43"/>
      <c r="F7" s="44"/>
      <c r="G7" s="33">
        <f>내역서!H15</f>
        <v>13272935</v>
      </c>
      <c r="H7" s="33"/>
      <c r="I7" s="33"/>
      <c r="J7" s="33"/>
      <c r="K7" s="33"/>
      <c r="L7" s="33">
        <f t="shared" si="0"/>
        <v>13272935</v>
      </c>
    </row>
    <row r="8" spans="1:12" s="3" customFormat="1" ht="15.75" customHeight="1" x14ac:dyDescent="0.15">
      <c r="A8" s="25" t="s">
        <v>23</v>
      </c>
      <c r="B8" s="25" t="s">
        <v>43</v>
      </c>
      <c r="C8" s="32" t="s">
        <v>167</v>
      </c>
      <c r="D8" s="26" t="s">
        <v>25</v>
      </c>
      <c r="E8" s="27">
        <v>0.16500000000000001</v>
      </c>
      <c r="F8" s="28" t="s">
        <v>44</v>
      </c>
      <c r="G8" s="33">
        <f t="shared" ref="G8:K8" si="1">INT(G7*$E8)</f>
        <v>2190034</v>
      </c>
      <c r="H8" s="33"/>
      <c r="I8" s="33"/>
      <c r="J8" s="33">
        <f t="shared" si="1"/>
        <v>0</v>
      </c>
      <c r="K8" s="33">
        <f t="shared" si="1"/>
        <v>0</v>
      </c>
      <c r="L8" s="33">
        <f t="shared" si="0"/>
        <v>2190034</v>
      </c>
    </row>
    <row r="9" spans="1:12" s="3" customFormat="1" ht="15.75" customHeight="1" x14ac:dyDescent="0.15">
      <c r="A9" s="25"/>
      <c r="B9" s="29" t="s">
        <v>35</v>
      </c>
      <c r="C9" s="32" t="s">
        <v>10</v>
      </c>
      <c r="D9" s="24"/>
      <c r="E9" s="27"/>
      <c r="F9" s="28"/>
      <c r="G9" s="33">
        <f t="shared" ref="G9:K9" si="2">G7+G8</f>
        <v>15462969</v>
      </c>
      <c r="H9" s="33"/>
      <c r="I9" s="33"/>
      <c r="J9" s="33">
        <f t="shared" si="2"/>
        <v>0</v>
      </c>
      <c r="K9" s="33">
        <f t="shared" si="2"/>
        <v>0</v>
      </c>
      <c r="L9" s="33">
        <f t="shared" si="0"/>
        <v>15462969</v>
      </c>
    </row>
    <row r="10" spans="1:12" s="3" customFormat="1" ht="15.75" customHeight="1" x14ac:dyDescent="0.15">
      <c r="A10" s="45"/>
      <c r="B10" s="376" t="s">
        <v>230</v>
      </c>
      <c r="C10" s="377"/>
      <c r="D10" s="46"/>
      <c r="E10" s="27"/>
      <c r="F10" s="28"/>
      <c r="G10" s="33">
        <f>내역서!J15</f>
        <v>9771771</v>
      </c>
      <c r="H10" s="33"/>
      <c r="I10" s="33"/>
      <c r="J10" s="33"/>
      <c r="K10" s="33"/>
      <c r="L10" s="33">
        <f t="shared" si="0"/>
        <v>9771771</v>
      </c>
    </row>
    <row r="11" spans="1:12" s="3" customFormat="1" ht="15.75" customHeight="1" x14ac:dyDescent="0.15">
      <c r="A11" s="25"/>
      <c r="B11" s="38"/>
      <c r="C11" s="32" t="s">
        <v>19</v>
      </c>
      <c r="D11" s="24"/>
      <c r="E11" s="27"/>
      <c r="F11" s="28"/>
      <c r="G11" s="33">
        <f>내역서!L15</f>
        <v>4435347</v>
      </c>
      <c r="H11" s="33"/>
      <c r="I11" s="33"/>
      <c r="J11" s="33"/>
      <c r="K11" s="33"/>
      <c r="L11" s="33">
        <f t="shared" si="0"/>
        <v>4435347</v>
      </c>
    </row>
    <row r="12" spans="1:12" s="3" customFormat="1" ht="15.75" customHeight="1" x14ac:dyDescent="0.15">
      <c r="A12" s="25" t="s">
        <v>40</v>
      </c>
      <c r="B12" s="25"/>
      <c r="C12" s="32" t="s">
        <v>175</v>
      </c>
      <c r="D12" s="26" t="s">
        <v>25</v>
      </c>
      <c r="E12" s="27">
        <v>3.56E-2</v>
      </c>
      <c r="F12" s="28" t="s">
        <v>44</v>
      </c>
      <c r="G12" s="33">
        <f t="shared" ref="G12:K12" si="3">INT(G9*$E12)</f>
        <v>550481</v>
      </c>
      <c r="H12" s="33"/>
      <c r="I12" s="33"/>
      <c r="J12" s="33">
        <f t="shared" si="3"/>
        <v>0</v>
      </c>
      <c r="K12" s="33">
        <f t="shared" si="3"/>
        <v>0</v>
      </c>
      <c r="L12" s="33">
        <f t="shared" si="0"/>
        <v>550481</v>
      </c>
    </row>
    <row r="13" spans="1:12" s="3" customFormat="1" ht="15.75" customHeight="1" x14ac:dyDescent="0.15">
      <c r="A13" s="25"/>
      <c r="B13" s="25" t="s">
        <v>42</v>
      </c>
      <c r="C13" s="32" t="s">
        <v>190</v>
      </c>
      <c r="D13" s="26" t="s">
        <v>25</v>
      </c>
      <c r="E13" s="27">
        <v>1.01E-2</v>
      </c>
      <c r="F13" s="28" t="s">
        <v>44</v>
      </c>
      <c r="G13" s="33">
        <f t="shared" ref="G13:K13" si="4">INT(G9*$E13)</f>
        <v>156175</v>
      </c>
      <c r="H13" s="33"/>
      <c r="I13" s="33"/>
      <c r="J13" s="33">
        <f t="shared" si="4"/>
        <v>0</v>
      </c>
      <c r="K13" s="33">
        <f t="shared" si="4"/>
        <v>0</v>
      </c>
      <c r="L13" s="33">
        <f t="shared" si="0"/>
        <v>156175</v>
      </c>
    </row>
    <row r="14" spans="1:12" s="3" customFormat="1" ht="15.75" customHeight="1" x14ac:dyDescent="0.15">
      <c r="A14" s="25"/>
      <c r="B14" s="25"/>
      <c r="C14" s="32" t="s">
        <v>176</v>
      </c>
      <c r="D14" s="26" t="s">
        <v>25</v>
      </c>
      <c r="E14" s="27"/>
      <c r="F14" s="28" t="s">
        <v>44</v>
      </c>
      <c r="G14" s="33">
        <f t="shared" ref="G14:K14" si="5">INT(G7*$E14)</f>
        <v>0</v>
      </c>
      <c r="H14" s="33"/>
      <c r="I14" s="33"/>
      <c r="J14" s="33">
        <f t="shared" si="5"/>
        <v>0</v>
      </c>
      <c r="K14" s="33">
        <f t="shared" si="5"/>
        <v>0</v>
      </c>
      <c r="L14" s="33">
        <f t="shared" si="0"/>
        <v>0</v>
      </c>
    </row>
    <row r="15" spans="1:12" s="3" customFormat="1" ht="15.75" customHeight="1" x14ac:dyDescent="0.15">
      <c r="A15" s="25"/>
      <c r="B15" s="25"/>
      <c r="C15" s="32" t="s">
        <v>11</v>
      </c>
      <c r="D15" s="26" t="s">
        <v>25</v>
      </c>
      <c r="E15" s="27"/>
      <c r="F15" s="28" t="s">
        <v>44</v>
      </c>
      <c r="G15" s="33">
        <f t="shared" ref="G15:K15" si="6">INT(G14*$E15)</f>
        <v>0</v>
      </c>
      <c r="H15" s="33"/>
      <c r="I15" s="33"/>
      <c r="J15" s="33">
        <f t="shared" si="6"/>
        <v>0</v>
      </c>
      <c r="K15" s="33">
        <f t="shared" si="6"/>
        <v>0</v>
      </c>
      <c r="L15" s="33">
        <f t="shared" si="0"/>
        <v>0</v>
      </c>
    </row>
    <row r="16" spans="1:12" s="3" customFormat="1" ht="15.75" customHeight="1" x14ac:dyDescent="0.15">
      <c r="A16" s="25" t="s">
        <v>24</v>
      </c>
      <c r="B16" s="25"/>
      <c r="C16" s="32" t="s">
        <v>181</v>
      </c>
      <c r="D16" s="26" t="s">
        <v>25</v>
      </c>
      <c r="E16" s="27"/>
      <c r="F16" s="28" t="s">
        <v>44</v>
      </c>
      <c r="G16" s="33">
        <f t="shared" ref="G16:K16" si="7">INT(G7*$E16)</f>
        <v>0</v>
      </c>
      <c r="H16" s="33"/>
      <c r="I16" s="33"/>
      <c r="J16" s="33">
        <f t="shared" si="7"/>
        <v>0</v>
      </c>
      <c r="K16" s="33">
        <f t="shared" si="7"/>
        <v>0</v>
      </c>
      <c r="L16" s="33">
        <f t="shared" si="0"/>
        <v>0</v>
      </c>
    </row>
    <row r="17" spans="1:12" s="3" customFormat="1" ht="15.75" customHeight="1" x14ac:dyDescent="0.15">
      <c r="A17" s="25"/>
      <c r="B17" s="25"/>
      <c r="C17" s="32" t="s">
        <v>192</v>
      </c>
      <c r="D17" s="26" t="s">
        <v>25</v>
      </c>
      <c r="E17" s="27"/>
      <c r="F17" s="28" t="s">
        <v>44</v>
      </c>
      <c r="G17" s="33">
        <f t="shared" ref="G17:K17" si="8">INT(G7*$E17)</f>
        <v>0</v>
      </c>
      <c r="H17" s="33"/>
      <c r="I17" s="33"/>
      <c r="J17" s="33">
        <f t="shared" si="8"/>
        <v>0</v>
      </c>
      <c r="K17" s="33">
        <f t="shared" si="8"/>
        <v>0</v>
      </c>
      <c r="L17" s="33">
        <f t="shared" si="0"/>
        <v>0</v>
      </c>
    </row>
    <row r="18" spans="1:12" s="3" customFormat="1" ht="15.75" hidden="1" customHeight="1" x14ac:dyDescent="0.15">
      <c r="A18" s="25"/>
      <c r="B18" s="25"/>
      <c r="C18" s="32" t="s">
        <v>193</v>
      </c>
      <c r="D18" s="26" t="s">
        <v>25</v>
      </c>
      <c r="E18" s="27"/>
      <c r="F18" s="28" t="s">
        <v>44</v>
      </c>
      <c r="G18" s="33">
        <f t="shared" ref="G18:K18" si="9">INT((G10+G7+G11)*$E18)</f>
        <v>0</v>
      </c>
      <c r="H18" s="33"/>
      <c r="I18" s="33"/>
      <c r="J18" s="33">
        <f t="shared" si="9"/>
        <v>0</v>
      </c>
      <c r="K18" s="33">
        <f t="shared" si="9"/>
        <v>0</v>
      </c>
      <c r="L18" s="33">
        <f t="shared" si="0"/>
        <v>0</v>
      </c>
    </row>
    <row r="19" spans="1:12" s="3" customFormat="1" ht="15.75" customHeight="1" x14ac:dyDescent="0.15">
      <c r="A19" s="25"/>
      <c r="B19" s="25"/>
      <c r="C19" s="32" t="s">
        <v>246</v>
      </c>
      <c r="D19" s="26" t="s">
        <v>25</v>
      </c>
      <c r="E19" s="27">
        <v>3.15E-2</v>
      </c>
      <c r="F19" s="28" t="s">
        <v>44</v>
      </c>
      <c r="G19" s="33">
        <f t="shared" ref="G19:K19" si="10">INT((G7+G10+G6)*$E19)</f>
        <v>725908</v>
      </c>
      <c r="H19" s="33"/>
      <c r="I19" s="33"/>
      <c r="J19" s="33">
        <f t="shared" si="10"/>
        <v>0</v>
      </c>
      <c r="K19" s="33">
        <f t="shared" si="10"/>
        <v>0</v>
      </c>
      <c r="L19" s="33">
        <f t="shared" si="0"/>
        <v>725908</v>
      </c>
    </row>
    <row r="20" spans="1:12" s="3" customFormat="1" ht="15.75" customHeight="1" x14ac:dyDescent="0.15">
      <c r="A20" s="25"/>
      <c r="B20" s="25"/>
      <c r="C20" s="32" t="s">
        <v>182</v>
      </c>
      <c r="D20" s="26" t="s">
        <v>25</v>
      </c>
      <c r="E20" s="27">
        <v>0</v>
      </c>
      <c r="F20" s="28" t="s">
        <v>44</v>
      </c>
      <c r="G20" s="33">
        <f t="shared" ref="G20:K20" si="11">INT((G10+G7+G11)*$E20)</f>
        <v>0</v>
      </c>
      <c r="H20" s="33"/>
      <c r="I20" s="33"/>
      <c r="J20" s="33">
        <f t="shared" si="11"/>
        <v>0</v>
      </c>
      <c r="K20" s="33">
        <f t="shared" si="11"/>
        <v>0</v>
      </c>
      <c r="L20" s="33">
        <f t="shared" si="0"/>
        <v>0</v>
      </c>
    </row>
    <row r="21" spans="1:12" s="3" customFormat="1" ht="15.75" customHeight="1" x14ac:dyDescent="0.15">
      <c r="A21" s="25" t="s">
        <v>35</v>
      </c>
      <c r="B21" s="25" t="s">
        <v>35</v>
      </c>
      <c r="C21" s="32" t="s">
        <v>189</v>
      </c>
      <c r="D21" s="26" t="s">
        <v>25</v>
      </c>
      <c r="E21" s="27"/>
      <c r="F21" s="28" t="s">
        <v>44</v>
      </c>
      <c r="G21" s="33">
        <f t="shared" ref="G21:K21" si="12">INT((G10+G7+G11)*$E21)</f>
        <v>0</v>
      </c>
      <c r="H21" s="33"/>
      <c r="I21" s="33"/>
      <c r="J21" s="33">
        <f t="shared" si="12"/>
        <v>0</v>
      </c>
      <c r="K21" s="33">
        <f t="shared" si="12"/>
        <v>0</v>
      </c>
      <c r="L21" s="33">
        <f t="shared" si="0"/>
        <v>0</v>
      </c>
    </row>
    <row r="22" spans="1:12" s="3" customFormat="1" ht="15.75" customHeight="1" x14ac:dyDescent="0.15">
      <c r="A22" s="25"/>
      <c r="B22" s="25"/>
      <c r="C22" s="32" t="s">
        <v>184</v>
      </c>
      <c r="D22" s="26" t="s">
        <v>25</v>
      </c>
      <c r="E22" s="27">
        <v>5.1999999999999998E-2</v>
      </c>
      <c r="F22" s="28" t="s">
        <v>44</v>
      </c>
      <c r="G22" s="33">
        <f t="shared" ref="G22:K22" si="13">INT((G9+G10)*$E22)</f>
        <v>1312206</v>
      </c>
      <c r="H22" s="33"/>
      <c r="I22" s="33"/>
      <c r="J22" s="33">
        <f t="shared" si="13"/>
        <v>0</v>
      </c>
      <c r="K22" s="33">
        <f t="shared" si="13"/>
        <v>0</v>
      </c>
      <c r="L22" s="33">
        <f t="shared" si="0"/>
        <v>1312206</v>
      </c>
    </row>
    <row r="23" spans="1:12" s="3" customFormat="1" ht="15.75" customHeight="1" x14ac:dyDescent="0.15">
      <c r="A23" s="29"/>
      <c r="B23" s="29"/>
      <c r="C23" s="32" t="s">
        <v>10</v>
      </c>
      <c r="D23" s="24"/>
      <c r="E23" s="27"/>
      <c r="F23" s="28"/>
      <c r="G23" s="33">
        <f t="shared" ref="G23:K23" si="14">SUM(G11:G22)</f>
        <v>7180117</v>
      </c>
      <c r="H23" s="33"/>
      <c r="I23" s="33"/>
      <c r="J23" s="33">
        <f t="shared" si="14"/>
        <v>0</v>
      </c>
      <c r="K23" s="33">
        <f t="shared" si="14"/>
        <v>0</v>
      </c>
      <c r="L23" s="33">
        <f t="shared" si="0"/>
        <v>7180117</v>
      </c>
    </row>
    <row r="24" spans="1:12" s="3" customFormat="1" ht="15.75" customHeight="1" x14ac:dyDescent="0.15">
      <c r="A24" s="30"/>
      <c r="B24" s="31"/>
      <c r="C24" s="24" t="s">
        <v>27</v>
      </c>
      <c r="D24" s="24"/>
      <c r="E24" s="27"/>
      <c r="F24" s="28"/>
      <c r="G24" s="33">
        <f t="shared" ref="G24:K24" si="15">G9+G10+G23</f>
        <v>32414857</v>
      </c>
      <c r="H24" s="33"/>
      <c r="I24" s="33"/>
      <c r="J24" s="33">
        <f t="shared" si="15"/>
        <v>0</v>
      </c>
      <c r="K24" s="33">
        <f t="shared" si="15"/>
        <v>0</v>
      </c>
      <c r="L24" s="33">
        <f t="shared" si="0"/>
        <v>32414857</v>
      </c>
    </row>
    <row r="25" spans="1:12" s="3" customFormat="1" ht="15.75" customHeight="1" x14ac:dyDescent="0.15">
      <c r="A25" s="374" t="s">
        <v>9</v>
      </c>
      <c r="B25" s="375"/>
      <c r="C25" s="375"/>
      <c r="D25" s="26" t="s">
        <v>25</v>
      </c>
      <c r="E25" s="27">
        <v>0.08</v>
      </c>
      <c r="F25" s="28" t="s">
        <v>44</v>
      </c>
      <c r="G25" s="33">
        <f t="shared" ref="G25:K25" si="16">INT(G24*$E25)</f>
        <v>2593188</v>
      </c>
      <c r="H25" s="33"/>
      <c r="I25" s="33"/>
      <c r="J25" s="33">
        <f t="shared" si="16"/>
        <v>0</v>
      </c>
      <c r="K25" s="33">
        <f t="shared" si="16"/>
        <v>0</v>
      </c>
      <c r="L25" s="33">
        <f t="shared" si="0"/>
        <v>2593188</v>
      </c>
    </row>
    <row r="26" spans="1:12" s="3" customFormat="1" ht="15.75" customHeight="1" x14ac:dyDescent="0.15">
      <c r="A26" s="374" t="s">
        <v>15</v>
      </c>
      <c r="B26" s="375"/>
      <c r="C26" s="375"/>
      <c r="D26" s="42"/>
      <c r="E26" s="27"/>
      <c r="F26" s="28"/>
      <c r="G26" s="33">
        <f t="shared" ref="G26:K26" si="17">G10+G9+G23+G25</f>
        <v>35008045</v>
      </c>
      <c r="H26" s="33"/>
      <c r="I26" s="33"/>
      <c r="J26" s="33">
        <f t="shared" si="17"/>
        <v>0</v>
      </c>
      <c r="K26" s="33">
        <f t="shared" si="17"/>
        <v>0</v>
      </c>
      <c r="L26" s="33">
        <f t="shared" si="0"/>
        <v>35008045</v>
      </c>
    </row>
    <row r="27" spans="1:12" s="3" customFormat="1" ht="15.75" customHeight="1" x14ac:dyDescent="0.15">
      <c r="A27" s="374" t="s">
        <v>205</v>
      </c>
      <c r="B27" s="375"/>
      <c r="C27" s="375"/>
      <c r="D27" s="26" t="s">
        <v>25</v>
      </c>
      <c r="E27" s="27">
        <v>0.15</v>
      </c>
      <c r="F27" s="28" t="s">
        <v>44</v>
      </c>
      <c r="G27" s="33">
        <f t="shared" ref="G27:K27" si="18">G28-G26</f>
        <v>3781955</v>
      </c>
      <c r="H27" s="33"/>
      <c r="I27" s="33"/>
      <c r="J27" s="33">
        <f t="shared" si="18"/>
        <v>0</v>
      </c>
      <c r="K27" s="33">
        <f t="shared" si="18"/>
        <v>0</v>
      </c>
      <c r="L27" s="33">
        <f t="shared" si="0"/>
        <v>3781955</v>
      </c>
    </row>
    <row r="28" spans="1:12" s="3" customFormat="1" ht="15.75" customHeight="1" x14ac:dyDescent="0.15">
      <c r="A28" s="374" t="s">
        <v>13</v>
      </c>
      <c r="B28" s="375"/>
      <c r="C28" s="375"/>
      <c r="D28" s="42"/>
      <c r="E28" s="27"/>
      <c r="F28" s="28"/>
      <c r="G28" s="33">
        <f t="shared" ref="G28:K28" si="19">INT((((G26-G10)*$E27)+G26)/10000)*10000</f>
        <v>38790000</v>
      </c>
      <c r="H28" s="33"/>
      <c r="I28" s="33"/>
      <c r="J28" s="33">
        <f t="shared" si="19"/>
        <v>0</v>
      </c>
      <c r="K28" s="33">
        <f t="shared" si="19"/>
        <v>0</v>
      </c>
      <c r="L28" s="33">
        <f t="shared" si="0"/>
        <v>38790000</v>
      </c>
    </row>
    <row r="29" spans="1:12" s="3" customFormat="1" ht="15.75" customHeight="1" x14ac:dyDescent="0.15">
      <c r="A29" s="374" t="s">
        <v>14</v>
      </c>
      <c r="B29" s="375"/>
      <c r="C29" s="375"/>
      <c r="D29" s="26" t="s">
        <v>25</v>
      </c>
      <c r="E29" s="27">
        <v>0.1</v>
      </c>
      <c r="F29" s="28" t="s">
        <v>44</v>
      </c>
      <c r="G29" s="33">
        <f t="shared" ref="G29:K29" si="20">INT((G28)*$E29)</f>
        <v>3879000</v>
      </c>
      <c r="H29" s="33"/>
      <c r="I29" s="33"/>
      <c r="J29" s="33">
        <f t="shared" si="20"/>
        <v>0</v>
      </c>
      <c r="K29" s="33">
        <f t="shared" si="20"/>
        <v>0</v>
      </c>
      <c r="L29" s="33">
        <f t="shared" si="0"/>
        <v>3879000</v>
      </c>
    </row>
    <row r="30" spans="1:12" s="3" customFormat="1" ht="15.75" customHeight="1" x14ac:dyDescent="0.15">
      <c r="A30" s="374" t="s">
        <v>204</v>
      </c>
      <c r="B30" s="375"/>
      <c r="C30" s="375"/>
      <c r="D30" s="42"/>
      <c r="E30" s="27"/>
      <c r="F30" s="28"/>
      <c r="G30" s="33">
        <f t="shared" ref="G30:K30" si="21">SUM(G28:G29)</f>
        <v>42669000</v>
      </c>
      <c r="H30" s="33"/>
      <c r="I30" s="33"/>
      <c r="J30" s="33">
        <f t="shared" si="21"/>
        <v>0</v>
      </c>
      <c r="K30" s="33">
        <f t="shared" si="21"/>
        <v>0</v>
      </c>
      <c r="L30" s="33">
        <f t="shared" si="0"/>
        <v>42669000</v>
      </c>
    </row>
    <row r="31" spans="1:12" s="3" customFormat="1" ht="15.75" customHeight="1" x14ac:dyDescent="0.15">
      <c r="A31" s="374" t="s">
        <v>213</v>
      </c>
      <c r="B31" s="375"/>
      <c r="C31" s="375"/>
      <c r="D31" s="23"/>
      <c r="E31" s="23"/>
      <c r="F31" s="23"/>
      <c r="G31" s="22">
        <f t="shared" ref="G31:K31" si="22">G6+G30</f>
        <v>42669000</v>
      </c>
      <c r="H31" s="22"/>
      <c r="I31" s="22"/>
      <c r="J31" s="22">
        <f t="shared" si="22"/>
        <v>0</v>
      </c>
      <c r="K31" s="22">
        <f t="shared" si="22"/>
        <v>0</v>
      </c>
      <c r="L31" s="33">
        <f t="shared" si="0"/>
        <v>42669000</v>
      </c>
    </row>
    <row r="32" spans="1:12" s="12" customFormat="1" ht="17.100000000000001" customHeight="1" x14ac:dyDescent="0.15">
      <c r="G32" s="36"/>
      <c r="H32" s="36"/>
      <c r="I32" s="36"/>
      <c r="J32" s="36"/>
      <c r="K32" s="36"/>
      <c r="L32" s="37"/>
    </row>
    <row r="33" spans="7:12" s="7" customFormat="1" ht="17.100000000000001" customHeight="1" x14ac:dyDescent="0.15">
      <c r="G33" s="35"/>
      <c r="H33" s="35"/>
      <c r="I33" s="35"/>
      <c r="J33" s="35"/>
      <c r="K33" s="35"/>
      <c r="L33" s="39"/>
    </row>
    <row r="34" spans="7:12" s="7" customFormat="1" ht="17.100000000000001" customHeight="1" x14ac:dyDescent="0.15"/>
    <row r="35" spans="7:12" s="7" customFormat="1" ht="17.100000000000001" customHeight="1" x14ac:dyDescent="0.15"/>
    <row r="36" spans="7:12" s="7" customFormat="1" ht="17.100000000000001" customHeight="1" x14ac:dyDescent="0.15"/>
    <row r="37" spans="7:12" s="7" customFormat="1" ht="17.100000000000001" customHeight="1" x14ac:dyDescent="0.15"/>
  </sheetData>
  <mergeCells count="12">
    <mergeCell ref="B10:C10"/>
    <mergeCell ref="A4:B4"/>
    <mergeCell ref="D4:E4"/>
    <mergeCell ref="A5:F5"/>
    <mergeCell ref="A29:C29"/>
    <mergeCell ref="A6:C6"/>
    <mergeCell ref="A31:C31"/>
    <mergeCell ref="A30:C30"/>
    <mergeCell ref="A25:C25"/>
    <mergeCell ref="A26:C26"/>
    <mergeCell ref="A27:C27"/>
    <mergeCell ref="A28:C28"/>
  </mergeCells>
  <phoneticPr fontId="24" type="noConversion"/>
  <printOptions horizontalCentered="1" verticalCentered="1"/>
  <pageMargins left="0.59041666984558105" right="0.59041666984558105" top="0.78722220659255981" bottom="0.78722220659255981" header="0.39347222447395325" footer="0.3934722244739532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6FAA-6694-47FD-9F5E-94F38B9A0AE4}">
  <dimension ref="A1:O120"/>
  <sheetViews>
    <sheetView showGridLines="0" showZeros="0" view="pageBreakPreview" zoomScaleNormal="100" zoomScaleSheetLayoutView="100" workbookViewId="0">
      <pane ySplit="7" topLeftCell="A8" activePane="bottomLeft" state="frozen"/>
      <selection pane="bottomLeft" activeCell="S35" sqref="S35"/>
    </sheetView>
  </sheetViews>
  <sheetFormatPr defaultColWidth="9" defaultRowHeight="15.95" customHeight="1" x14ac:dyDescent="0.15"/>
  <cols>
    <col min="1" max="1" width="18.625" style="135" customWidth="1"/>
    <col min="2" max="2" width="17.625" style="135" customWidth="1"/>
    <col min="3" max="3" width="6.625" style="156" customWidth="1"/>
    <col min="4" max="4" width="5.625" style="157" customWidth="1"/>
    <col min="5" max="5" width="5.625" style="135" customWidth="1"/>
    <col min="6" max="6" width="11.625" style="135" customWidth="1"/>
    <col min="7" max="7" width="9.625" style="135" customWidth="1"/>
    <col min="8" max="8" width="11.625" style="135" customWidth="1"/>
    <col min="9" max="9" width="9.625" style="135" customWidth="1"/>
    <col min="10" max="10" width="11.625" style="135" customWidth="1"/>
    <col min="11" max="11" width="9.625" style="135" customWidth="1"/>
    <col min="12" max="12" width="10.625" style="135" customWidth="1"/>
    <col min="13" max="13" width="8.125" style="135" customWidth="1"/>
    <col min="14" max="18" width="14.625" style="135" customWidth="1"/>
    <col min="19" max="249" width="9" style="135"/>
    <col min="250" max="250" width="1.375" style="135" customWidth="1"/>
    <col min="251" max="251" width="18.625" style="135" customWidth="1"/>
    <col min="252" max="252" width="14.625" style="135" customWidth="1"/>
    <col min="253" max="253" width="6.625" style="135" customWidth="1"/>
    <col min="254" max="254" width="5.625" style="135" customWidth="1"/>
    <col min="255" max="255" width="5.125" style="135" customWidth="1"/>
    <col min="256" max="256" width="12.125" style="135" customWidth="1"/>
    <col min="257" max="257" width="10.375" style="135" customWidth="1"/>
    <col min="258" max="258" width="12.125" style="135" customWidth="1"/>
    <col min="259" max="259" width="11.375" style="135" customWidth="1"/>
    <col min="260" max="260" width="12.125" style="135" customWidth="1"/>
    <col min="261" max="261" width="9.625" style="135" customWidth="1"/>
    <col min="262" max="262" width="10.875" style="135" customWidth="1"/>
    <col min="263" max="263" width="7.625" style="135" customWidth="1"/>
    <col min="264" max="264" width="1.875" style="135" customWidth="1"/>
    <col min="265" max="267" width="10.625" style="135" customWidth="1"/>
    <col min="268" max="268" width="7" style="135" customWidth="1"/>
    <col min="269" max="274" width="14.625" style="135" customWidth="1"/>
    <col min="275" max="505" width="9" style="135"/>
    <col min="506" max="506" width="1.375" style="135" customWidth="1"/>
    <col min="507" max="507" width="18.625" style="135" customWidth="1"/>
    <col min="508" max="508" width="14.625" style="135" customWidth="1"/>
    <col min="509" max="509" width="6.625" style="135" customWidth="1"/>
    <col min="510" max="510" width="5.625" style="135" customWidth="1"/>
    <col min="511" max="511" width="5.125" style="135" customWidth="1"/>
    <col min="512" max="512" width="12.125" style="135" customWidth="1"/>
    <col min="513" max="513" width="10.375" style="135" customWidth="1"/>
    <col min="514" max="514" width="12.125" style="135" customWidth="1"/>
    <col min="515" max="515" width="11.375" style="135" customWidth="1"/>
    <col min="516" max="516" width="12.125" style="135" customWidth="1"/>
    <col min="517" max="517" width="9.625" style="135" customWidth="1"/>
    <col min="518" max="518" width="10.875" style="135" customWidth="1"/>
    <col min="519" max="519" width="7.625" style="135" customWidth="1"/>
    <col min="520" max="520" width="1.875" style="135" customWidth="1"/>
    <col min="521" max="523" width="10.625" style="135" customWidth="1"/>
    <col min="524" max="524" width="7" style="135" customWidth="1"/>
    <col min="525" max="530" width="14.625" style="135" customWidth="1"/>
    <col min="531" max="761" width="9" style="135"/>
    <col min="762" max="762" width="1.375" style="135" customWidth="1"/>
    <col min="763" max="763" width="18.625" style="135" customWidth="1"/>
    <col min="764" max="764" width="14.625" style="135" customWidth="1"/>
    <col min="765" max="765" width="6.625" style="135" customWidth="1"/>
    <col min="766" max="766" width="5.625" style="135" customWidth="1"/>
    <col min="767" max="767" width="5.125" style="135" customWidth="1"/>
    <col min="768" max="768" width="12.125" style="135" customWidth="1"/>
    <col min="769" max="769" width="10.375" style="135" customWidth="1"/>
    <col min="770" max="770" width="12.125" style="135" customWidth="1"/>
    <col min="771" max="771" width="11.375" style="135" customWidth="1"/>
    <col min="772" max="772" width="12.125" style="135" customWidth="1"/>
    <col min="773" max="773" width="9.625" style="135" customWidth="1"/>
    <col min="774" max="774" width="10.875" style="135" customWidth="1"/>
    <col min="775" max="775" width="7.625" style="135" customWidth="1"/>
    <col min="776" max="776" width="1.875" style="135" customWidth="1"/>
    <col min="777" max="779" width="10.625" style="135" customWidth="1"/>
    <col min="780" max="780" width="7" style="135" customWidth="1"/>
    <col min="781" max="786" width="14.625" style="135" customWidth="1"/>
    <col min="787" max="1017" width="9" style="135"/>
    <col min="1018" max="1018" width="1.375" style="135" customWidth="1"/>
    <col min="1019" max="1019" width="18.625" style="135" customWidth="1"/>
    <col min="1020" max="1020" width="14.625" style="135" customWidth="1"/>
    <col min="1021" max="1021" width="6.625" style="135" customWidth="1"/>
    <col min="1022" max="1022" width="5.625" style="135" customWidth="1"/>
    <col min="1023" max="1023" width="5.125" style="135" customWidth="1"/>
    <col min="1024" max="1024" width="12.125" style="135" customWidth="1"/>
    <col min="1025" max="1025" width="10.375" style="135" customWidth="1"/>
    <col min="1026" max="1026" width="12.125" style="135" customWidth="1"/>
    <col min="1027" max="1027" width="11.375" style="135" customWidth="1"/>
    <col min="1028" max="1028" width="12.125" style="135" customWidth="1"/>
    <col min="1029" max="1029" width="9.625" style="135" customWidth="1"/>
    <col min="1030" max="1030" width="10.875" style="135" customWidth="1"/>
    <col min="1031" max="1031" width="7.625" style="135" customWidth="1"/>
    <col min="1032" max="1032" width="1.875" style="135" customWidth="1"/>
    <col min="1033" max="1035" width="10.625" style="135" customWidth="1"/>
    <col min="1036" max="1036" width="7" style="135" customWidth="1"/>
    <col min="1037" max="1042" width="14.625" style="135" customWidth="1"/>
    <col min="1043" max="1273" width="9" style="135"/>
    <col min="1274" max="1274" width="1.375" style="135" customWidth="1"/>
    <col min="1275" max="1275" width="18.625" style="135" customWidth="1"/>
    <col min="1276" max="1276" width="14.625" style="135" customWidth="1"/>
    <col min="1277" max="1277" width="6.625" style="135" customWidth="1"/>
    <col min="1278" max="1278" width="5.625" style="135" customWidth="1"/>
    <col min="1279" max="1279" width="5.125" style="135" customWidth="1"/>
    <col min="1280" max="1280" width="12.125" style="135" customWidth="1"/>
    <col min="1281" max="1281" width="10.375" style="135" customWidth="1"/>
    <col min="1282" max="1282" width="12.125" style="135" customWidth="1"/>
    <col min="1283" max="1283" width="11.375" style="135" customWidth="1"/>
    <col min="1284" max="1284" width="12.125" style="135" customWidth="1"/>
    <col min="1285" max="1285" width="9.625" style="135" customWidth="1"/>
    <col min="1286" max="1286" width="10.875" style="135" customWidth="1"/>
    <col min="1287" max="1287" width="7.625" style="135" customWidth="1"/>
    <col min="1288" max="1288" width="1.875" style="135" customWidth="1"/>
    <col min="1289" max="1291" width="10.625" style="135" customWidth="1"/>
    <col min="1292" max="1292" width="7" style="135" customWidth="1"/>
    <col min="1293" max="1298" width="14.625" style="135" customWidth="1"/>
    <col min="1299" max="1529" width="9" style="135"/>
    <col min="1530" max="1530" width="1.375" style="135" customWidth="1"/>
    <col min="1531" max="1531" width="18.625" style="135" customWidth="1"/>
    <col min="1532" max="1532" width="14.625" style="135" customWidth="1"/>
    <col min="1533" max="1533" width="6.625" style="135" customWidth="1"/>
    <col min="1534" max="1534" width="5.625" style="135" customWidth="1"/>
    <col min="1535" max="1535" width="5.125" style="135" customWidth="1"/>
    <col min="1536" max="1536" width="12.125" style="135" customWidth="1"/>
    <col min="1537" max="1537" width="10.375" style="135" customWidth="1"/>
    <col min="1538" max="1538" width="12.125" style="135" customWidth="1"/>
    <col min="1539" max="1539" width="11.375" style="135" customWidth="1"/>
    <col min="1540" max="1540" width="12.125" style="135" customWidth="1"/>
    <col min="1541" max="1541" width="9.625" style="135" customWidth="1"/>
    <col min="1542" max="1542" width="10.875" style="135" customWidth="1"/>
    <col min="1543" max="1543" width="7.625" style="135" customWidth="1"/>
    <col min="1544" max="1544" width="1.875" style="135" customWidth="1"/>
    <col min="1545" max="1547" width="10.625" style="135" customWidth="1"/>
    <col min="1548" max="1548" width="7" style="135" customWidth="1"/>
    <col min="1549" max="1554" width="14.625" style="135" customWidth="1"/>
    <col min="1555" max="1785" width="9" style="135"/>
    <col min="1786" max="1786" width="1.375" style="135" customWidth="1"/>
    <col min="1787" max="1787" width="18.625" style="135" customWidth="1"/>
    <col min="1788" max="1788" width="14.625" style="135" customWidth="1"/>
    <col min="1789" max="1789" width="6.625" style="135" customWidth="1"/>
    <col min="1790" max="1790" width="5.625" style="135" customWidth="1"/>
    <col min="1791" max="1791" width="5.125" style="135" customWidth="1"/>
    <col min="1792" max="1792" width="12.125" style="135" customWidth="1"/>
    <col min="1793" max="1793" width="10.375" style="135" customWidth="1"/>
    <col min="1794" max="1794" width="12.125" style="135" customWidth="1"/>
    <col min="1795" max="1795" width="11.375" style="135" customWidth="1"/>
    <col min="1796" max="1796" width="12.125" style="135" customWidth="1"/>
    <col min="1797" max="1797" width="9.625" style="135" customWidth="1"/>
    <col min="1798" max="1798" width="10.875" style="135" customWidth="1"/>
    <col min="1799" max="1799" width="7.625" style="135" customWidth="1"/>
    <col min="1800" max="1800" width="1.875" style="135" customWidth="1"/>
    <col min="1801" max="1803" width="10.625" style="135" customWidth="1"/>
    <col min="1804" max="1804" width="7" style="135" customWidth="1"/>
    <col min="1805" max="1810" width="14.625" style="135" customWidth="1"/>
    <col min="1811" max="2041" width="9" style="135"/>
    <col min="2042" max="2042" width="1.375" style="135" customWidth="1"/>
    <col min="2043" max="2043" width="18.625" style="135" customWidth="1"/>
    <col min="2044" max="2044" width="14.625" style="135" customWidth="1"/>
    <col min="2045" max="2045" width="6.625" style="135" customWidth="1"/>
    <col min="2046" max="2046" width="5.625" style="135" customWidth="1"/>
    <col min="2047" max="2047" width="5.125" style="135" customWidth="1"/>
    <col min="2048" max="2048" width="12.125" style="135" customWidth="1"/>
    <col min="2049" max="2049" width="10.375" style="135" customWidth="1"/>
    <col min="2050" max="2050" width="12.125" style="135" customWidth="1"/>
    <col min="2051" max="2051" width="11.375" style="135" customWidth="1"/>
    <col min="2052" max="2052" width="12.125" style="135" customWidth="1"/>
    <col min="2053" max="2053" width="9.625" style="135" customWidth="1"/>
    <col min="2054" max="2054" width="10.875" style="135" customWidth="1"/>
    <col min="2055" max="2055" width="7.625" style="135" customWidth="1"/>
    <col min="2056" max="2056" width="1.875" style="135" customWidth="1"/>
    <col min="2057" max="2059" width="10.625" style="135" customWidth="1"/>
    <col min="2060" max="2060" width="7" style="135" customWidth="1"/>
    <col min="2061" max="2066" width="14.625" style="135" customWidth="1"/>
    <col min="2067" max="2297" width="9" style="135"/>
    <col min="2298" max="2298" width="1.375" style="135" customWidth="1"/>
    <col min="2299" max="2299" width="18.625" style="135" customWidth="1"/>
    <col min="2300" max="2300" width="14.625" style="135" customWidth="1"/>
    <col min="2301" max="2301" width="6.625" style="135" customWidth="1"/>
    <col min="2302" max="2302" width="5.625" style="135" customWidth="1"/>
    <col min="2303" max="2303" width="5.125" style="135" customWidth="1"/>
    <col min="2304" max="2304" width="12.125" style="135" customWidth="1"/>
    <col min="2305" max="2305" width="10.375" style="135" customWidth="1"/>
    <col min="2306" max="2306" width="12.125" style="135" customWidth="1"/>
    <col min="2307" max="2307" width="11.375" style="135" customWidth="1"/>
    <col min="2308" max="2308" width="12.125" style="135" customWidth="1"/>
    <col min="2309" max="2309" width="9.625" style="135" customWidth="1"/>
    <col min="2310" max="2310" width="10.875" style="135" customWidth="1"/>
    <col min="2311" max="2311" width="7.625" style="135" customWidth="1"/>
    <col min="2312" max="2312" width="1.875" style="135" customWidth="1"/>
    <col min="2313" max="2315" width="10.625" style="135" customWidth="1"/>
    <col min="2316" max="2316" width="7" style="135" customWidth="1"/>
    <col min="2317" max="2322" width="14.625" style="135" customWidth="1"/>
    <col min="2323" max="2553" width="9" style="135"/>
    <col min="2554" max="2554" width="1.375" style="135" customWidth="1"/>
    <col min="2555" max="2555" width="18.625" style="135" customWidth="1"/>
    <col min="2556" max="2556" width="14.625" style="135" customWidth="1"/>
    <col min="2557" max="2557" width="6.625" style="135" customWidth="1"/>
    <col min="2558" max="2558" width="5.625" style="135" customWidth="1"/>
    <col min="2559" max="2559" width="5.125" style="135" customWidth="1"/>
    <col min="2560" max="2560" width="12.125" style="135" customWidth="1"/>
    <col min="2561" max="2561" width="10.375" style="135" customWidth="1"/>
    <col min="2562" max="2562" width="12.125" style="135" customWidth="1"/>
    <col min="2563" max="2563" width="11.375" style="135" customWidth="1"/>
    <col min="2564" max="2564" width="12.125" style="135" customWidth="1"/>
    <col min="2565" max="2565" width="9.625" style="135" customWidth="1"/>
    <col min="2566" max="2566" width="10.875" style="135" customWidth="1"/>
    <col min="2567" max="2567" width="7.625" style="135" customWidth="1"/>
    <col min="2568" max="2568" width="1.875" style="135" customWidth="1"/>
    <col min="2569" max="2571" width="10.625" style="135" customWidth="1"/>
    <col min="2572" max="2572" width="7" style="135" customWidth="1"/>
    <col min="2573" max="2578" width="14.625" style="135" customWidth="1"/>
    <col min="2579" max="2809" width="9" style="135"/>
    <col min="2810" max="2810" width="1.375" style="135" customWidth="1"/>
    <col min="2811" max="2811" width="18.625" style="135" customWidth="1"/>
    <col min="2812" max="2812" width="14.625" style="135" customWidth="1"/>
    <col min="2813" max="2813" width="6.625" style="135" customWidth="1"/>
    <col min="2814" max="2814" width="5.625" style="135" customWidth="1"/>
    <col min="2815" max="2815" width="5.125" style="135" customWidth="1"/>
    <col min="2816" max="2816" width="12.125" style="135" customWidth="1"/>
    <col min="2817" max="2817" width="10.375" style="135" customWidth="1"/>
    <col min="2818" max="2818" width="12.125" style="135" customWidth="1"/>
    <col min="2819" max="2819" width="11.375" style="135" customWidth="1"/>
    <col min="2820" max="2820" width="12.125" style="135" customWidth="1"/>
    <col min="2821" max="2821" width="9.625" style="135" customWidth="1"/>
    <col min="2822" max="2822" width="10.875" style="135" customWidth="1"/>
    <col min="2823" max="2823" width="7.625" style="135" customWidth="1"/>
    <col min="2824" max="2824" width="1.875" style="135" customWidth="1"/>
    <col min="2825" max="2827" width="10.625" style="135" customWidth="1"/>
    <col min="2828" max="2828" width="7" style="135" customWidth="1"/>
    <col min="2829" max="2834" width="14.625" style="135" customWidth="1"/>
    <col min="2835" max="3065" width="9" style="135"/>
    <col min="3066" max="3066" width="1.375" style="135" customWidth="1"/>
    <col min="3067" max="3067" width="18.625" style="135" customWidth="1"/>
    <col min="3068" max="3068" width="14.625" style="135" customWidth="1"/>
    <col min="3069" max="3069" width="6.625" style="135" customWidth="1"/>
    <col min="3070" max="3070" width="5.625" style="135" customWidth="1"/>
    <col min="3071" max="3071" width="5.125" style="135" customWidth="1"/>
    <col min="3072" max="3072" width="12.125" style="135" customWidth="1"/>
    <col min="3073" max="3073" width="10.375" style="135" customWidth="1"/>
    <col min="3074" max="3074" width="12.125" style="135" customWidth="1"/>
    <col min="3075" max="3075" width="11.375" style="135" customWidth="1"/>
    <col min="3076" max="3076" width="12.125" style="135" customWidth="1"/>
    <col min="3077" max="3077" width="9.625" style="135" customWidth="1"/>
    <col min="3078" max="3078" width="10.875" style="135" customWidth="1"/>
    <col min="3079" max="3079" width="7.625" style="135" customWidth="1"/>
    <col min="3080" max="3080" width="1.875" style="135" customWidth="1"/>
    <col min="3081" max="3083" width="10.625" style="135" customWidth="1"/>
    <col min="3084" max="3084" width="7" style="135" customWidth="1"/>
    <col min="3085" max="3090" width="14.625" style="135" customWidth="1"/>
    <col min="3091" max="3321" width="9" style="135"/>
    <col min="3322" max="3322" width="1.375" style="135" customWidth="1"/>
    <col min="3323" max="3323" width="18.625" style="135" customWidth="1"/>
    <col min="3324" max="3324" width="14.625" style="135" customWidth="1"/>
    <col min="3325" max="3325" width="6.625" style="135" customWidth="1"/>
    <col min="3326" max="3326" width="5.625" style="135" customWidth="1"/>
    <col min="3327" max="3327" width="5.125" style="135" customWidth="1"/>
    <col min="3328" max="3328" width="12.125" style="135" customWidth="1"/>
    <col min="3329" max="3329" width="10.375" style="135" customWidth="1"/>
    <col min="3330" max="3330" width="12.125" style="135" customWidth="1"/>
    <col min="3331" max="3331" width="11.375" style="135" customWidth="1"/>
    <col min="3332" max="3332" width="12.125" style="135" customWidth="1"/>
    <col min="3333" max="3333" width="9.625" style="135" customWidth="1"/>
    <col min="3334" max="3334" width="10.875" style="135" customWidth="1"/>
    <col min="3335" max="3335" width="7.625" style="135" customWidth="1"/>
    <col min="3336" max="3336" width="1.875" style="135" customWidth="1"/>
    <col min="3337" max="3339" width="10.625" style="135" customWidth="1"/>
    <col min="3340" max="3340" width="7" style="135" customWidth="1"/>
    <col min="3341" max="3346" width="14.625" style="135" customWidth="1"/>
    <col min="3347" max="3577" width="9" style="135"/>
    <col min="3578" max="3578" width="1.375" style="135" customWidth="1"/>
    <col min="3579" max="3579" width="18.625" style="135" customWidth="1"/>
    <col min="3580" max="3580" width="14.625" style="135" customWidth="1"/>
    <col min="3581" max="3581" width="6.625" style="135" customWidth="1"/>
    <col min="3582" max="3582" width="5.625" style="135" customWidth="1"/>
    <col min="3583" max="3583" width="5.125" style="135" customWidth="1"/>
    <col min="3584" max="3584" width="12.125" style="135" customWidth="1"/>
    <col min="3585" max="3585" width="10.375" style="135" customWidth="1"/>
    <col min="3586" max="3586" width="12.125" style="135" customWidth="1"/>
    <col min="3587" max="3587" width="11.375" style="135" customWidth="1"/>
    <col min="3588" max="3588" width="12.125" style="135" customWidth="1"/>
    <col min="3589" max="3589" width="9.625" style="135" customWidth="1"/>
    <col min="3590" max="3590" width="10.875" style="135" customWidth="1"/>
    <col min="3591" max="3591" width="7.625" style="135" customWidth="1"/>
    <col min="3592" max="3592" width="1.875" style="135" customWidth="1"/>
    <col min="3593" max="3595" width="10.625" style="135" customWidth="1"/>
    <col min="3596" max="3596" width="7" style="135" customWidth="1"/>
    <col min="3597" max="3602" width="14.625" style="135" customWidth="1"/>
    <col min="3603" max="3833" width="9" style="135"/>
    <col min="3834" max="3834" width="1.375" style="135" customWidth="1"/>
    <col min="3835" max="3835" width="18.625" style="135" customWidth="1"/>
    <col min="3836" max="3836" width="14.625" style="135" customWidth="1"/>
    <col min="3837" max="3837" width="6.625" style="135" customWidth="1"/>
    <col min="3838" max="3838" width="5.625" style="135" customWidth="1"/>
    <col min="3839" max="3839" width="5.125" style="135" customWidth="1"/>
    <col min="3840" max="3840" width="12.125" style="135" customWidth="1"/>
    <col min="3841" max="3841" width="10.375" style="135" customWidth="1"/>
    <col min="3842" max="3842" width="12.125" style="135" customWidth="1"/>
    <col min="3843" max="3843" width="11.375" style="135" customWidth="1"/>
    <col min="3844" max="3844" width="12.125" style="135" customWidth="1"/>
    <col min="3845" max="3845" width="9.625" style="135" customWidth="1"/>
    <col min="3846" max="3846" width="10.875" style="135" customWidth="1"/>
    <col min="3847" max="3847" width="7.625" style="135" customWidth="1"/>
    <col min="3848" max="3848" width="1.875" style="135" customWidth="1"/>
    <col min="3849" max="3851" width="10.625" style="135" customWidth="1"/>
    <col min="3852" max="3852" width="7" style="135" customWidth="1"/>
    <col min="3853" max="3858" width="14.625" style="135" customWidth="1"/>
    <col min="3859" max="4089" width="9" style="135"/>
    <col min="4090" max="4090" width="1.375" style="135" customWidth="1"/>
    <col min="4091" max="4091" width="18.625" style="135" customWidth="1"/>
    <col min="4092" max="4092" width="14.625" style="135" customWidth="1"/>
    <col min="4093" max="4093" width="6.625" style="135" customWidth="1"/>
    <col min="4094" max="4094" width="5.625" style="135" customWidth="1"/>
    <col min="4095" max="4095" width="5.125" style="135" customWidth="1"/>
    <col min="4096" max="4096" width="12.125" style="135" customWidth="1"/>
    <col min="4097" max="4097" width="10.375" style="135" customWidth="1"/>
    <col min="4098" max="4098" width="12.125" style="135" customWidth="1"/>
    <col min="4099" max="4099" width="11.375" style="135" customWidth="1"/>
    <col min="4100" max="4100" width="12.125" style="135" customWidth="1"/>
    <col min="4101" max="4101" width="9.625" style="135" customWidth="1"/>
    <col min="4102" max="4102" width="10.875" style="135" customWidth="1"/>
    <col min="4103" max="4103" width="7.625" style="135" customWidth="1"/>
    <col min="4104" max="4104" width="1.875" style="135" customWidth="1"/>
    <col min="4105" max="4107" width="10.625" style="135" customWidth="1"/>
    <col min="4108" max="4108" width="7" style="135" customWidth="1"/>
    <col min="4109" max="4114" width="14.625" style="135" customWidth="1"/>
    <col min="4115" max="4345" width="9" style="135"/>
    <col min="4346" max="4346" width="1.375" style="135" customWidth="1"/>
    <col min="4347" max="4347" width="18.625" style="135" customWidth="1"/>
    <col min="4348" max="4348" width="14.625" style="135" customWidth="1"/>
    <col min="4349" max="4349" width="6.625" style="135" customWidth="1"/>
    <col min="4350" max="4350" width="5.625" style="135" customWidth="1"/>
    <col min="4351" max="4351" width="5.125" style="135" customWidth="1"/>
    <col min="4352" max="4352" width="12.125" style="135" customWidth="1"/>
    <col min="4353" max="4353" width="10.375" style="135" customWidth="1"/>
    <col min="4354" max="4354" width="12.125" style="135" customWidth="1"/>
    <col min="4355" max="4355" width="11.375" style="135" customWidth="1"/>
    <col min="4356" max="4356" width="12.125" style="135" customWidth="1"/>
    <col min="4357" max="4357" width="9.625" style="135" customWidth="1"/>
    <col min="4358" max="4358" width="10.875" style="135" customWidth="1"/>
    <col min="4359" max="4359" width="7.625" style="135" customWidth="1"/>
    <col min="4360" max="4360" width="1.875" style="135" customWidth="1"/>
    <col min="4361" max="4363" width="10.625" style="135" customWidth="1"/>
    <col min="4364" max="4364" width="7" style="135" customWidth="1"/>
    <col min="4365" max="4370" width="14.625" style="135" customWidth="1"/>
    <col min="4371" max="4601" width="9" style="135"/>
    <col min="4602" max="4602" width="1.375" style="135" customWidth="1"/>
    <col min="4603" max="4603" width="18.625" style="135" customWidth="1"/>
    <col min="4604" max="4604" width="14.625" style="135" customWidth="1"/>
    <col min="4605" max="4605" width="6.625" style="135" customWidth="1"/>
    <col min="4606" max="4606" width="5.625" style="135" customWidth="1"/>
    <col min="4607" max="4607" width="5.125" style="135" customWidth="1"/>
    <col min="4608" max="4608" width="12.125" style="135" customWidth="1"/>
    <col min="4609" max="4609" width="10.375" style="135" customWidth="1"/>
    <col min="4610" max="4610" width="12.125" style="135" customWidth="1"/>
    <col min="4611" max="4611" width="11.375" style="135" customWidth="1"/>
    <col min="4612" max="4612" width="12.125" style="135" customWidth="1"/>
    <col min="4613" max="4613" width="9.625" style="135" customWidth="1"/>
    <col min="4614" max="4614" width="10.875" style="135" customWidth="1"/>
    <col min="4615" max="4615" width="7.625" style="135" customWidth="1"/>
    <col min="4616" max="4616" width="1.875" style="135" customWidth="1"/>
    <col min="4617" max="4619" width="10.625" style="135" customWidth="1"/>
    <col min="4620" max="4620" width="7" style="135" customWidth="1"/>
    <col min="4621" max="4626" width="14.625" style="135" customWidth="1"/>
    <col min="4627" max="4857" width="9" style="135"/>
    <col min="4858" max="4858" width="1.375" style="135" customWidth="1"/>
    <col min="4859" max="4859" width="18.625" style="135" customWidth="1"/>
    <col min="4860" max="4860" width="14.625" style="135" customWidth="1"/>
    <col min="4861" max="4861" width="6.625" style="135" customWidth="1"/>
    <col min="4862" max="4862" width="5.625" style="135" customWidth="1"/>
    <col min="4863" max="4863" width="5.125" style="135" customWidth="1"/>
    <col min="4864" max="4864" width="12.125" style="135" customWidth="1"/>
    <col min="4865" max="4865" width="10.375" style="135" customWidth="1"/>
    <col min="4866" max="4866" width="12.125" style="135" customWidth="1"/>
    <col min="4867" max="4867" width="11.375" style="135" customWidth="1"/>
    <col min="4868" max="4868" width="12.125" style="135" customWidth="1"/>
    <col min="4869" max="4869" width="9.625" style="135" customWidth="1"/>
    <col min="4870" max="4870" width="10.875" style="135" customWidth="1"/>
    <col min="4871" max="4871" width="7.625" style="135" customWidth="1"/>
    <col min="4872" max="4872" width="1.875" style="135" customWidth="1"/>
    <col min="4873" max="4875" width="10.625" style="135" customWidth="1"/>
    <col min="4876" max="4876" width="7" style="135" customWidth="1"/>
    <col min="4877" max="4882" width="14.625" style="135" customWidth="1"/>
    <col min="4883" max="5113" width="9" style="135"/>
    <col min="5114" max="5114" width="1.375" style="135" customWidth="1"/>
    <col min="5115" max="5115" width="18.625" style="135" customWidth="1"/>
    <col min="5116" max="5116" width="14.625" style="135" customWidth="1"/>
    <col min="5117" max="5117" width="6.625" style="135" customWidth="1"/>
    <col min="5118" max="5118" width="5.625" style="135" customWidth="1"/>
    <col min="5119" max="5119" width="5.125" style="135" customWidth="1"/>
    <col min="5120" max="5120" width="12.125" style="135" customWidth="1"/>
    <col min="5121" max="5121" width="10.375" style="135" customWidth="1"/>
    <col min="5122" max="5122" width="12.125" style="135" customWidth="1"/>
    <col min="5123" max="5123" width="11.375" style="135" customWidth="1"/>
    <col min="5124" max="5124" width="12.125" style="135" customWidth="1"/>
    <col min="5125" max="5125" width="9.625" style="135" customWidth="1"/>
    <col min="5126" max="5126" width="10.875" style="135" customWidth="1"/>
    <col min="5127" max="5127" width="7.625" style="135" customWidth="1"/>
    <col min="5128" max="5128" width="1.875" style="135" customWidth="1"/>
    <col min="5129" max="5131" width="10.625" style="135" customWidth="1"/>
    <col min="5132" max="5132" width="7" style="135" customWidth="1"/>
    <col min="5133" max="5138" width="14.625" style="135" customWidth="1"/>
    <col min="5139" max="5369" width="9" style="135"/>
    <col min="5370" max="5370" width="1.375" style="135" customWidth="1"/>
    <col min="5371" max="5371" width="18.625" style="135" customWidth="1"/>
    <col min="5372" max="5372" width="14.625" style="135" customWidth="1"/>
    <col min="5373" max="5373" width="6.625" style="135" customWidth="1"/>
    <col min="5374" max="5374" width="5.625" style="135" customWidth="1"/>
    <col min="5375" max="5375" width="5.125" style="135" customWidth="1"/>
    <col min="5376" max="5376" width="12.125" style="135" customWidth="1"/>
    <col min="5377" max="5377" width="10.375" style="135" customWidth="1"/>
    <col min="5378" max="5378" width="12.125" style="135" customWidth="1"/>
    <col min="5379" max="5379" width="11.375" style="135" customWidth="1"/>
    <col min="5380" max="5380" width="12.125" style="135" customWidth="1"/>
    <col min="5381" max="5381" width="9.625" style="135" customWidth="1"/>
    <col min="5382" max="5382" width="10.875" style="135" customWidth="1"/>
    <col min="5383" max="5383" width="7.625" style="135" customWidth="1"/>
    <col min="5384" max="5384" width="1.875" style="135" customWidth="1"/>
    <col min="5385" max="5387" width="10.625" style="135" customWidth="1"/>
    <col min="5388" max="5388" width="7" style="135" customWidth="1"/>
    <col min="5389" max="5394" width="14.625" style="135" customWidth="1"/>
    <col min="5395" max="5625" width="9" style="135"/>
    <col min="5626" max="5626" width="1.375" style="135" customWidth="1"/>
    <col min="5627" max="5627" width="18.625" style="135" customWidth="1"/>
    <col min="5628" max="5628" width="14.625" style="135" customWidth="1"/>
    <col min="5629" max="5629" width="6.625" style="135" customWidth="1"/>
    <col min="5630" max="5630" width="5.625" style="135" customWidth="1"/>
    <col min="5631" max="5631" width="5.125" style="135" customWidth="1"/>
    <col min="5632" max="5632" width="12.125" style="135" customWidth="1"/>
    <col min="5633" max="5633" width="10.375" style="135" customWidth="1"/>
    <col min="5634" max="5634" width="12.125" style="135" customWidth="1"/>
    <col min="5635" max="5635" width="11.375" style="135" customWidth="1"/>
    <col min="5636" max="5636" width="12.125" style="135" customWidth="1"/>
    <col min="5637" max="5637" width="9.625" style="135" customWidth="1"/>
    <col min="5638" max="5638" width="10.875" style="135" customWidth="1"/>
    <col min="5639" max="5639" width="7.625" style="135" customWidth="1"/>
    <col min="5640" max="5640" width="1.875" style="135" customWidth="1"/>
    <col min="5641" max="5643" width="10.625" style="135" customWidth="1"/>
    <col min="5644" max="5644" width="7" style="135" customWidth="1"/>
    <col min="5645" max="5650" width="14.625" style="135" customWidth="1"/>
    <col min="5651" max="5881" width="9" style="135"/>
    <col min="5882" max="5882" width="1.375" style="135" customWidth="1"/>
    <col min="5883" max="5883" width="18.625" style="135" customWidth="1"/>
    <col min="5884" max="5884" width="14.625" style="135" customWidth="1"/>
    <col min="5885" max="5885" width="6.625" style="135" customWidth="1"/>
    <col min="5886" max="5886" width="5.625" style="135" customWidth="1"/>
    <col min="5887" max="5887" width="5.125" style="135" customWidth="1"/>
    <col min="5888" max="5888" width="12.125" style="135" customWidth="1"/>
    <col min="5889" max="5889" width="10.375" style="135" customWidth="1"/>
    <col min="5890" max="5890" width="12.125" style="135" customWidth="1"/>
    <col min="5891" max="5891" width="11.375" style="135" customWidth="1"/>
    <col min="5892" max="5892" width="12.125" style="135" customWidth="1"/>
    <col min="5893" max="5893" width="9.625" style="135" customWidth="1"/>
    <col min="5894" max="5894" width="10.875" style="135" customWidth="1"/>
    <col min="5895" max="5895" width="7.625" style="135" customWidth="1"/>
    <col min="5896" max="5896" width="1.875" style="135" customWidth="1"/>
    <col min="5897" max="5899" width="10.625" style="135" customWidth="1"/>
    <col min="5900" max="5900" width="7" style="135" customWidth="1"/>
    <col min="5901" max="5906" width="14.625" style="135" customWidth="1"/>
    <col min="5907" max="6137" width="9" style="135"/>
    <col min="6138" max="6138" width="1.375" style="135" customWidth="1"/>
    <col min="6139" max="6139" width="18.625" style="135" customWidth="1"/>
    <col min="6140" max="6140" width="14.625" style="135" customWidth="1"/>
    <col min="6141" max="6141" width="6.625" style="135" customWidth="1"/>
    <col min="6142" max="6142" width="5.625" style="135" customWidth="1"/>
    <col min="6143" max="6143" width="5.125" style="135" customWidth="1"/>
    <col min="6144" max="6144" width="12.125" style="135" customWidth="1"/>
    <col min="6145" max="6145" width="10.375" style="135" customWidth="1"/>
    <col min="6146" max="6146" width="12.125" style="135" customWidth="1"/>
    <col min="6147" max="6147" width="11.375" style="135" customWidth="1"/>
    <col min="6148" max="6148" width="12.125" style="135" customWidth="1"/>
    <col min="6149" max="6149" width="9.625" style="135" customWidth="1"/>
    <col min="6150" max="6150" width="10.875" style="135" customWidth="1"/>
    <col min="6151" max="6151" width="7.625" style="135" customWidth="1"/>
    <col min="6152" max="6152" width="1.875" style="135" customWidth="1"/>
    <col min="6153" max="6155" width="10.625" style="135" customWidth="1"/>
    <col min="6156" max="6156" width="7" style="135" customWidth="1"/>
    <col min="6157" max="6162" width="14.625" style="135" customWidth="1"/>
    <col min="6163" max="6393" width="9" style="135"/>
    <col min="6394" max="6394" width="1.375" style="135" customWidth="1"/>
    <col min="6395" max="6395" width="18.625" style="135" customWidth="1"/>
    <col min="6396" max="6396" width="14.625" style="135" customWidth="1"/>
    <col min="6397" max="6397" width="6.625" style="135" customWidth="1"/>
    <col min="6398" max="6398" width="5.625" style="135" customWidth="1"/>
    <col min="6399" max="6399" width="5.125" style="135" customWidth="1"/>
    <col min="6400" max="6400" width="12.125" style="135" customWidth="1"/>
    <col min="6401" max="6401" width="10.375" style="135" customWidth="1"/>
    <col min="6402" max="6402" width="12.125" style="135" customWidth="1"/>
    <col min="6403" max="6403" width="11.375" style="135" customWidth="1"/>
    <col min="6404" max="6404" width="12.125" style="135" customWidth="1"/>
    <col min="6405" max="6405" width="9.625" style="135" customWidth="1"/>
    <col min="6406" max="6406" width="10.875" style="135" customWidth="1"/>
    <col min="6407" max="6407" width="7.625" style="135" customWidth="1"/>
    <col min="6408" max="6408" width="1.875" style="135" customWidth="1"/>
    <col min="6409" max="6411" width="10.625" style="135" customWidth="1"/>
    <col min="6412" max="6412" width="7" style="135" customWidth="1"/>
    <col min="6413" max="6418" width="14.625" style="135" customWidth="1"/>
    <col min="6419" max="6649" width="9" style="135"/>
    <col min="6650" max="6650" width="1.375" style="135" customWidth="1"/>
    <col min="6651" max="6651" width="18.625" style="135" customWidth="1"/>
    <col min="6652" max="6652" width="14.625" style="135" customWidth="1"/>
    <col min="6653" max="6653" width="6.625" style="135" customWidth="1"/>
    <col min="6654" max="6654" width="5.625" style="135" customWidth="1"/>
    <col min="6655" max="6655" width="5.125" style="135" customWidth="1"/>
    <col min="6656" max="6656" width="12.125" style="135" customWidth="1"/>
    <col min="6657" max="6657" width="10.375" style="135" customWidth="1"/>
    <col min="6658" max="6658" width="12.125" style="135" customWidth="1"/>
    <col min="6659" max="6659" width="11.375" style="135" customWidth="1"/>
    <col min="6660" max="6660" width="12.125" style="135" customWidth="1"/>
    <col min="6661" max="6661" width="9.625" style="135" customWidth="1"/>
    <col min="6662" max="6662" width="10.875" style="135" customWidth="1"/>
    <col min="6663" max="6663" width="7.625" style="135" customWidth="1"/>
    <col min="6664" max="6664" width="1.875" style="135" customWidth="1"/>
    <col min="6665" max="6667" width="10.625" style="135" customWidth="1"/>
    <col min="6668" max="6668" width="7" style="135" customWidth="1"/>
    <col min="6669" max="6674" width="14.625" style="135" customWidth="1"/>
    <col min="6675" max="6905" width="9" style="135"/>
    <col min="6906" max="6906" width="1.375" style="135" customWidth="1"/>
    <col min="6907" max="6907" width="18.625" style="135" customWidth="1"/>
    <col min="6908" max="6908" width="14.625" style="135" customWidth="1"/>
    <col min="6909" max="6909" width="6.625" style="135" customWidth="1"/>
    <col min="6910" max="6910" width="5.625" style="135" customWidth="1"/>
    <col min="6911" max="6911" width="5.125" style="135" customWidth="1"/>
    <col min="6912" max="6912" width="12.125" style="135" customWidth="1"/>
    <col min="6913" max="6913" width="10.375" style="135" customWidth="1"/>
    <col min="6914" max="6914" width="12.125" style="135" customWidth="1"/>
    <col min="6915" max="6915" width="11.375" style="135" customWidth="1"/>
    <col min="6916" max="6916" width="12.125" style="135" customWidth="1"/>
    <col min="6917" max="6917" width="9.625" style="135" customWidth="1"/>
    <col min="6918" max="6918" width="10.875" style="135" customWidth="1"/>
    <col min="6919" max="6919" width="7.625" style="135" customWidth="1"/>
    <col min="6920" max="6920" width="1.875" style="135" customWidth="1"/>
    <col min="6921" max="6923" width="10.625" style="135" customWidth="1"/>
    <col min="6924" max="6924" width="7" style="135" customWidth="1"/>
    <col min="6925" max="6930" width="14.625" style="135" customWidth="1"/>
    <col min="6931" max="7161" width="9" style="135"/>
    <col min="7162" max="7162" width="1.375" style="135" customWidth="1"/>
    <col min="7163" max="7163" width="18.625" style="135" customWidth="1"/>
    <col min="7164" max="7164" width="14.625" style="135" customWidth="1"/>
    <col min="7165" max="7165" width="6.625" style="135" customWidth="1"/>
    <col min="7166" max="7166" width="5.625" style="135" customWidth="1"/>
    <col min="7167" max="7167" width="5.125" style="135" customWidth="1"/>
    <col min="7168" max="7168" width="12.125" style="135" customWidth="1"/>
    <col min="7169" max="7169" width="10.375" style="135" customWidth="1"/>
    <col min="7170" max="7170" width="12.125" style="135" customWidth="1"/>
    <col min="7171" max="7171" width="11.375" style="135" customWidth="1"/>
    <col min="7172" max="7172" width="12.125" style="135" customWidth="1"/>
    <col min="7173" max="7173" width="9.625" style="135" customWidth="1"/>
    <col min="7174" max="7174" width="10.875" style="135" customWidth="1"/>
    <col min="7175" max="7175" width="7.625" style="135" customWidth="1"/>
    <col min="7176" max="7176" width="1.875" style="135" customWidth="1"/>
    <col min="7177" max="7179" width="10.625" style="135" customWidth="1"/>
    <col min="7180" max="7180" width="7" style="135" customWidth="1"/>
    <col min="7181" max="7186" width="14.625" style="135" customWidth="1"/>
    <col min="7187" max="7417" width="9" style="135"/>
    <col min="7418" max="7418" width="1.375" style="135" customWidth="1"/>
    <col min="7419" max="7419" width="18.625" style="135" customWidth="1"/>
    <col min="7420" max="7420" width="14.625" style="135" customWidth="1"/>
    <col min="7421" max="7421" width="6.625" style="135" customWidth="1"/>
    <col min="7422" max="7422" width="5.625" style="135" customWidth="1"/>
    <col min="7423" max="7423" width="5.125" style="135" customWidth="1"/>
    <col min="7424" max="7424" width="12.125" style="135" customWidth="1"/>
    <col min="7425" max="7425" width="10.375" style="135" customWidth="1"/>
    <col min="7426" max="7426" width="12.125" style="135" customWidth="1"/>
    <col min="7427" max="7427" width="11.375" style="135" customWidth="1"/>
    <col min="7428" max="7428" width="12.125" style="135" customWidth="1"/>
    <col min="7429" max="7429" width="9.625" style="135" customWidth="1"/>
    <col min="7430" max="7430" width="10.875" style="135" customWidth="1"/>
    <col min="7431" max="7431" width="7.625" style="135" customWidth="1"/>
    <col min="7432" max="7432" width="1.875" style="135" customWidth="1"/>
    <col min="7433" max="7435" width="10.625" style="135" customWidth="1"/>
    <col min="7436" max="7436" width="7" style="135" customWidth="1"/>
    <col min="7437" max="7442" width="14.625" style="135" customWidth="1"/>
    <col min="7443" max="7673" width="9" style="135"/>
    <col min="7674" max="7674" width="1.375" style="135" customWidth="1"/>
    <col min="7675" max="7675" width="18.625" style="135" customWidth="1"/>
    <col min="7676" max="7676" width="14.625" style="135" customWidth="1"/>
    <col min="7677" max="7677" width="6.625" style="135" customWidth="1"/>
    <col min="7678" max="7678" width="5.625" style="135" customWidth="1"/>
    <col min="7679" max="7679" width="5.125" style="135" customWidth="1"/>
    <col min="7680" max="7680" width="12.125" style="135" customWidth="1"/>
    <col min="7681" max="7681" width="10.375" style="135" customWidth="1"/>
    <col min="7682" max="7682" width="12.125" style="135" customWidth="1"/>
    <col min="7683" max="7683" width="11.375" style="135" customWidth="1"/>
    <col min="7684" max="7684" width="12.125" style="135" customWidth="1"/>
    <col min="7685" max="7685" width="9.625" style="135" customWidth="1"/>
    <col min="7686" max="7686" width="10.875" style="135" customWidth="1"/>
    <col min="7687" max="7687" width="7.625" style="135" customWidth="1"/>
    <col min="7688" max="7688" width="1.875" style="135" customWidth="1"/>
    <col min="7689" max="7691" width="10.625" style="135" customWidth="1"/>
    <col min="7692" max="7692" width="7" style="135" customWidth="1"/>
    <col min="7693" max="7698" width="14.625" style="135" customWidth="1"/>
    <col min="7699" max="7929" width="9" style="135"/>
    <col min="7930" max="7930" width="1.375" style="135" customWidth="1"/>
    <col min="7931" max="7931" width="18.625" style="135" customWidth="1"/>
    <col min="7932" max="7932" width="14.625" style="135" customWidth="1"/>
    <col min="7933" max="7933" width="6.625" style="135" customWidth="1"/>
    <col min="7934" max="7934" width="5.625" style="135" customWidth="1"/>
    <col min="7935" max="7935" width="5.125" style="135" customWidth="1"/>
    <col min="7936" max="7936" width="12.125" style="135" customWidth="1"/>
    <col min="7937" max="7937" width="10.375" style="135" customWidth="1"/>
    <col min="7938" max="7938" width="12.125" style="135" customWidth="1"/>
    <col min="7939" max="7939" width="11.375" style="135" customWidth="1"/>
    <col min="7940" max="7940" width="12.125" style="135" customWidth="1"/>
    <col min="7941" max="7941" width="9.625" style="135" customWidth="1"/>
    <col min="7942" max="7942" width="10.875" style="135" customWidth="1"/>
    <col min="7943" max="7943" width="7.625" style="135" customWidth="1"/>
    <col min="7944" max="7944" width="1.875" style="135" customWidth="1"/>
    <col min="7945" max="7947" width="10.625" style="135" customWidth="1"/>
    <col min="7948" max="7948" width="7" style="135" customWidth="1"/>
    <col min="7949" max="7954" width="14.625" style="135" customWidth="1"/>
    <col min="7955" max="8185" width="9" style="135"/>
    <col min="8186" max="8186" width="1.375" style="135" customWidth="1"/>
    <col min="8187" max="8187" width="18.625" style="135" customWidth="1"/>
    <col min="8188" max="8188" width="14.625" style="135" customWidth="1"/>
    <col min="8189" max="8189" width="6.625" style="135" customWidth="1"/>
    <col min="8190" max="8190" width="5.625" style="135" customWidth="1"/>
    <col min="8191" max="8191" width="5.125" style="135" customWidth="1"/>
    <col min="8192" max="8192" width="12.125" style="135" customWidth="1"/>
    <col min="8193" max="8193" width="10.375" style="135" customWidth="1"/>
    <col min="8194" max="8194" width="12.125" style="135" customWidth="1"/>
    <col min="8195" max="8195" width="11.375" style="135" customWidth="1"/>
    <col min="8196" max="8196" width="12.125" style="135" customWidth="1"/>
    <col min="8197" max="8197" width="9.625" style="135" customWidth="1"/>
    <col min="8198" max="8198" width="10.875" style="135" customWidth="1"/>
    <col min="8199" max="8199" width="7.625" style="135" customWidth="1"/>
    <col min="8200" max="8200" width="1.875" style="135" customWidth="1"/>
    <col min="8201" max="8203" width="10.625" style="135" customWidth="1"/>
    <col min="8204" max="8204" width="7" style="135" customWidth="1"/>
    <col min="8205" max="8210" width="14.625" style="135" customWidth="1"/>
    <col min="8211" max="8441" width="9" style="135"/>
    <col min="8442" max="8442" width="1.375" style="135" customWidth="1"/>
    <col min="8443" max="8443" width="18.625" style="135" customWidth="1"/>
    <col min="8444" max="8444" width="14.625" style="135" customWidth="1"/>
    <col min="8445" max="8445" width="6.625" style="135" customWidth="1"/>
    <col min="8446" max="8446" width="5.625" style="135" customWidth="1"/>
    <col min="8447" max="8447" width="5.125" style="135" customWidth="1"/>
    <col min="8448" max="8448" width="12.125" style="135" customWidth="1"/>
    <col min="8449" max="8449" width="10.375" style="135" customWidth="1"/>
    <col min="8450" max="8450" width="12.125" style="135" customWidth="1"/>
    <col min="8451" max="8451" width="11.375" style="135" customWidth="1"/>
    <col min="8452" max="8452" width="12.125" style="135" customWidth="1"/>
    <col min="8453" max="8453" width="9.625" style="135" customWidth="1"/>
    <col min="8454" max="8454" width="10.875" style="135" customWidth="1"/>
    <col min="8455" max="8455" width="7.625" style="135" customWidth="1"/>
    <col min="8456" max="8456" width="1.875" style="135" customWidth="1"/>
    <col min="8457" max="8459" width="10.625" style="135" customWidth="1"/>
    <col min="8460" max="8460" width="7" style="135" customWidth="1"/>
    <col min="8461" max="8466" width="14.625" style="135" customWidth="1"/>
    <col min="8467" max="8697" width="9" style="135"/>
    <col min="8698" max="8698" width="1.375" style="135" customWidth="1"/>
    <col min="8699" max="8699" width="18.625" style="135" customWidth="1"/>
    <col min="8700" max="8700" width="14.625" style="135" customWidth="1"/>
    <col min="8701" max="8701" width="6.625" style="135" customWidth="1"/>
    <col min="8702" max="8702" width="5.625" style="135" customWidth="1"/>
    <col min="8703" max="8703" width="5.125" style="135" customWidth="1"/>
    <col min="8704" max="8704" width="12.125" style="135" customWidth="1"/>
    <col min="8705" max="8705" width="10.375" style="135" customWidth="1"/>
    <col min="8706" max="8706" width="12.125" style="135" customWidth="1"/>
    <col min="8707" max="8707" width="11.375" style="135" customWidth="1"/>
    <col min="8708" max="8708" width="12.125" style="135" customWidth="1"/>
    <col min="8709" max="8709" width="9.625" style="135" customWidth="1"/>
    <col min="8710" max="8710" width="10.875" style="135" customWidth="1"/>
    <col min="8711" max="8711" width="7.625" style="135" customWidth="1"/>
    <col min="8712" max="8712" width="1.875" style="135" customWidth="1"/>
    <col min="8713" max="8715" width="10.625" style="135" customWidth="1"/>
    <col min="8716" max="8716" width="7" style="135" customWidth="1"/>
    <col min="8717" max="8722" width="14.625" style="135" customWidth="1"/>
    <col min="8723" max="8953" width="9" style="135"/>
    <col min="8954" max="8954" width="1.375" style="135" customWidth="1"/>
    <col min="8955" max="8955" width="18.625" style="135" customWidth="1"/>
    <col min="8956" max="8956" width="14.625" style="135" customWidth="1"/>
    <col min="8957" max="8957" width="6.625" style="135" customWidth="1"/>
    <col min="8958" max="8958" width="5.625" style="135" customWidth="1"/>
    <col min="8959" max="8959" width="5.125" style="135" customWidth="1"/>
    <col min="8960" max="8960" width="12.125" style="135" customWidth="1"/>
    <col min="8961" max="8961" width="10.375" style="135" customWidth="1"/>
    <col min="8962" max="8962" width="12.125" style="135" customWidth="1"/>
    <col min="8963" max="8963" width="11.375" style="135" customWidth="1"/>
    <col min="8964" max="8964" width="12.125" style="135" customWidth="1"/>
    <col min="8965" max="8965" width="9.625" style="135" customWidth="1"/>
    <col min="8966" max="8966" width="10.875" style="135" customWidth="1"/>
    <col min="8967" max="8967" width="7.625" style="135" customWidth="1"/>
    <col min="8968" max="8968" width="1.875" style="135" customWidth="1"/>
    <col min="8969" max="8971" width="10.625" style="135" customWidth="1"/>
    <col min="8972" max="8972" width="7" style="135" customWidth="1"/>
    <col min="8973" max="8978" width="14.625" style="135" customWidth="1"/>
    <col min="8979" max="9209" width="9" style="135"/>
    <col min="9210" max="9210" width="1.375" style="135" customWidth="1"/>
    <col min="9211" max="9211" width="18.625" style="135" customWidth="1"/>
    <col min="9212" max="9212" width="14.625" style="135" customWidth="1"/>
    <col min="9213" max="9213" width="6.625" style="135" customWidth="1"/>
    <col min="9214" max="9214" width="5.625" style="135" customWidth="1"/>
    <col min="9215" max="9215" width="5.125" style="135" customWidth="1"/>
    <col min="9216" max="9216" width="12.125" style="135" customWidth="1"/>
    <col min="9217" max="9217" width="10.375" style="135" customWidth="1"/>
    <col min="9218" max="9218" width="12.125" style="135" customWidth="1"/>
    <col min="9219" max="9219" width="11.375" style="135" customWidth="1"/>
    <col min="9220" max="9220" width="12.125" style="135" customWidth="1"/>
    <col min="9221" max="9221" width="9.625" style="135" customWidth="1"/>
    <col min="9222" max="9222" width="10.875" style="135" customWidth="1"/>
    <col min="9223" max="9223" width="7.625" style="135" customWidth="1"/>
    <col min="9224" max="9224" width="1.875" style="135" customWidth="1"/>
    <col min="9225" max="9227" width="10.625" style="135" customWidth="1"/>
    <col min="9228" max="9228" width="7" style="135" customWidth="1"/>
    <col min="9229" max="9234" width="14.625" style="135" customWidth="1"/>
    <col min="9235" max="9465" width="9" style="135"/>
    <col min="9466" max="9466" width="1.375" style="135" customWidth="1"/>
    <col min="9467" max="9467" width="18.625" style="135" customWidth="1"/>
    <col min="9468" max="9468" width="14.625" style="135" customWidth="1"/>
    <col min="9469" max="9469" width="6.625" style="135" customWidth="1"/>
    <col min="9470" max="9470" width="5.625" style="135" customWidth="1"/>
    <col min="9471" max="9471" width="5.125" style="135" customWidth="1"/>
    <col min="9472" max="9472" width="12.125" style="135" customWidth="1"/>
    <col min="9473" max="9473" width="10.375" style="135" customWidth="1"/>
    <col min="9474" max="9474" width="12.125" style="135" customWidth="1"/>
    <col min="9475" max="9475" width="11.375" style="135" customWidth="1"/>
    <col min="9476" max="9476" width="12.125" style="135" customWidth="1"/>
    <col min="9477" max="9477" width="9.625" style="135" customWidth="1"/>
    <col min="9478" max="9478" width="10.875" style="135" customWidth="1"/>
    <col min="9479" max="9479" width="7.625" style="135" customWidth="1"/>
    <col min="9480" max="9480" width="1.875" style="135" customWidth="1"/>
    <col min="9481" max="9483" width="10.625" style="135" customWidth="1"/>
    <col min="9484" max="9484" width="7" style="135" customWidth="1"/>
    <col min="9485" max="9490" width="14.625" style="135" customWidth="1"/>
    <col min="9491" max="9721" width="9" style="135"/>
    <col min="9722" max="9722" width="1.375" style="135" customWidth="1"/>
    <col min="9723" max="9723" width="18.625" style="135" customWidth="1"/>
    <col min="9724" max="9724" width="14.625" style="135" customWidth="1"/>
    <col min="9725" max="9725" width="6.625" style="135" customWidth="1"/>
    <col min="9726" max="9726" width="5.625" style="135" customWidth="1"/>
    <col min="9727" max="9727" width="5.125" style="135" customWidth="1"/>
    <col min="9728" max="9728" width="12.125" style="135" customWidth="1"/>
    <col min="9729" max="9729" width="10.375" style="135" customWidth="1"/>
    <col min="9730" max="9730" width="12.125" style="135" customWidth="1"/>
    <col min="9731" max="9731" width="11.375" style="135" customWidth="1"/>
    <col min="9732" max="9732" width="12.125" style="135" customWidth="1"/>
    <col min="9733" max="9733" width="9.625" style="135" customWidth="1"/>
    <col min="9734" max="9734" width="10.875" style="135" customWidth="1"/>
    <col min="9735" max="9735" width="7.625" style="135" customWidth="1"/>
    <col min="9736" max="9736" width="1.875" style="135" customWidth="1"/>
    <col min="9737" max="9739" width="10.625" style="135" customWidth="1"/>
    <col min="9740" max="9740" width="7" style="135" customWidth="1"/>
    <col min="9741" max="9746" width="14.625" style="135" customWidth="1"/>
    <col min="9747" max="9977" width="9" style="135"/>
    <col min="9978" max="9978" width="1.375" style="135" customWidth="1"/>
    <col min="9979" max="9979" width="18.625" style="135" customWidth="1"/>
    <col min="9980" max="9980" width="14.625" style="135" customWidth="1"/>
    <col min="9981" max="9981" width="6.625" style="135" customWidth="1"/>
    <col min="9982" max="9982" width="5.625" style="135" customWidth="1"/>
    <col min="9983" max="9983" width="5.125" style="135" customWidth="1"/>
    <col min="9984" max="9984" width="12.125" style="135" customWidth="1"/>
    <col min="9985" max="9985" width="10.375" style="135" customWidth="1"/>
    <col min="9986" max="9986" width="12.125" style="135" customWidth="1"/>
    <col min="9987" max="9987" width="11.375" style="135" customWidth="1"/>
    <col min="9988" max="9988" width="12.125" style="135" customWidth="1"/>
    <col min="9989" max="9989" width="9.625" style="135" customWidth="1"/>
    <col min="9990" max="9990" width="10.875" style="135" customWidth="1"/>
    <col min="9991" max="9991" width="7.625" style="135" customWidth="1"/>
    <col min="9992" max="9992" width="1.875" style="135" customWidth="1"/>
    <col min="9993" max="9995" width="10.625" style="135" customWidth="1"/>
    <col min="9996" max="9996" width="7" style="135" customWidth="1"/>
    <col min="9997" max="10002" width="14.625" style="135" customWidth="1"/>
    <col min="10003" max="10233" width="9" style="135"/>
    <col min="10234" max="10234" width="1.375" style="135" customWidth="1"/>
    <col min="10235" max="10235" width="18.625" style="135" customWidth="1"/>
    <col min="10236" max="10236" width="14.625" style="135" customWidth="1"/>
    <col min="10237" max="10237" width="6.625" style="135" customWidth="1"/>
    <col min="10238" max="10238" width="5.625" style="135" customWidth="1"/>
    <col min="10239" max="10239" width="5.125" style="135" customWidth="1"/>
    <col min="10240" max="10240" width="12.125" style="135" customWidth="1"/>
    <col min="10241" max="10241" width="10.375" style="135" customWidth="1"/>
    <col min="10242" max="10242" width="12.125" style="135" customWidth="1"/>
    <col min="10243" max="10243" width="11.375" style="135" customWidth="1"/>
    <col min="10244" max="10244" width="12.125" style="135" customWidth="1"/>
    <col min="10245" max="10245" width="9.625" style="135" customWidth="1"/>
    <col min="10246" max="10246" width="10.875" style="135" customWidth="1"/>
    <col min="10247" max="10247" width="7.625" style="135" customWidth="1"/>
    <col min="10248" max="10248" width="1.875" style="135" customWidth="1"/>
    <col min="10249" max="10251" width="10.625" style="135" customWidth="1"/>
    <col min="10252" max="10252" width="7" style="135" customWidth="1"/>
    <col min="10253" max="10258" width="14.625" style="135" customWidth="1"/>
    <col min="10259" max="10489" width="9" style="135"/>
    <col min="10490" max="10490" width="1.375" style="135" customWidth="1"/>
    <col min="10491" max="10491" width="18.625" style="135" customWidth="1"/>
    <col min="10492" max="10492" width="14.625" style="135" customWidth="1"/>
    <col min="10493" max="10493" width="6.625" style="135" customWidth="1"/>
    <col min="10494" max="10494" width="5.625" style="135" customWidth="1"/>
    <col min="10495" max="10495" width="5.125" style="135" customWidth="1"/>
    <col min="10496" max="10496" width="12.125" style="135" customWidth="1"/>
    <col min="10497" max="10497" width="10.375" style="135" customWidth="1"/>
    <col min="10498" max="10498" width="12.125" style="135" customWidth="1"/>
    <col min="10499" max="10499" width="11.375" style="135" customWidth="1"/>
    <col min="10500" max="10500" width="12.125" style="135" customWidth="1"/>
    <col min="10501" max="10501" width="9.625" style="135" customWidth="1"/>
    <col min="10502" max="10502" width="10.875" style="135" customWidth="1"/>
    <col min="10503" max="10503" width="7.625" style="135" customWidth="1"/>
    <col min="10504" max="10504" width="1.875" style="135" customWidth="1"/>
    <col min="10505" max="10507" width="10.625" style="135" customWidth="1"/>
    <col min="10508" max="10508" width="7" style="135" customWidth="1"/>
    <col min="10509" max="10514" width="14.625" style="135" customWidth="1"/>
    <col min="10515" max="10745" width="9" style="135"/>
    <col min="10746" max="10746" width="1.375" style="135" customWidth="1"/>
    <col min="10747" max="10747" width="18.625" style="135" customWidth="1"/>
    <col min="10748" max="10748" width="14.625" style="135" customWidth="1"/>
    <col min="10749" max="10749" width="6.625" style="135" customWidth="1"/>
    <col min="10750" max="10750" width="5.625" style="135" customWidth="1"/>
    <col min="10751" max="10751" width="5.125" style="135" customWidth="1"/>
    <col min="10752" max="10752" width="12.125" style="135" customWidth="1"/>
    <col min="10753" max="10753" width="10.375" style="135" customWidth="1"/>
    <col min="10754" max="10754" width="12.125" style="135" customWidth="1"/>
    <col min="10755" max="10755" width="11.375" style="135" customWidth="1"/>
    <col min="10756" max="10756" width="12.125" style="135" customWidth="1"/>
    <col min="10757" max="10757" width="9.625" style="135" customWidth="1"/>
    <col min="10758" max="10758" width="10.875" style="135" customWidth="1"/>
    <col min="10759" max="10759" width="7.625" style="135" customWidth="1"/>
    <col min="10760" max="10760" width="1.875" style="135" customWidth="1"/>
    <col min="10761" max="10763" width="10.625" style="135" customWidth="1"/>
    <col min="10764" max="10764" width="7" style="135" customWidth="1"/>
    <col min="10765" max="10770" width="14.625" style="135" customWidth="1"/>
    <col min="10771" max="11001" width="9" style="135"/>
    <col min="11002" max="11002" width="1.375" style="135" customWidth="1"/>
    <col min="11003" max="11003" width="18.625" style="135" customWidth="1"/>
    <col min="11004" max="11004" width="14.625" style="135" customWidth="1"/>
    <col min="11005" max="11005" width="6.625" style="135" customWidth="1"/>
    <col min="11006" max="11006" width="5.625" style="135" customWidth="1"/>
    <col min="11007" max="11007" width="5.125" style="135" customWidth="1"/>
    <col min="11008" max="11008" width="12.125" style="135" customWidth="1"/>
    <col min="11009" max="11009" width="10.375" style="135" customWidth="1"/>
    <col min="11010" max="11010" width="12.125" style="135" customWidth="1"/>
    <col min="11011" max="11011" width="11.375" style="135" customWidth="1"/>
    <col min="11012" max="11012" width="12.125" style="135" customWidth="1"/>
    <col min="11013" max="11013" width="9.625" style="135" customWidth="1"/>
    <col min="11014" max="11014" width="10.875" style="135" customWidth="1"/>
    <col min="11015" max="11015" width="7.625" style="135" customWidth="1"/>
    <col min="11016" max="11016" width="1.875" style="135" customWidth="1"/>
    <col min="11017" max="11019" width="10.625" style="135" customWidth="1"/>
    <col min="11020" max="11020" width="7" style="135" customWidth="1"/>
    <col min="11021" max="11026" width="14.625" style="135" customWidth="1"/>
    <col min="11027" max="11257" width="9" style="135"/>
    <col min="11258" max="11258" width="1.375" style="135" customWidth="1"/>
    <col min="11259" max="11259" width="18.625" style="135" customWidth="1"/>
    <col min="11260" max="11260" width="14.625" style="135" customWidth="1"/>
    <col min="11261" max="11261" width="6.625" style="135" customWidth="1"/>
    <col min="11262" max="11262" width="5.625" style="135" customWidth="1"/>
    <col min="11263" max="11263" width="5.125" style="135" customWidth="1"/>
    <col min="11264" max="11264" width="12.125" style="135" customWidth="1"/>
    <col min="11265" max="11265" width="10.375" style="135" customWidth="1"/>
    <col min="11266" max="11266" width="12.125" style="135" customWidth="1"/>
    <col min="11267" max="11267" width="11.375" style="135" customWidth="1"/>
    <col min="11268" max="11268" width="12.125" style="135" customWidth="1"/>
    <col min="11269" max="11269" width="9.625" style="135" customWidth="1"/>
    <col min="11270" max="11270" width="10.875" style="135" customWidth="1"/>
    <col min="11271" max="11271" width="7.625" style="135" customWidth="1"/>
    <col min="11272" max="11272" width="1.875" style="135" customWidth="1"/>
    <col min="11273" max="11275" width="10.625" style="135" customWidth="1"/>
    <col min="11276" max="11276" width="7" style="135" customWidth="1"/>
    <col min="11277" max="11282" width="14.625" style="135" customWidth="1"/>
    <col min="11283" max="11513" width="9" style="135"/>
    <col min="11514" max="11514" width="1.375" style="135" customWidth="1"/>
    <col min="11515" max="11515" width="18.625" style="135" customWidth="1"/>
    <col min="11516" max="11516" width="14.625" style="135" customWidth="1"/>
    <col min="11517" max="11517" width="6.625" style="135" customWidth="1"/>
    <col min="11518" max="11518" width="5.625" style="135" customWidth="1"/>
    <col min="11519" max="11519" width="5.125" style="135" customWidth="1"/>
    <col min="11520" max="11520" width="12.125" style="135" customWidth="1"/>
    <col min="11521" max="11521" width="10.375" style="135" customWidth="1"/>
    <col min="11522" max="11522" width="12.125" style="135" customWidth="1"/>
    <col min="11523" max="11523" width="11.375" style="135" customWidth="1"/>
    <col min="11524" max="11524" width="12.125" style="135" customWidth="1"/>
    <col min="11525" max="11525" width="9.625" style="135" customWidth="1"/>
    <col min="11526" max="11526" width="10.875" style="135" customWidth="1"/>
    <col min="11527" max="11527" width="7.625" style="135" customWidth="1"/>
    <col min="11528" max="11528" width="1.875" style="135" customWidth="1"/>
    <col min="11529" max="11531" width="10.625" style="135" customWidth="1"/>
    <col min="11532" max="11532" width="7" style="135" customWidth="1"/>
    <col min="11533" max="11538" width="14.625" style="135" customWidth="1"/>
    <col min="11539" max="11769" width="9" style="135"/>
    <col min="11770" max="11770" width="1.375" style="135" customWidth="1"/>
    <col min="11771" max="11771" width="18.625" style="135" customWidth="1"/>
    <col min="11772" max="11772" width="14.625" style="135" customWidth="1"/>
    <col min="11773" max="11773" width="6.625" style="135" customWidth="1"/>
    <col min="11774" max="11774" width="5.625" style="135" customWidth="1"/>
    <col min="11775" max="11775" width="5.125" style="135" customWidth="1"/>
    <col min="11776" max="11776" width="12.125" style="135" customWidth="1"/>
    <col min="11777" max="11777" width="10.375" style="135" customWidth="1"/>
    <col min="11778" max="11778" width="12.125" style="135" customWidth="1"/>
    <col min="11779" max="11779" width="11.375" style="135" customWidth="1"/>
    <col min="11780" max="11780" width="12.125" style="135" customWidth="1"/>
    <col min="11781" max="11781" width="9.625" style="135" customWidth="1"/>
    <col min="11782" max="11782" width="10.875" style="135" customWidth="1"/>
    <col min="11783" max="11783" width="7.625" style="135" customWidth="1"/>
    <col min="11784" max="11784" width="1.875" style="135" customWidth="1"/>
    <col min="11785" max="11787" width="10.625" style="135" customWidth="1"/>
    <col min="11788" max="11788" width="7" style="135" customWidth="1"/>
    <col min="11789" max="11794" width="14.625" style="135" customWidth="1"/>
    <col min="11795" max="12025" width="9" style="135"/>
    <col min="12026" max="12026" width="1.375" style="135" customWidth="1"/>
    <col min="12027" max="12027" width="18.625" style="135" customWidth="1"/>
    <col min="12028" max="12028" width="14.625" style="135" customWidth="1"/>
    <col min="12029" max="12029" width="6.625" style="135" customWidth="1"/>
    <col min="12030" max="12030" width="5.625" style="135" customWidth="1"/>
    <col min="12031" max="12031" width="5.125" style="135" customWidth="1"/>
    <col min="12032" max="12032" width="12.125" style="135" customWidth="1"/>
    <col min="12033" max="12033" width="10.375" style="135" customWidth="1"/>
    <col min="12034" max="12034" width="12.125" style="135" customWidth="1"/>
    <col min="12035" max="12035" width="11.375" style="135" customWidth="1"/>
    <col min="12036" max="12036" width="12.125" style="135" customWidth="1"/>
    <col min="12037" max="12037" width="9.625" style="135" customWidth="1"/>
    <col min="12038" max="12038" width="10.875" style="135" customWidth="1"/>
    <col min="12039" max="12039" width="7.625" style="135" customWidth="1"/>
    <col min="12040" max="12040" width="1.875" style="135" customWidth="1"/>
    <col min="12041" max="12043" width="10.625" style="135" customWidth="1"/>
    <col min="12044" max="12044" width="7" style="135" customWidth="1"/>
    <col min="12045" max="12050" width="14.625" style="135" customWidth="1"/>
    <col min="12051" max="12281" width="9" style="135"/>
    <col min="12282" max="12282" width="1.375" style="135" customWidth="1"/>
    <col min="12283" max="12283" width="18.625" style="135" customWidth="1"/>
    <col min="12284" max="12284" width="14.625" style="135" customWidth="1"/>
    <col min="12285" max="12285" width="6.625" style="135" customWidth="1"/>
    <col min="12286" max="12286" width="5.625" style="135" customWidth="1"/>
    <col min="12287" max="12287" width="5.125" style="135" customWidth="1"/>
    <col min="12288" max="12288" width="12.125" style="135" customWidth="1"/>
    <col min="12289" max="12289" width="10.375" style="135" customWidth="1"/>
    <col min="12290" max="12290" width="12.125" style="135" customWidth="1"/>
    <col min="12291" max="12291" width="11.375" style="135" customWidth="1"/>
    <col min="12292" max="12292" width="12.125" style="135" customWidth="1"/>
    <col min="12293" max="12293" width="9.625" style="135" customWidth="1"/>
    <col min="12294" max="12294" width="10.875" style="135" customWidth="1"/>
    <col min="12295" max="12295" width="7.625" style="135" customWidth="1"/>
    <col min="12296" max="12296" width="1.875" style="135" customWidth="1"/>
    <col min="12297" max="12299" width="10.625" style="135" customWidth="1"/>
    <col min="12300" max="12300" width="7" style="135" customWidth="1"/>
    <col min="12301" max="12306" width="14.625" style="135" customWidth="1"/>
    <col min="12307" max="12537" width="9" style="135"/>
    <col min="12538" max="12538" width="1.375" style="135" customWidth="1"/>
    <col min="12539" max="12539" width="18.625" style="135" customWidth="1"/>
    <col min="12540" max="12540" width="14.625" style="135" customWidth="1"/>
    <col min="12541" max="12541" width="6.625" style="135" customWidth="1"/>
    <col min="12542" max="12542" width="5.625" style="135" customWidth="1"/>
    <col min="12543" max="12543" width="5.125" style="135" customWidth="1"/>
    <col min="12544" max="12544" width="12.125" style="135" customWidth="1"/>
    <col min="12545" max="12545" width="10.375" style="135" customWidth="1"/>
    <col min="12546" max="12546" width="12.125" style="135" customWidth="1"/>
    <col min="12547" max="12547" width="11.375" style="135" customWidth="1"/>
    <col min="12548" max="12548" width="12.125" style="135" customWidth="1"/>
    <col min="12549" max="12549" width="9.625" style="135" customWidth="1"/>
    <col min="12550" max="12550" width="10.875" style="135" customWidth="1"/>
    <col min="12551" max="12551" width="7.625" style="135" customWidth="1"/>
    <col min="12552" max="12552" width="1.875" style="135" customWidth="1"/>
    <col min="12553" max="12555" width="10.625" style="135" customWidth="1"/>
    <col min="12556" max="12556" width="7" style="135" customWidth="1"/>
    <col min="12557" max="12562" width="14.625" style="135" customWidth="1"/>
    <col min="12563" max="12793" width="9" style="135"/>
    <col min="12794" max="12794" width="1.375" style="135" customWidth="1"/>
    <col min="12795" max="12795" width="18.625" style="135" customWidth="1"/>
    <col min="12796" max="12796" width="14.625" style="135" customWidth="1"/>
    <col min="12797" max="12797" width="6.625" style="135" customWidth="1"/>
    <col min="12798" max="12798" width="5.625" style="135" customWidth="1"/>
    <col min="12799" max="12799" width="5.125" style="135" customWidth="1"/>
    <col min="12800" max="12800" width="12.125" style="135" customWidth="1"/>
    <col min="12801" max="12801" width="10.375" style="135" customWidth="1"/>
    <col min="12802" max="12802" width="12.125" style="135" customWidth="1"/>
    <col min="12803" max="12803" width="11.375" style="135" customWidth="1"/>
    <col min="12804" max="12804" width="12.125" style="135" customWidth="1"/>
    <col min="12805" max="12805" width="9.625" style="135" customWidth="1"/>
    <col min="12806" max="12806" width="10.875" style="135" customWidth="1"/>
    <col min="12807" max="12807" width="7.625" style="135" customWidth="1"/>
    <col min="12808" max="12808" width="1.875" style="135" customWidth="1"/>
    <col min="12809" max="12811" width="10.625" style="135" customWidth="1"/>
    <col min="12812" max="12812" width="7" style="135" customWidth="1"/>
    <col min="12813" max="12818" width="14.625" style="135" customWidth="1"/>
    <col min="12819" max="13049" width="9" style="135"/>
    <col min="13050" max="13050" width="1.375" style="135" customWidth="1"/>
    <col min="13051" max="13051" width="18.625" style="135" customWidth="1"/>
    <col min="13052" max="13052" width="14.625" style="135" customWidth="1"/>
    <col min="13053" max="13053" width="6.625" style="135" customWidth="1"/>
    <col min="13054" max="13054" width="5.625" style="135" customWidth="1"/>
    <col min="13055" max="13055" width="5.125" style="135" customWidth="1"/>
    <col min="13056" max="13056" width="12.125" style="135" customWidth="1"/>
    <col min="13057" max="13057" width="10.375" style="135" customWidth="1"/>
    <col min="13058" max="13058" width="12.125" style="135" customWidth="1"/>
    <col min="13059" max="13059" width="11.375" style="135" customWidth="1"/>
    <col min="13060" max="13060" width="12.125" style="135" customWidth="1"/>
    <col min="13061" max="13061" width="9.625" style="135" customWidth="1"/>
    <col min="13062" max="13062" width="10.875" style="135" customWidth="1"/>
    <col min="13063" max="13063" width="7.625" style="135" customWidth="1"/>
    <col min="13064" max="13064" width="1.875" style="135" customWidth="1"/>
    <col min="13065" max="13067" width="10.625" style="135" customWidth="1"/>
    <col min="13068" max="13068" width="7" style="135" customWidth="1"/>
    <col min="13069" max="13074" width="14.625" style="135" customWidth="1"/>
    <col min="13075" max="13305" width="9" style="135"/>
    <col min="13306" max="13306" width="1.375" style="135" customWidth="1"/>
    <col min="13307" max="13307" width="18.625" style="135" customWidth="1"/>
    <col min="13308" max="13308" width="14.625" style="135" customWidth="1"/>
    <col min="13309" max="13309" width="6.625" style="135" customWidth="1"/>
    <col min="13310" max="13310" width="5.625" style="135" customWidth="1"/>
    <col min="13311" max="13311" width="5.125" style="135" customWidth="1"/>
    <col min="13312" max="13312" width="12.125" style="135" customWidth="1"/>
    <col min="13313" max="13313" width="10.375" style="135" customWidth="1"/>
    <col min="13314" max="13314" width="12.125" style="135" customWidth="1"/>
    <col min="13315" max="13315" width="11.375" style="135" customWidth="1"/>
    <col min="13316" max="13316" width="12.125" style="135" customWidth="1"/>
    <col min="13317" max="13317" width="9.625" style="135" customWidth="1"/>
    <col min="13318" max="13318" width="10.875" style="135" customWidth="1"/>
    <col min="13319" max="13319" width="7.625" style="135" customWidth="1"/>
    <col min="13320" max="13320" width="1.875" style="135" customWidth="1"/>
    <col min="13321" max="13323" width="10.625" style="135" customWidth="1"/>
    <col min="13324" max="13324" width="7" style="135" customWidth="1"/>
    <col min="13325" max="13330" width="14.625" style="135" customWidth="1"/>
    <col min="13331" max="13561" width="9" style="135"/>
    <col min="13562" max="13562" width="1.375" style="135" customWidth="1"/>
    <col min="13563" max="13563" width="18.625" style="135" customWidth="1"/>
    <col min="13564" max="13564" width="14.625" style="135" customWidth="1"/>
    <col min="13565" max="13565" width="6.625" style="135" customWidth="1"/>
    <col min="13566" max="13566" width="5.625" style="135" customWidth="1"/>
    <col min="13567" max="13567" width="5.125" style="135" customWidth="1"/>
    <col min="13568" max="13568" width="12.125" style="135" customWidth="1"/>
    <col min="13569" max="13569" width="10.375" style="135" customWidth="1"/>
    <col min="13570" max="13570" width="12.125" style="135" customWidth="1"/>
    <col min="13571" max="13571" width="11.375" style="135" customWidth="1"/>
    <col min="13572" max="13572" width="12.125" style="135" customWidth="1"/>
    <col min="13573" max="13573" width="9.625" style="135" customWidth="1"/>
    <col min="13574" max="13574" width="10.875" style="135" customWidth="1"/>
    <col min="13575" max="13575" width="7.625" style="135" customWidth="1"/>
    <col min="13576" max="13576" width="1.875" style="135" customWidth="1"/>
    <col min="13577" max="13579" width="10.625" style="135" customWidth="1"/>
    <col min="13580" max="13580" width="7" style="135" customWidth="1"/>
    <col min="13581" max="13586" width="14.625" style="135" customWidth="1"/>
    <col min="13587" max="13817" width="9" style="135"/>
    <col min="13818" max="13818" width="1.375" style="135" customWidth="1"/>
    <col min="13819" max="13819" width="18.625" style="135" customWidth="1"/>
    <col min="13820" max="13820" width="14.625" style="135" customWidth="1"/>
    <col min="13821" max="13821" width="6.625" style="135" customWidth="1"/>
    <col min="13822" max="13822" width="5.625" style="135" customWidth="1"/>
    <col min="13823" max="13823" width="5.125" style="135" customWidth="1"/>
    <col min="13824" max="13824" width="12.125" style="135" customWidth="1"/>
    <col min="13825" max="13825" width="10.375" style="135" customWidth="1"/>
    <col min="13826" max="13826" width="12.125" style="135" customWidth="1"/>
    <col min="13827" max="13827" width="11.375" style="135" customWidth="1"/>
    <col min="13828" max="13828" width="12.125" style="135" customWidth="1"/>
    <col min="13829" max="13829" width="9.625" style="135" customWidth="1"/>
    <col min="13830" max="13830" width="10.875" style="135" customWidth="1"/>
    <col min="13831" max="13831" width="7.625" style="135" customWidth="1"/>
    <col min="13832" max="13832" width="1.875" style="135" customWidth="1"/>
    <col min="13833" max="13835" width="10.625" style="135" customWidth="1"/>
    <col min="13836" max="13836" width="7" style="135" customWidth="1"/>
    <col min="13837" max="13842" width="14.625" style="135" customWidth="1"/>
    <col min="13843" max="14073" width="9" style="135"/>
    <col min="14074" max="14074" width="1.375" style="135" customWidth="1"/>
    <col min="14075" max="14075" width="18.625" style="135" customWidth="1"/>
    <col min="14076" max="14076" width="14.625" style="135" customWidth="1"/>
    <col min="14077" max="14077" width="6.625" style="135" customWidth="1"/>
    <col min="14078" max="14078" width="5.625" style="135" customWidth="1"/>
    <col min="14079" max="14079" width="5.125" style="135" customWidth="1"/>
    <col min="14080" max="14080" width="12.125" style="135" customWidth="1"/>
    <col min="14081" max="14081" width="10.375" style="135" customWidth="1"/>
    <col min="14082" max="14082" width="12.125" style="135" customWidth="1"/>
    <col min="14083" max="14083" width="11.375" style="135" customWidth="1"/>
    <col min="14084" max="14084" width="12.125" style="135" customWidth="1"/>
    <col min="14085" max="14085" width="9.625" style="135" customWidth="1"/>
    <col min="14086" max="14086" width="10.875" style="135" customWidth="1"/>
    <col min="14087" max="14087" width="7.625" style="135" customWidth="1"/>
    <col min="14088" max="14088" width="1.875" style="135" customWidth="1"/>
    <col min="14089" max="14091" width="10.625" style="135" customWidth="1"/>
    <col min="14092" max="14092" width="7" style="135" customWidth="1"/>
    <col min="14093" max="14098" width="14.625" style="135" customWidth="1"/>
    <col min="14099" max="14329" width="9" style="135"/>
    <col min="14330" max="14330" width="1.375" style="135" customWidth="1"/>
    <col min="14331" max="14331" width="18.625" style="135" customWidth="1"/>
    <col min="14332" max="14332" width="14.625" style="135" customWidth="1"/>
    <col min="14333" max="14333" width="6.625" style="135" customWidth="1"/>
    <col min="14334" max="14334" width="5.625" style="135" customWidth="1"/>
    <col min="14335" max="14335" width="5.125" style="135" customWidth="1"/>
    <col min="14336" max="14336" width="12.125" style="135" customWidth="1"/>
    <col min="14337" max="14337" width="10.375" style="135" customWidth="1"/>
    <col min="14338" max="14338" width="12.125" style="135" customWidth="1"/>
    <col min="14339" max="14339" width="11.375" style="135" customWidth="1"/>
    <col min="14340" max="14340" width="12.125" style="135" customWidth="1"/>
    <col min="14341" max="14341" width="9.625" style="135" customWidth="1"/>
    <col min="14342" max="14342" width="10.875" style="135" customWidth="1"/>
    <col min="14343" max="14343" width="7.625" style="135" customWidth="1"/>
    <col min="14344" max="14344" width="1.875" style="135" customWidth="1"/>
    <col min="14345" max="14347" width="10.625" style="135" customWidth="1"/>
    <col min="14348" max="14348" width="7" style="135" customWidth="1"/>
    <col min="14349" max="14354" width="14.625" style="135" customWidth="1"/>
    <col min="14355" max="14585" width="9" style="135"/>
    <col min="14586" max="14586" width="1.375" style="135" customWidth="1"/>
    <col min="14587" max="14587" width="18.625" style="135" customWidth="1"/>
    <col min="14588" max="14588" width="14.625" style="135" customWidth="1"/>
    <col min="14589" max="14589" width="6.625" style="135" customWidth="1"/>
    <col min="14590" max="14590" width="5.625" style="135" customWidth="1"/>
    <col min="14591" max="14591" width="5.125" style="135" customWidth="1"/>
    <col min="14592" max="14592" width="12.125" style="135" customWidth="1"/>
    <col min="14593" max="14593" width="10.375" style="135" customWidth="1"/>
    <col min="14594" max="14594" width="12.125" style="135" customWidth="1"/>
    <col min="14595" max="14595" width="11.375" style="135" customWidth="1"/>
    <col min="14596" max="14596" width="12.125" style="135" customWidth="1"/>
    <col min="14597" max="14597" width="9.625" style="135" customWidth="1"/>
    <col min="14598" max="14598" width="10.875" style="135" customWidth="1"/>
    <col min="14599" max="14599" width="7.625" style="135" customWidth="1"/>
    <col min="14600" max="14600" width="1.875" style="135" customWidth="1"/>
    <col min="14601" max="14603" width="10.625" style="135" customWidth="1"/>
    <col min="14604" max="14604" width="7" style="135" customWidth="1"/>
    <col min="14605" max="14610" width="14.625" style="135" customWidth="1"/>
    <col min="14611" max="14841" width="9" style="135"/>
    <col min="14842" max="14842" width="1.375" style="135" customWidth="1"/>
    <col min="14843" max="14843" width="18.625" style="135" customWidth="1"/>
    <col min="14844" max="14844" width="14.625" style="135" customWidth="1"/>
    <col min="14845" max="14845" width="6.625" style="135" customWidth="1"/>
    <col min="14846" max="14846" width="5.625" style="135" customWidth="1"/>
    <col min="14847" max="14847" width="5.125" style="135" customWidth="1"/>
    <col min="14848" max="14848" width="12.125" style="135" customWidth="1"/>
    <col min="14849" max="14849" width="10.375" style="135" customWidth="1"/>
    <col min="14850" max="14850" width="12.125" style="135" customWidth="1"/>
    <col min="14851" max="14851" width="11.375" style="135" customWidth="1"/>
    <col min="14852" max="14852" width="12.125" style="135" customWidth="1"/>
    <col min="14853" max="14853" width="9.625" style="135" customWidth="1"/>
    <col min="14854" max="14854" width="10.875" style="135" customWidth="1"/>
    <col min="14855" max="14855" width="7.625" style="135" customWidth="1"/>
    <col min="14856" max="14856" width="1.875" style="135" customWidth="1"/>
    <col min="14857" max="14859" width="10.625" style="135" customWidth="1"/>
    <col min="14860" max="14860" width="7" style="135" customWidth="1"/>
    <col min="14861" max="14866" width="14.625" style="135" customWidth="1"/>
    <col min="14867" max="15097" width="9" style="135"/>
    <col min="15098" max="15098" width="1.375" style="135" customWidth="1"/>
    <col min="15099" max="15099" width="18.625" style="135" customWidth="1"/>
    <col min="15100" max="15100" width="14.625" style="135" customWidth="1"/>
    <col min="15101" max="15101" width="6.625" style="135" customWidth="1"/>
    <col min="15102" max="15102" width="5.625" style="135" customWidth="1"/>
    <col min="15103" max="15103" width="5.125" style="135" customWidth="1"/>
    <col min="15104" max="15104" width="12.125" style="135" customWidth="1"/>
    <col min="15105" max="15105" width="10.375" style="135" customWidth="1"/>
    <col min="15106" max="15106" width="12.125" style="135" customWidth="1"/>
    <col min="15107" max="15107" width="11.375" style="135" customWidth="1"/>
    <col min="15108" max="15108" width="12.125" style="135" customWidth="1"/>
    <col min="15109" max="15109" width="9.625" style="135" customWidth="1"/>
    <col min="15110" max="15110" width="10.875" style="135" customWidth="1"/>
    <col min="15111" max="15111" width="7.625" style="135" customWidth="1"/>
    <col min="15112" max="15112" width="1.875" style="135" customWidth="1"/>
    <col min="15113" max="15115" width="10.625" style="135" customWidth="1"/>
    <col min="15116" max="15116" width="7" style="135" customWidth="1"/>
    <col min="15117" max="15122" width="14.625" style="135" customWidth="1"/>
    <col min="15123" max="15353" width="9" style="135"/>
    <col min="15354" max="15354" width="1.375" style="135" customWidth="1"/>
    <col min="15355" max="15355" width="18.625" style="135" customWidth="1"/>
    <col min="15356" max="15356" width="14.625" style="135" customWidth="1"/>
    <col min="15357" max="15357" width="6.625" style="135" customWidth="1"/>
    <col min="15358" max="15358" width="5.625" style="135" customWidth="1"/>
    <col min="15359" max="15359" width="5.125" style="135" customWidth="1"/>
    <col min="15360" max="15360" width="12.125" style="135" customWidth="1"/>
    <col min="15361" max="15361" width="10.375" style="135" customWidth="1"/>
    <col min="15362" max="15362" width="12.125" style="135" customWidth="1"/>
    <col min="15363" max="15363" width="11.375" style="135" customWidth="1"/>
    <col min="15364" max="15364" width="12.125" style="135" customWidth="1"/>
    <col min="15365" max="15365" width="9.625" style="135" customWidth="1"/>
    <col min="15366" max="15366" width="10.875" style="135" customWidth="1"/>
    <col min="15367" max="15367" width="7.625" style="135" customWidth="1"/>
    <col min="15368" max="15368" width="1.875" style="135" customWidth="1"/>
    <col min="15369" max="15371" width="10.625" style="135" customWidth="1"/>
    <col min="15372" max="15372" width="7" style="135" customWidth="1"/>
    <col min="15373" max="15378" width="14.625" style="135" customWidth="1"/>
    <col min="15379" max="15609" width="9" style="135"/>
    <col min="15610" max="15610" width="1.375" style="135" customWidth="1"/>
    <col min="15611" max="15611" width="18.625" style="135" customWidth="1"/>
    <col min="15612" max="15612" width="14.625" style="135" customWidth="1"/>
    <col min="15613" max="15613" width="6.625" style="135" customWidth="1"/>
    <col min="15614" max="15614" width="5.625" style="135" customWidth="1"/>
    <col min="15615" max="15615" width="5.125" style="135" customWidth="1"/>
    <col min="15616" max="15616" width="12.125" style="135" customWidth="1"/>
    <col min="15617" max="15617" width="10.375" style="135" customWidth="1"/>
    <col min="15618" max="15618" width="12.125" style="135" customWidth="1"/>
    <col min="15619" max="15619" width="11.375" style="135" customWidth="1"/>
    <col min="15620" max="15620" width="12.125" style="135" customWidth="1"/>
    <col min="15621" max="15621" width="9.625" style="135" customWidth="1"/>
    <col min="15622" max="15622" width="10.875" style="135" customWidth="1"/>
    <col min="15623" max="15623" width="7.625" style="135" customWidth="1"/>
    <col min="15624" max="15624" width="1.875" style="135" customWidth="1"/>
    <col min="15625" max="15627" width="10.625" style="135" customWidth="1"/>
    <col min="15628" max="15628" width="7" style="135" customWidth="1"/>
    <col min="15629" max="15634" width="14.625" style="135" customWidth="1"/>
    <col min="15635" max="15865" width="9" style="135"/>
    <col min="15866" max="15866" width="1.375" style="135" customWidth="1"/>
    <col min="15867" max="15867" width="18.625" style="135" customWidth="1"/>
    <col min="15868" max="15868" width="14.625" style="135" customWidth="1"/>
    <col min="15869" max="15869" width="6.625" style="135" customWidth="1"/>
    <col min="15870" max="15870" width="5.625" style="135" customWidth="1"/>
    <col min="15871" max="15871" width="5.125" style="135" customWidth="1"/>
    <col min="15872" max="15872" width="12.125" style="135" customWidth="1"/>
    <col min="15873" max="15873" width="10.375" style="135" customWidth="1"/>
    <col min="15874" max="15874" width="12.125" style="135" customWidth="1"/>
    <col min="15875" max="15875" width="11.375" style="135" customWidth="1"/>
    <col min="15876" max="15876" width="12.125" style="135" customWidth="1"/>
    <col min="15877" max="15877" width="9.625" style="135" customWidth="1"/>
    <col min="15878" max="15878" width="10.875" style="135" customWidth="1"/>
    <col min="15879" max="15879" width="7.625" style="135" customWidth="1"/>
    <col min="15880" max="15880" width="1.875" style="135" customWidth="1"/>
    <col min="15881" max="15883" width="10.625" style="135" customWidth="1"/>
    <col min="15884" max="15884" width="7" style="135" customWidth="1"/>
    <col min="15885" max="15890" width="14.625" style="135" customWidth="1"/>
    <col min="15891" max="16121" width="9" style="135"/>
    <col min="16122" max="16122" width="1.375" style="135" customWidth="1"/>
    <col min="16123" max="16123" width="18.625" style="135" customWidth="1"/>
    <col min="16124" max="16124" width="14.625" style="135" customWidth="1"/>
    <col min="16125" max="16125" width="6.625" style="135" customWidth="1"/>
    <col min="16126" max="16126" width="5.625" style="135" customWidth="1"/>
    <col min="16127" max="16127" width="5.125" style="135" customWidth="1"/>
    <col min="16128" max="16128" width="12.125" style="135" customWidth="1"/>
    <col min="16129" max="16129" width="10.375" style="135" customWidth="1"/>
    <col min="16130" max="16130" width="12.125" style="135" customWidth="1"/>
    <col min="16131" max="16131" width="11.375" style="135" customWidth="1"/>
    <col min="16132" max="16132" width="12.125" style="135" customWidth="1"/>
    <col min="16133" max="16133" width="9.625" style="135" customWidth="1"/>
    <col min="16134" max="16134" width="10.875" style="135" customWidth="1"/>
    <col min="16135" max="16135" width="7.625" style="135" customWidth="1"/>
    <col min="16136" max="16136" width="1.875" style="135" customWidth="1"/>
    <col min="16137" max="16139" width="10.625" style="135" customWidth="1"/>
    <col min="16140" max="16140" width="7" style="135" customWidth="1"/>
    <col min="16141" max="16146" width="14.625" style="135" customWidth="1"/>
    <col min="16147" max="16384" width="9" style="135"/>
  </cols>
  <sheetData>
    <row r="1" spans="1:13" ht="15.95" customHeight="1" x14ac:dyDescent="0.15">
      <c r="A1" s="150"/>
      <c r="B1" s="151"/>
      <c r="C1" s="152"/>
      <c r="D1" s="153"/>
      <c r="E1" s="151"/>
      <c r="F1" s="151"/>
      <c r="G1" s="151"/>
      <c r="H1" s="151"/>
      <c r="I1" s="151"/>
      <c r="J1" s="151"/>
      <c r="K1" s="151"/>
      <c r="L1" s="151"/>
      <c r="M1" s="154"/>
    </row>
    <row r="2" spans="1:13" ht="15.95" customHeight="1" x14ac:dyDescent="0.15">
      <c r="A2" s="155" t="str">
        <f>총괄표!B3</f>
        <v>공사명 : 2026년 거산양수장 외 기계설비 보수공사</v>
      </c>
      <c r="M2" s="158"/>
    </row>
    <row r="3" spans="1:13" ht="15.95" customHeight="1" x14ac:dyDescent="0.15">
      <c r="A3" s="159" t="s">
        <v>232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1"/>
    </row>
    <row r="4" spans="1:13" ht="15.95" customHeight="1" x14ac:dyDescent="0.15">
      <c r="A4" s="162"/>
      <c r="M4" s="158"/>
    </row>
    <row r="5" spans="1:13" ht="15.95" customHeight="1" x14ac:dyDescent="0.15">
      <c r="A5" s="163" t="s">
        <v>185</v>
      </c>
      <c r="B5" s="135">
        <f>F15</f>
        <v>27480053</v>
      </c>
      <c r="C5" s="156" t="s">
        <v>33</v>
      </c>
      <c r="M5" s="158"/>
    </row>
    <row r="6" spans="1:13" ht="15.95" customHeight="1" x14ac:dyDescent="0.15">
      <c r="A6" s="384" t="s">
        <v>16</v>
      </c>
      <c r="B6" s="332" t="s">
        <v>170</v>
      </c>
      <c r="C6" s="384" t="s">
        <v>28</v>
      </c>
      <c r="D6" s="384" t="s">
        <v>36</v>
      </c>
      <c r="E6" s="164" t="s">
        <v>17</v>
      </c>
      <c r="F6" s="165"/>
      <c r="G6" s="164" t="s">
        <v>160</v>
      </c>
      <c r="H6" s="165"/>
      <c r="I6" s="164" t="s">
        <v>162</v>
      </c>
      <c r="J6" s="165"/>
      <c r="K6" s="164" t="s">
        <v>159</v>
      </c>
      <c r="L6" s="165"/>
      <c r="M6" s="386" t="s">
        <v>64</v>
      </c>
    </row>
    <row r="7" spans="1:13" ht="15.95" customHeight="1" x14ac:dyDescent="0.15">
      <c r="A7" s="385"/>
      <c r="B7" s="134" t="s">
        <v>187</v>
      </c>
      <c r="C7" s="385"/>
      <c r="D7" s="385"/>
      <c r="E7" s="134" t="s">
        <v>26</v>
      </c>
      <c r="F7" s="134" t="s">
        <v>157</v>
      </c>
      <c r="G7" s="134" t="s">
        <v>161</v>
      </c>
      <c r="H7" s="134" t="s">
        <v>158</v>
      </c>
      <c r="I7" s="134" t="s">
        <v>161</v>
      </c>
      <c r="J7" s="134" t="s">
        <v>158</v>
      </c>
      <c r="K7" s="134" t="s">
        <v>161</v>
      </c>
      <c r="L7" s="134" t="s">
        <v>157</v>
      </c>
      <c r="M7" s="387"/>
    </row>
    <row r="8" spans="1:13" ht="15.95" customHeight="1" x14ac:dyDescent="0.15">
      <c r="A8" s="166" t="s">
        <v>692</v>
      </c>
      <c r="B8" s="167"/>
      <c r="C8" s="168">
        <v>1</v>
      </c>
      <c r="D8" s="167" t="s">
        <v>66</v>
      </c>
      <c r="E8" s="169"/>
      <c r="F8" s="141">
        <f t="shared" ref="F8:F9" si="0">SUM(H8,J8,L8)</f>
        <v>11529053</v>
      </c>
      <c r="G8" s="143"/>
      <c r="H8" s="141">
        <f>H41</f>
        <v>4254342</v>
      </c>
      <c r="I8" s="143"/>
      <c r="J8" s="141">
        <f>J41</f>
        <v>7267550</v>
      </c>
      <c r="K8" s="143"/>
      <c r="L8" s="141">
        <f>L41</f>
        <v>7161</v>
      </c>
      <c r="M8" s="170"/>
    </row>
    <row r="9" spans="1:13" ht="15.95" customHeight="1" x14ac:dyDescent="0.15">
      <c r="A9" s="166" t="s">
        <v>701</v>
      </c>
      <c r="B9" s="167"/>
      <c r="C9" s="168">
        <v>1</v>
      </c>
      <c r="D9" s="167" t="s">
        <v>66</v>
      </c>
      <c r="E9" s="169"/>
      <c r="F9" s="141">
        <f t="shared" si="0"/>
        <v>740040</v>
      </c>
      <c r="G9" s="143"/>
      <c r="H9" s="141">
        <f>H46</f>
        <v>661888</v>
      </c>
      <c r="I9" s="143"/>
      <c r="J9" s="141">
        <f>J46</f>
        <v>33684</v>
      </c>
      <c r="K9" s="143"/>
      <c r="L9" s="141">
        <f>L46</f>
        <v>44468</v>
      </c>
      <c r="M9" s="170"/>
    </row>
    <row r="10" spans="1:13" ht="15.95" customHeight="1" x14ac:dyDescent="0.15">
      <c r="A10" s="166" t="s">
        <v>703</v>
      </c>
      <c r="B10" s="167"/>
      <c r="C10" s="168">
        <v>1</v>
      </c>
      <c r="D10" s="167" t="s">
        <v>66</v>
      </c>
      <c r="E10" s="169"/>
      <c r="F10" s="141">
        <f t="shared" ref="F10:F11" si="1">SUM(H10,J10,L10)</f>
        <v>888380</v>
      </c>
      <c r="G10" s="143"/>
      <c r="H10" s="141">
        <f>H59</f>
        <v>190807</v>
      </c>
      <c r="I10" s="143"/>
      <c r="J10" s="141">
        <f>J59</f>
        <v>693353</v>
      </c>
      <c r="K10" s="143"/>
      <c r="L10" s="141">
        <f>L59</f>
        <v>4220</v>
      </c>
      <c r="M10" s="170"/>
    </row>
    <row r="11" spans="1:13" ht="15.95" customHeight="1" x14ac:dyDescent="0.15">
      <c r="A11" s="166" t="s">
        <v>704</v>
      </c>
      <c r="B11" s="167"/>
      <c r="C11" s="168">
        <v>1</v>
      </c>
      <c r="D11" s="167" t="s">
        <v>66</v>
      </c>
      <c r="E11" s="169"/>
      <c r="F11" s="141">
        <f t="shared" si="1"/>
        <v>12197736</v>
      </c>
      <c r="G11" s="143"/>
      <c r="H11" s="141">
        <f>H75</f>
        <v>6386912</v>
      </c>
      <c r="I11" s="143"/>
      <c r="J11" s="141">
        <f>J75</f>
        <v>1546170</v>
      </c>
      <c r="K11" s="143"/>
      <c r="L11" s="141">
        <f>L75</f>
        <v>4264654</v>
      </c>
      <c r="M11" s="170"/>
    </row>
    <row r="12" spans="1:13" ht="15.95" customHeight="1" x14ac:dyDescent="0.15">
      <c r="A12" s="166" t="s">
        <v>708</v>
      </c>
      <c r="B12" s="167"/>
      <c r="C12" s="168">
        <v>1</v>
      </c>
      <c r="D12" s="167" t="s">
        <v>66</v>
      </c>
      <c r="E12" s="169"/>
      <c r="F12" s="141">
        <f t="shared" ref="F12" si="2">SUM(H12,J12,L12)</f>
        <v>1545490</v>
      </c>
      <c r="G12" s="143"/>
      <c r="H12" s="141">
        <f>H85</f>
        <v>1250544</v>
      </c>
      <c r="I12" s="143"/>
      <c r="J12" s="141">
        <f>J85</f>
        <v>183014</v>
      </c>
      <c r="K12" s="143"/>
      <c r="L12" s="141">
        <f>L85</f>
        <v>111932</v>
      </c>
      <c r="M12" s="170"/>
    </row>
    <row r="13" spans="1:13" ht="15.95" customHeight="1" x14ac:dyDescent="0.15">
      <c r="A13" s="166" t="s">
        <v>712</v>
      </c>
      <c r="B13" s="167"/>
      <c r="C13" s="168">
        <v>1</v>
      </c>
      <c r="D13" s="167" t="s">
        <v>66</v>
      </c>
      <c r="E13" s="169"/>
      <c r="F13" s="141">
        <f t="shared" ref="F13" si="3">SUM(H13,J13,L13)</f>
        <v>382809</v>
      </c>
      <c r="G13" s="143"/>
      <c r="H13" s="141">
        <f>H90</f>
        <v>382809</v>
      </c>
      <c r="I13" s="143"/>
      <c r="J13" s="141">
        <f>J90</f>
        <v>0</v>
      </c>
      <c r="K13" s="143"/>
      <c r="L13" s="141">
        <f>L90</f>
        <v>0</v>
      </c>
      <c r="M13" s="170"/>
    </row>
    <row r="14" spans="1:13" ht="15.95" customHeight="1" x14ac:dyDescent="0.15">
      <c r="A14" s="166" t="s">
        <v>734</v>
      </c>
      <c r="B14" s="167"/>
      <c r="C14" s="168">
        <v>1</v>
      </c>
      <c r="D14" s="167" t="s">
        <v>66</v>
      </c>
      <c r="E14" s="169"/>
      <c r="F14" s="141">
        <f t="shared" ref="F14" si="4">SUM(H14,J14,L14)</f>
        <v>196545</v>
      </c>
      <c r="G14" s="143"/>
      <c r="H14" s="141">
        <f>H96</f>
        <v>145633</v>
      </c>
      <c r="I14" s="143"/>
      <c r="J14" s="141">
        <f>J96</f>
        <v>48000</v>
      </c>
      <c r="K14" s="143"/>
      <c r="L14" s="141">
        <f>L96</f>
        <v>2912</v>
      </c>
      <c r="M14" s="170"/>
    </row>
    <row r="15" spans="1:13" ht="15.95" customHeight="1" x14ac:dyDescent="0.15">
      <c r="A15" s="144" t="s">
        <v>27</v>
      </c>
      <c r="B15" s="145"/>
      <c r="C15" s="140"/>
      <c r="D15" s="146"/>
      <c r="E15" s="140"/>
      <c r="F15" s="141">
        <f>SUM(H15,J15,L15)</f>
        <v>27480053</v>
      </c>
      <c r="G15" s="141"/>
      <c r="H15" s="141">
        <f>SUM(H8:H14)</f>
        <v>13272935</v>
      </c>
      <c r="I15" s="141"/>
      <c r="J15" s="141">
        <f>SUM(J8:J14)</f>
        <v>9771771</v>
      </c>
      <c r="K15" s="141"/>
      <c r="L15" s="141">
        <f>SUM(L8:L14)</f>
        <v>4435347</v>
      </c>
      <c r="M15" s="141"/>
    </row>
    <row r="16" spans="1:13" ht="15.95" customHeight="1" x14ac:dyDescent="0.15">
      <c r="A16" s="166"/>
      <c r="B16" s="167"/>
      <c r="C16" s="168"/>
      <c r="D16" s="167"/>
      <c r="E16" s="169"/>
      <c r="F16" s="141"/>
      <c r="G16" s="143"/>
      <c r="H16" s="141"/>
      <c r="I16" s="143"/>
      <c r="J16" s="141"/>
      <c r="K16" s="143"/>
      <c r="L16" s="141"/>
      <c r="M16" s="170"/>
    </row>
    <row r="17" spans="1:13" ht="15.95" customHeight="1" x14ac:dyDescent="0.15">
      <c r="A17" s="166"/>
      <c r="B17" s="167"/>
      <c r="C17" s="168"/>
      <c r="D17" s="167"/>
      <c r="E17" s="169"/>
      <c r="F17" s="141"/>
      <c r="G17" s="143"/>
      <c r="H17" s="141"/>
      <c r="I17" s="143"/>
      <c r="J17" s="141"/>
      <c r="K17" s="143"/>
      <c r="L17" s="141"/>
      <c r="M17" s="170"/>
    </row>
    <row r="18" spans="1:13" ht="15.95" customHeight="1" x14ac:dyDescent="0.15">
      <c r="A18" s="166"/>
      <c r="B18" s="167"/>
      <c r="C18" s="168"/>
      <c r="D18" s="167"/>
      <c r="E18" s="169"/>
      <c r="F18" s="141"/>
      <c r="G18" s="143"/>
      <c r="H18" s="141"/>
      <c r="I18" s="143"/>
      <c r="J18" s="141"/>
      <c r="K18" s="143"/>
      <c r="L18" s="141"/>
      <c r="M18" s="170"/>
    </row>
    <row r="19" spans="1:13" ht="15.95" customHeight="1" x14ac:dyDescent="0.15">
      <c r="A19" s="166"/>
      <c r="B19" s="167"/>
      <c r="C19" s="168"/>
      <c r="D19" s="167"/>
      <c r="E19" s="169"/>
      <c r="F19" s="141"/>
      <c r="G19" s="143"/>
      <c r="H19" s="141"/>
      <c r="I19" s="143"/>
      <c r="J19" s="141"/>
      <c r="K19" s="143"/>
      <c r="L19" s="141"/>
      <c r="M19" s="170"/>
    </row>
    <row r="20" spans="1:13" ht="15.95" customHeight="1" x14ac:dyDescent="0.15">
      <c r="A20" s="166"/>
      <c r="B20" s="167"/>
      <c r="C20" s="168"/>
      <c r="D20" s="167"/>
      <c r="E20" s="169"/>
      <c r="F20" s="141"/>
      <c r="G20" s="143"/>
      <c r="H20" s="141"/>
      <c r="I20" s="143"/>
      <c r="J20" s="141"/>
      <c r="K20" s="143"/>
      <c r="L20" s="141"/>
      <c r="M20" s="170"/>
    </row>
    <row r="21" spans="1:13" ht="15.95" customHeight="1" x14ac:dyDescent="0.15">
      <c r="A21" s="166"/>
      <c r="B21" s="167"/>
      <c r="C21" s="168"/>
      <c r="D21" s="167"/>
      <c r="E21" s="169"/>
      <c r="F21" s="141"/>
      <c r="G21" s="143"/>
      <c r="H21" s="141"/>
      <c r="I21" s="143"/>
      <c r="J21" s="141"/>
      <c r="K21" s="143"/>
      <c r="L21" s="141"/>
      <c r="M21" s="170"/>
    </row>
    <row r="22" spans="1:13" ht="15.95" customHeight="1" x14ac:dyDescent="0.15">
      <c r="A22" s="166"/>
      <c r="B22" s="167"/>
      <c r="C22" s="168"/>
      <c r="D22" s="167"/>
      <c r="E22" s="169"/>
      <c r="F22" s="141"/>
      <c r="G22" s="143"/>
      <c r="H22" s="141"/>
      <c r="I22" s="143"/>
      <c r="J22" s="141"/>
      <c r="K22" s="143"/>
      <c r="L22" s="141"/>
      <c r="M22" s="170"/>
    </row>
    <row r="23" spans="1:13" ht="15.95" customHeight="1" x14ac:dyDescent="0.15">
      <c r="A23" s="166"/>
      <c r="B23" s="167"/>
      <c r="C23" s="168"/>
      <c r="D23" s="167"/>
      <c r="E23" s="169"/>
      <c r="F23" s="141"/>
      <c r="G23" s="143"/>
      <c r="H23" s="141"/>
      <c r="I23" s="143"/>
      <c r="J23" s="141"/>
      <c r="K23" s="143"/>
      <c r="L23" s="141"/>
      <c r="M23" s="170"/>
    </row>
    <row r="24" spans="1:13" ht="15.95" customHeight="1" x14ac:dyDescent="0.15">
      <c r="A24" s="166"/>
      <c r="B24" s="167"/>
      <c r="C24" s="168"/>
      <c r="D24" s="167"/>
      <c r="E24" s="169"/>
      <c r="F24" s="141"/>
      <c r="G24" s="143"/>
      <c r="H24" s="141"/>
      <c r="I24" s="143"/>
      <c r="J24" s="141"/>
      <c r="K24" s="143"/>
      <c r="L24" s="141"/>
      <c r="M24" s="170"/>
    </row>
    <row r="25" spans="1:13" ht="15.95" customHeight="1" x14ac:dyDescent="0.15">
      <c r="A25" s="166"/>
      <c r="B25" s="167"/>
      <c r="C25" s="168"/>
      <c r="D25" s="167"/>
      <c r="E25" s="169"/>
      <c r="F25" s="141"/>
      <c r="G25" s="143"/>
      <c r="H25" s="141"/>
      <c r="I25" s="143"/>
      <c r="J25" s="141"/>
      <c r="K25" s="143"/>
      <c r="L25" s="141"/>
      <c r="M25" s="170"/>
    </row>
    <row r="26" spans="1:13" ht="15.95" customHeight="1" x14ac:dyDescent="0.15">
      <c r="A26" s="166"/>
      <c r="B26" s="167"/>
      <c r="C26" s="168"/>
      <c r="D26" s="167"/>
      <c r="E26" s="169"/>
      <c r="F26" s="141"/>
      <c r="G26" s="143"/>
      <c r="H26" s="141"/>
      <c r="I26" s="143"/>
      <c r="J26" s="141"/>
      <c r="K26" s="143"/>
      <c r="L26" s="141"/>
      <c r="M26" s="170"/>
    </row>
    <row r="27" spans="1:13" ht="15.95" customHeight="1" x14ac:dyDescent="0.15">
      <c r="A27" s="166"/>
      <c r="B27" s="167"/>
      <c r="C27" s="168"/>
      <c r="D27" s="167"/>
      <c r="E27" s="169"/>
      <c r="F27" s="141"/>
      <c r="G27" s="143"/>
      <c r="H27" s="141"/>
      <c r="I27" s="143"/>
      <c r="J27" s="141"/>
      <c r="K27" s="143"/>
      <c r="L27" s="141"/>
      <c r="M27" s="170"/>
    </row>
    <row r="28" spans="1:13" ht="15.95" customHeight="1" x14ac:dyDescent="0.15">
      <c r="A28" s="166"/>
      <c r="B28" s="167"/>
      <c r="C28" s="168"/>
      <c r="D28" s="167"/>
      <c r="E28" s="169"/>
      <c r="F28" s="141"/>
      <c r="G28" s="143"/>
      <c r="H28" s="141"/>
      <c r="I28" s="143"/>
      <c r="J28" s="141"/>
      <c r="K28" s="143"/>
      <c r="L28" s="141"/>
      <c r="M28" s="170"/>
    </row>
    <row r="29" spans="1:13" ht="15.95" customHeight="1" x14ac:dyDescent="0.15">
      <c r="A29" s="166"/>
      <c r="B29" s="167"/>
      <c r="C29" s="168"/>
      <c r="D29" s="167"/>
      <c r="E29" s="169"/>
      <c r="F29" s="141"/>
      <c r="G29" s="143"/>
      <c r="H29" s="141"/>
      <c r="I29" s="143"/>
      <c r="J29" s="141"/>
      <c r="K29" s="143"/>
      <c r="L29" s="141"/>
      <c r="M29" s="170"/>
    </row>
    <row r="30" spans="1:13" ht="15.95" customHeight="1" x14ac:dyDescent="0.15">
      <c r="A30" s="166"/>
      <c r="B30" s="167"/>
      <c r="C30" s="168"/>
      <c r="D30" s="167"/>
      <c r="E30" s="169"/>
      <c r="F30" s="141"/>
      <c r="G30" s="143"/>
      <c r="H30" s="141"/>
      <c r="I30" s="143"/>
      <c r="J30" s="141"/>
      <c r="K30" s="143"/>
      <c r="L30" s="141"/>
      <c r="M30" s="170"/>
    </row>
    <row r="31" spans="1:13" ht="15.95" customHeight="1" x14ac:dyDescent="0.15">
      <c r="A31" s="136" t="str">
        <f>A8</f>
        <v>1. 거산양수장 양흡입펌프 보수</v>
      </c>
      <c r="B31" s="137"/>
      <c r="C31" s="138"/>
      <c r="D31" s="139"/>
      <c r="E31" s="140"/>
      <c r="F31" s="141"/>
      <c r="G31" s="141"/>
      <c r="H31" s="141"/>
      <c r="I31" s="141"/>
      <c r="J31" s="141"/>
      <c r="K31" s="141"/>
      <c r="L31" s="141"/>
      <c r="M31" s="141"/>
    </row>
    <row r="32" spans="1:13" ht="15.95" customHeight="1" x14ac:dyDescent="0.15">
      <c r="A32" s="131" t="s">
        <v>694</v>
      </c>
      <c r="B32" s="132"/>
      <c r="C32" s="133"/>
      <c r="D32" s="133"/>
      <c r="E32" s="134"/>
      <c r="F32" s="134"/>
      <c r="G32" s="134"/>
      <c r="H32" s="134"/>
      <c r="I32" s="134"/>
      <c r="J32" s="141">
        <f>INT($C32*I32)</f>
        <v>0</v>
      </c>
      <c r="K32" s="134"/>
      <c r="L32" s="134"/>
      <c r="M32" s="134"/>
    </row>
    <row r="33" spans="1:15" ht="15.95" customHeight="1" x14ac:dyDescent="0.15">
      <c r="A33" s="172" t="s">
        <v>679</v>
      </c>
      <c r="B33" s="139" t="s">
        <v>723</v>
      </c>
      <c r="C33" s="138">
        <v>4</v>
      </c>
      <c r="D33" s="139" t="s">
        <v>554</v>
      </c>
      <c r="E33" s="140"/>
      <c r="F33" s="141">
        <f t="shared" ref="F33:F41" si="5">SUM(H33,J33,L33)</f>
        <v>4800000</v>
      </c>
      <c r="G33" s="141"/>
      <c r="H33" s="141">
        <f>INT($C33*G33)</f>
        <v>0</v>
      </c>
      <c r="I33" s="143">
        <f>SUMIFS('단가조사서(미출력)'!P:P,'단가조사서(미출력)'!A:A,A33,'단가조사서(미출력)'!B:B,B33)</f>
        <v>1200000</v>
      </c>
      <c r="J33" s="141">
        <f t="shared" ref="J33:J36" si="6">INT($C33*I33)</f>
        <v>4800000</v>
      </c>
      <c r="K33" s="141"/>
      <c r="L33" s="141">
        <f>INT($C33*K33)</f>
        <v>0</v>
      </c>
      <c r="M33" s="141"/>
    </row>
    <row r="34" spans="1:15" ht="15.95" customHeight="1" x14ac:dyDescent="0.15">
      <c r="A34" s="171" t="s">
        <v>153</v>
      </c>
      <c r="B34" s="142">
        <v>6324</v>
      </c>
      <c r="C34" s="138">
        <v>2</v>
      </c>
      <c r="D34" s="139" t="s">
        <v>554</v>
      </c>
      <c r="E34" s="140"/>
      <c r="F34" s="141">
        <f t="shared" si="5"/>
        <v>797980</v>
      </c>
      <c r="G34" s="141"/>
      <c r="H34" s="141">
        <f>INT($C34*G34)</f>
        <v>0</v>
      </c>
      <c r="I34" s="143">
        <f>SUMIFS('단가조사서(미출력)'!P:P,'단가조사서(미출력)'!A:A,A34,'단가조사서(미출력)'!B:B,B34)</f>
        <v>398990</v>
      </c>
      <c r="J34" s="141">
        <f t="shared" si="6"/>
        <v>797980</v>
      </c>
      <c r="K34" s="141"/>
      <c r="L34" s="141">
        <f>INT($C34*K34)</f>
        <v>0</v>
      </c>
      <c r="M34" s="141" t="s">
        <v>717</v>
      </c>
    </row>
    <row r="35" spans="1:15" ht="15.95" customHeight="1" x14ac:dyDescent="0.15">
      <c r="A35" s="171" t="s">
        <v>716</v>
      </c>
      <c r="B35" s="142">
        <v>6324</v>
      </c>
      <c r="C35" s="138">
        <v>4</v>
      </c>
      <c r="D35" s="139" t="s">
        <v>554</v>
      </c>
      <c r="E35" s="140"/>
      <c r="F35" s="141">
        <f t="shared" si="5"/>
        <v>1595960</v>
      </c>
      <c r="G35" s="141"/>
      <c r="H35" s="141">
        <f>INT($C35*G35)</f>
        <v>0</v>
      </c>
      <c r="I35" s="143">
        <f>SUMIFS('단가조사서(미출력)'!P:P,'단가조사서(미출력)'!A:A,A35,'단가조사서(미출력)'!B:B,B35)</f>
        <v>398990</v>
      </c>
      <c r="J35" s="141">
        <f t="shared" si="6"/>
        <v>1595960</v>
      </c>
      <c r="K35" s="141"/>
      <c r="L35" s="141">
        <f>INT($C35*K35)</f>
        <v>0</v>
      </c>
      <c r="M35" s="141" t="s">
        <v>718</v>
      </c>
    </row>
    <row r="36" spans="1:15" ht="15.95" customHeight="1" x14ac:dyDescent="0.15">
      <c r="A36" s="172" t="s">
        <v>645</v>
      </c>
      <c r="B36" s="139" t="s">
        <v>650</v>
      </c>
      <c r="C36" s="138">
        <f>ROUND((410*5*2*2)/1000,0)</f>
        <v>8</v>
      </c>
      <c r="D36" s="139" t="s">
        <v>549</v>
      </c>
      <c r="E36" s="140"/>
      <c r="F36" s="141">
        <f t="shared" si="5"/>
        <v>136400</v>
      </c>
      <c r="G36" s="141"/>
      <c r="H36" s="141">
        <f>INT($C36*G36)</f>
        <v>0</v>
      </c>
      <c r="I36" s="143">
        <f>SUMIFS('단가조사서(미출력)'!P:P,'단가조사서(미출력)'!A:A,A36,'단가조사서(미출력)'!B:B,B36)</f>
        <v>17050</v>
      </c>
      <c r="J36" s="141">
        <f t="shared" si="6"/>
        <v>136400</v>
      </c>
      <c r="K36" s="141"/>
      <c r="L36" s="141">
        <f>INT($C36*K36)</f>
        <v>0</v>
      </c>
      <c r="M36" s="141"/>
    </row>
    <row r="37" spans="1:15" ht="15.95" customHeight="1" x14ac:dyDescent="0.15">
      <c r="A37" s="136" t="s">
        <v>611</v>
      </c>
      <c r="B37" s="137" t="s">
        <v>693</v>
      </c>
      <c r="C37" s="138">
        <v>2</v>
      </c>
      <c r="D37" s="139" t="s">
        <v>260</v>
      </c>
      <c r="E37" s="140"/>
      <c r="F37" s="141">
        <f t="shared" si="5"/>
        <v>4137160</v>
      </c>
      <c r="G37" s="141">
        <f>'개보수적산(펌프)'!H10+'개보수적산(펌프)'!H14+'개보수적산(펌프)'!H18+'개보수적산(펌프)'!H22+'개보수적산(펌프)'!H26</f>
        <v>2068580</v>
      </c>
      <c r="H37" s="141">
        <f>INT($C37*G37)</f>
        <v>4137160</v>
      </c>
      <c r="I37" s="141">
        <f>'개보수적산(펌프)'!J10+'개보수적산(펌프)'!J14+'개보수적산(펌프)'!J18+'개보수적산(펌프)'!J22+'개보수적산(펌프)'!J26</f>
        <v>0</v>
      </c>
      <c r="J37" s="141">
        <f>INT($C37*I37)</f>
        <v>0</v>
      </c>
      <c r="K37" s="141">
        <f>'개보수적산(펌프)'!L10+'개보수적산(펌프)'!L14+'개보수적산(펌프)'!L18+'개보수적산(펌프)'!L22+'개보수적산(펌프)'!L26</f>
        <v>0</v>
      </c>
      <c r="L37" s="141">
        <f>INT($C37*K37)</f>
        <v>0</v>
      </c>
      <c r="M37" s="141"/>
      <c r="N37" s="135">
        <f>60*60</f>
        <v>3600</v>
      </c>
    </row>
    <row r="38" spans="1:15" ht="15.95" customHeight="1" x14ac:dyDescent="0.15">
      <c r="A38" s="138" t="s">
        <v>642</v>
      </c>
      <c r="B38" s="139" t="s">
        <v>644</v>
      </c>
      <c r="C38" s="325">
        <f>N38</f>
        <v>47</v>
      </c>
      <c r="D38" s="139" t="s">
        <v>643</v>
      </c>
      <c r="E38" s="140"/>
      <c r="F38" s="141">
        <f t="shared" si="5"/>
        <v>-72850</v>
      </c>
      <c r="G38" s="141"/>
      <c r="H38" s="141">
        <f t="shared" ref="H38" si="7">INT($C38*G38)</f>
        <v>0</v>
      </c>
      <c r="I38" s="143">
        <f>'단가조사서(미출력)'!P7</f>
        <v>-1550</v>
      </c>
      <c r="J38" s="141">
        <f t="shared" ref="J38" si="8">INT($C38*I38)</f>
        <v>-72850</v>
      </c>
      <c r="K38" s="141"/>
      <c r="L38" s="141">
        <f t="shared" ref="L38" si="9">INT($C38*K38)</f>
        <v>0</v>
      </c>
      <c r="M38" s="141" t="s">
        <v>679</v>
      </c>
      <c r="N38" s="135">
        <f>INT((((((PI()*150^2-PI()*130^2)/4)*0.34*7.93)*4))/1000)</f>
        <v>47</v>
      </c>
      <c r="O38" s="135" t="s">
        <v>643</v>
      </c>
    </row>
    <row r="39" spans="1:15" ht="15.95" customHeight="1" x14ac:dyDescent="0.15">
      <c r="A39" s="131" t="s">
        <v>695</v>
      </c>
      <c r="B39" s="132"/>
      <c r="C39" s="133"/>
      <c r="D39" s="133"/>
      <c r="E39" s="134"/>
      <c r="F39" s="134"/>
      <c r="G39" s="134"/>
      <c r="H39" s="134"/>
      <c r="I39" s="134"/>
      <c r="J39" s="141">
        <f>INT($C39*I39)</f>
        <v>0</v>
      </c>
      <c r="K39" s="134"/>
      <c r="L39" s="134"/>
      <c r="M39" s="134"/>
    </row>
    <row r="40" spans="1:15" ht="15.95" customHeight="1" x14ac:dyDescent="0.15">
      <c r="A40" s="136" t="s">
        <v>700</v>
      </c>
      <c r="B40" s="137" t="s">
        <v>699</v>
      </c>
      <c r="C40" s="138">
        <f>(0.9+0.7)*2*2</f>
        <v>6.4</v>
      </c>
      <c r="D40" s="139" t="s">
        <v>549</v>
      </c>
      <c r="E40" s="140"/>
      <c r="F40" s="141">
        <f t="shared" ref="F40" si="10">SUM(H40,J40,L40)</f>
        <v>134403</v>
      </c>
      <c r="G40" s="141">
        <f>양배일위!H136</f>
        <v>18309.7</v>
      </c>
      <c r="H40" s="141">
        <f>INT($C40*G40)</f>
        <v>117182</v>
      </c>
      <c r="I40" s="141">
        <f>양배일위!J136</f>
        <v>1572</v>
      </c>
      <c r="J40" s="141">
        <f>INT($C40*I40)</f>
        <v>10060</v>
      </c>
      <c r="K40" s="141">
        <f>양배일위!L136</f>
        <v>1119</v>
      </c>
      <c r="L40" s="141">
        <f>INT($C40*K40)</f>
        <v>7161</v>
      </c>
      <c r="M40" s="141"/>
    </row>
    <row r="41" spans="1:15" ht="15.95" customHeight="1" x14ac:dyDescent="0.15">
      <c r="A41" s="144" t="s">
        <v>612</v>
      </c>
      <c r="B41" s="145"/>
      <c r="C41" s="140"/>
      <c r="D41" s="146"/>
      <c r="E41" s="140"/>
      <c r="F41" s="141">
        <f t="shared" si="5"/>
        <v>11529053</v>
      </c>
      <c r="G41" s="141"/>
      <c r="H41" s="141">
        <f>SUM(H33:H40)</f>
        <v>4254342</v>
      </c>
      <c r="I41" s="141"/>
      <c r="J41" s="141">
        <f>SUM(J33:J40)</f>
        <v>7267550</v>
      </c>
      <c r="K41" s="141">
        <f>SUM(K37:K37)</f>
        <v>0</v>
      </c>
      <c r="L41" s="141">
        <f>SUM(L33:L40)</f>
        <v>7161</v>
      </c>
      <c r="M41" s="141"/>
    </row>
    <row r="42" spans="1:15" ht="15.95" customHeight="1" x14ac:dyDescent="0.15">
      <c r="A42" s="144"/>
      <c r="B42" s="145"/>
      <c r="C42" s="140"/>
      <c r="D42" s="146"/>
      <c r="E42" s="140"/>
      <c r="F42" s="141"/>
      <c r="G42" s="141"/>
      <c r="H42" s="141"/>
      <c r="I42" s="141"/>
      <c r="J42" s="141"/>
      <c r="K42" s="141"/>
      <c r="L42" s="141"/>
      <c r="M42" s="141"/>
    </row>
    <row r="43" spans="1:15" ht="15.95" customHeight="1" x14ac:dyDescent="0.15">
      <c r="A43" s="131" t="str">
        <f>A9</f>
        <v>2. 광천양수장 수중펌프 보수</v>
      </c>
      <c r="B43" s="132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</row>
    <row r="44" spans="1:15" ht="15.95" customHeight="1" x14ac:dyDescent="0.15">
      <c r="A44" s="136" t="s">
        <v>614</v>
      </c>
      <c r="B44" s="137" t="s">
        <v>702</v>
      </c>
      <c r="C44" s="138">
        <v>1</v>
      </c>
      <c r="D44" s="139" t="s">
        <v>260</v>
      </c>
      <c r="E44" s="174"/>
      <c r="F44" s="176">
        <f t="shared" ref="F44:F46" si="11">SUM(H44,J44,L44)</f>
        <v>462776</v>
      </c>
      <c r="G44" s="176">
        <f>'개보수적산(펌프)'!H42+'개보수적산(펌프)'!H45+'개보수적산(펌프)'!H48</f>
        <v>462776</v>
      </c>
      <c r="H44" s="176">
        <f>INT($C44*G44)</f>
        <v>462776</v>
      </c>
      <c r="I44" s="176">
        <f>'개보수적산(펌프)'!J42+'개보수적산(펌프)'!J45+'개보수적산(펌프)'!J48</f>
        <v>0</v>
      </c>
      <c r="J44" s="176">
        <f>INT($C44*I44)</f>
        <v>0</v>
      </c>
      <c r="K44" s="176">
        <f>'개보수적산(펌프)'!L42+'개보수적산(펌프)'!L45+'개보수적산(펌프)'!L48</f>
        <v>0</v>
      </c>
      <c r="L44" s="176">
        <f>INT($C44*K44)</f>
        <v>0</v>
      </c>
      <c r="M44" s="176"/>
      <c r="N44" s="135">
        <f>5.64*60</f>
        <v>338.4</v>
      </c>
    </row>
    <row r="45" spans="1:15" ht="15.95" customHeight="1" x14ac:dyDescent="0.15">
      <c r="A45" s="136" t="s">
        <v>615</v>
      </c>
      <c r="B45" s="137" t="s">
        <v>624</v>
      </c>
      <c r="C45" s="138">
        <v>1</v>
      </c>
      <c r="D45" s="139" t="s">
        <v>622</v>
      </c>
      <c r="E45" s="174"/>
      <c r="F45" s="176">
        <f t="shared" si="11"/>
        <v>277264</v>
      </c>
      <c r="G45" s="176">
        <f>양배일위!H156</f>
        <v>199112</v>
      </c>
      <c r="H45" s="176">
        <f>INT($C45*G45)</f>
        <v>199112</v>
      </c>
      <c r="I45" s="176">
        <f>양배일위!J156</f>
        <v>33684</v>
      </c>
      <c r="J45" s="176">
        <f>INT($C45*I45)</f>
        <v>33684</v>
      </c>
      <c r="K45" s="176">
        <f>양배일위!L156</f>
        <v>44468</v>
      </c>
      <c r="L45" s="176">
        <f>INT($C45*K45)</f>
        <v>44468</v>
      </c>
      <c r="M45" s="176"/>
    </row>
    <row r="46" spans="1:15" ht="15.95" customHeight="1" x14ac:dyDescent="0.15">
      <c r="A46" s="130" t="s">
        <v>612</v>
      </c>
      <c r="B46" s="173"/>
      <c r="C46" s="174"/>
      <c r="D46" s="175"/>
      <c r="E46" s="174"/>
      <c r="F46" s="176">
        <f t="shared" si="11"/>
        <v>740040</v>
      </c>
      <c r="G46" s="176"/>
      <c r="H46" s="176">
        <f>SUM(H44:H45)</f>
        <v>661888</v>
      </c>
      <c r="I46" s="176"/>
      <c r="J46" s="176">
        <f>SUM(J44:J45)</f>
        <v>33684</v>
      </c>
      <c r="K46" s="176"/>
      <c r="L46" s="176">
        <f>SUM(L44:L45)</f>
        <v>44468</v>
      </c>
      <c r="M46" s="176"/>
    </row>
    <row r="47" spans="1:15" ht="15.95" customHeight="1" x14ac:dyDescent="0.15">
      <c r="A47" s="130"/>
      <c r="B47" s="173"/>
      <c r="C47" s="174"/>
      <c r="D47" s="175"/>
      <c r="E47" s="174"/>
      <c r="F47" s="176"/>
      <c r="G47" s="176"/>
      <c r="H47" s="176"/>
      <c r="I47" s="176"/>
      <c r="J47" s="176"/>
      <c r="K47" s="176"/>
      <c r="L47" s="176"/>
      <c r="M47" s="176"/>
    </row>
    <row r="48" spans="1:15" ht="15.95" customHeight="1" x14ac:dyDescent="0.15">
      <c r="A48" s="131" t="str">
        <f>A10</f>
        <v>3. 강문양수장 공기밸브 교체</v>
      </c>
      <c r="B48" s="132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</row>
    <row r="49" spans="1:13" ht="15.95" customHeight="1" x14ac:dyDescent="0.15">
      <c r="A49" s="172" t="s">
        <v>129</v>
      </c>
      <c r="B49" s="137" t="s">
        <v>115</v>
      </c>
      <c r="C49" s="138">
        <v>1</v>
      </c>
      <c r="D49" s="139" t="s">
        <v>260</v>
      </c>
      <c r="E49" s="140"/>
      <c r="F49" s="141">
        <f t="shared" ref="F49" si="12">SUM(H49,J49,L49)</f>
        <v>378000</v>
      </c>
      <c r="G49" s="141"/>
      <c r="H49" s="141">
        <f t="shared" ref="H49:H56" si="13">INT($C49*G49)</f>
        <v>0</v>
      </c>
      <c r="I49" s="143">
        <f>SUMIFS('단가조사서(미출력)'!P:P,'단가조사서(미출력)'!A:A,A49,'단가조사서(미출력)'!B:B,B49)</f>
        <v>378000</v>
      </c>
      <c r="J49" s="141">
        <f t="shared" ref="J49:J56" si="14">INT($C49*I49)</f>
        <v>378000</v>
      </c>
      <c r="K49" s="141"/>
      <c r="L49" s="141">
        <f t="shared" ref="L49:L56" si="15">INT($C49*K49)</f>
        <v>0</v>
      </c>
      <c r="M49" s="141"/>
    </row>
    <row r="50" spans="1:13" ht="15.95" customHeight="1" x14ac:dyDescent="0.15">
      <c r="A50" s="136" t="s">
        <v>244</v>
      </c>
      <c r="B50" s="137" t="s">
        <v>224</v>
      </c>
      <c r="C50" s="138">
        <v>1</v>
      </c>
      <c r="D50" s="139" t="s">
        <v>260</v>
      </c>
      <c r="E50" s="140"/>
      <c r="F50" s="141">
        <f t="shared" ref="F50" si="16">SUM(H50,J50,L50)</f>
        <v>317000</v>
      </c>
      <c r="G50" s="141"/>
      <c r="H50" s="141">
        <f t="shared" si="13"/>
        <v>0</v>
      </c>
      <c r="I50" s="143">
        <f>SUMIFS('단가조사서(미출력)'!P:P,'단가조사서(미출력)'!A:A,A50,'단가조사서(미출력)'!B:B,B50)</f>
        <v>317000</v>
      </c>
      <c r="J50" s="141">
        <f t="shared" si="14"/>
        <v>317000</v>
      </c>
      <c r="K50" s="141"/>
      <c r="L50" s="141">
        <f t="shared" si="15"/>
        <v>0</v>
      </c>
      <c r="M50" s="141"/>
    </row>
    <row r="51" spans="1:13" ht="15.95" customHeight="1" x14ac:dyDescent="0.15">
      <c r="A51" s="138" t="s">
        <v>726</v>
      </c>
      <c r="B51" s="139" t="s">
        <v>667</v>
      </c>
      <c r="C51" s="138">
        <v>1</v>
      </c>
      <c r="D51" s="139" t="s">
        <v>662</v>
      </c>
      <c r="E51" s="140"/>
      <c r="F51" s="141">
        <f t="shared" ref="F51:F59" si="17">SUM(H51,J51,L51)</f>
        <v>0</v>
      </c>
      <c r="G51" s="141"/>
      <c r="H51" s="141">
        <f t="shared" si="13"/>
        <v>0</v>
      </c>
      <c r="I51" s="143">
        <f>SUMIFS('단가조사서(미출력)'!P:P,'단가조사서(미출력)'!A:A,A51,'단가조사서(미출력)'!B:B,B51)</f>
        <v>0</v>
      </c>
      <c r="J51" s="141">
        <f t="shared" si="14"/>
        <v>0</v>
      </c>
      <c r="K51" s="141"/>
      <c r="L51" s="141">
        <f t="shared" si="15"/>
        <v>0</v>
      </c>
      <c r="M51" s="141"/>
    </row>
    <row r="52" spans="1:13" ht="15.95" customHeight="1" x14ac:dyDescent="0.15">
      <c r="A52" s="138" t="s">
        <v>98</v>
      </c>
      <c r="B52" s="139" t="s">
        <v>666</v>
      </c>
      <c r="C52" s="138">
        <v>2</v>
      </c>
      <c r="D52" s="139" t="s">
        <v>662</v>
      </c>
      <c r="E52" s="140"/>
      <c r="F52" s="141">
        <f t="shared" si="17"/>
        <v>0</v>
      </c>
      <c r="G52" s="141"/>
      <c r="H52" s="141">
        <f t="shared" si="13"/>
        <v>0</v>
      </c>
      <c r="I52" s="143">
        <f>SUMIFS('단가조사서(미출력)'!P:P,'단가조사서(미출력)'!A:A,A52,'단가조사서(미출력)'!B:B,B52)</f>
        <v>0</v>
      </c>
      <c r="J52" s="141">
        <f t="shared" si="14"/>
        <v>0</v>
      </c>
      <c r="K52" s="141"/>
      <c r="L52" s="141">
        <f t="shared" si="15"/>
        <v>0</v>
      </c>
      <c r="M52" s="141"/>
    </row>
    <row r="53" spans="1:13" ht="15.95" customHeight="1" x14ac:dyDescent="0.15">
      <c r="A53" s="138" t="s">
        <v>112</v>
      </c>
      <c r="B53" s="139" t="s">
        <v>727</v>
      </c>
      <c r="C53" s="138">
        <f>8*C52</f>
        <v>16</v>
      </c>
      <c r="D53" s="139" t="s">
        <v>554</v>
      </c>
      <c r="E53" s="140"/>
      <c r="F53" s="141">
        <f t="shared" si="17"/>
        <v>11344</v>
      </c>
      <c r="G53" s="141"/>
      <c r="H53" s="141">
        <f t="shared" si="13"/>
        <v>0</v>
      </c>
      <c r="I53" s="143">
        <f>SUMIFS('단가조사서(미출력)'!P:P,'단가조사서(미출력)'!A:A,A53,'단가조사서(미출력)'!B:B,B53)</f>
        <v>709</v>
      </c>
      <c r="J53" s="141">
        <f t="shared" si="14"/>
        <v>11344</v>
      </c>
      <c r="K53" s="141"/>
      <c r="L53" s="141">
        <f t="shared" si="15"/>
        <v>0</v>
      </c>
      <c r="M53" s="141"/>
    </row>
    <row r="54" spans="1:13" ht="15.95" customHeight="1" x14ac:dyDescent="0.15">
      <c r="A54" s="324" t="s">
        <v>678</v>
      </c>
      <c r="B54" s="139" t="s">
        <v>666</v>
      </c>
      <c r="C54" s="138">
        <v>1</v>
      </c>
      <c r="D54" s="139" t="s">
        <v>664</v>
      </c>
      <c r="E54" s="140"/>
      <c r="F54" s="141">
        <f t="shared" ref="F54" si="18">SUM(H54,J54,L54)</f>
        <v>23054</v>
      </c>
      <c r="G54" s="141">
        <f>양배일위!H142</f>
        <v>22602</v>
      </c>
      <c r="H54" s="141">
        <f t="shared" si="13"/>
        <v>22602</v>
      </c>
      <c r="I54" s="141">
        <f>양배일위!J142</f>
        <v>0</v>
      </c>
      <c r="J54" s="141">
        <f t="shared" si="14"/>
        <v>0</v>
      </c>
      <c r="K54" s="141">
        <f>양배일위!L142</f>
        <v>452</v>
      </c>
      <c r="L54" s="141">
        <f t="shared" si="15"/>
        <v>452</v>
      </c>
      <c r="M54" s="141"/>
    </row>
    <row r="55" spans="1:13" ht="15.95" customHeight="1" x14ac:dyDescent="0.15">
      <c r="A55" s="324" t="s">
        <v>728</v>
      </c>
      <c r="B55" s="139" t="s">
        <v>666</v>
      </c>
      <c r="C55" s="138">
        <f>C51</f>
        <v>1</v>
      </c>
      <c r="D55" s="139" t="s">
        <v>662</v>
      </c>
      <c r="E55" s="140"/>
      <c r="F55" s="141">
        <f t="shared" si="17"/>
        <v>31570</v>
      </c>
      <c r="G55" s="141">
        <f>양배일위!H46</f>
        <v>30347</v>
      </c>
      <c r="H55" s="141">
        <f t="shared" si="13"/>
        <v>30347</v>
      </c>
      <c r="I55" s="141">
        <f>양배일위!J46</f>
        <v>209</v>
      </c>
      <c r="J55" s="141">
        <f t="shared" si="14"/>
        <v>209</v>
      </c>
      <c r="K55" s="141">
        <f>양배일위!L46</f>
        <v>1014</v>
      </c>
      <c r="L55" s="141">
        <f t="shared" si="15"/>
        <v>1014</v>
      </c>
      <c r="M55" s="141"/>
    </row>
    <row r="56" spans="1:13" ht="15.95" customHeight="1" x14ac:dyDescent="0.15">
      <c r="A56" s="324" t="s">
        <v>677</v>
      </c>
      <c r="B56" s="139" t="s">
        <v>666</v>
      </c>
      <c r="C56" s="138">
        <f>C49+C50</f>
        <v>2</v>
      </c>
      <c r="D56" s="139" t="s">
        <v>260</v>
      </c>
      <c r="E56" s="140"/>
      <c r="F56" s="141">
        <f t="shared" si="17"/>
        <v>100438</v>
      </c>
      <c r="G56" s="141">
        <f>양배일위!H125</f>
        <v>49235</v>
      </c>
      <c r="H56" s="141">
        <f t="shared" si="13"/>
        <v>98470</v>
      </c>
      <c r="I56" s="141">
        <f>양배일위!J125</f>
        <v>0</v>
      </c>
      <c r="J56" s="141">
        <f t="shared" si="14"/>
        <v>0</v>
      </c>
      <c r="K56" s="141">
        <f>양배일위!L125</f>
        <v>984</v>
      </c>
      <c r="L56" s="141">
        <f t="shared" si="15"/>
        <v>1968</v>
      </c>
      <c r="M56" s="141"/>
    </row>
    <row r="57" spans="1:13" ht="15.95" customHeight="1" x14ac:dyDescent="0.15">
      <c r="A57" s="324" t="s">
        <v>733</v>
      </c>
      <c r="B57" s="139" t="s">
        <v>666</v>
      </c>
      <c r="C57" s="138">
        <f>C50+C51</f>
        <v>2</v>
      </c>
      <c r="D57" s="139" t="s">
        <v>260</v>
      </c>
      <c r="E57" s="140"/>
      <c r="F57" s="141">
        <f t="shared" ref="F57:F58" si="19">SUM(H57,J57,L57)</f>
        <v>40174</v>
      </c>
      <c r="G57" s="141">
        <f>양배일위!H126</f>
        <v>19694</v>
      </c>
      <c r="H57" s="141">
        <f t="shared" ref="H57:H58" si="20">INT($C57*G57)</f>
        <v>39388</v>
      </c>
      <c r="I57" s="141">
        <f>양배일위!J126</f>
        <v>0</v>
      </c>
      <c r="J57" s="141">
        <f t="shared" ref="J57:J58" si="21">INT($C57*I57)</f>
        <v>0</v>
      </c>
      <c r="K57" s="141">
        <f>양배일위!L126</f>
        <v>393</v>
      </c>
      <c r="L57" s="141">
        <f t="shared" ref="L57:L58" si="22">INT($C57*K57)</f>
        <v>786</v>
      </c>
      <c r="M57" s="141"/>
    </row>
    <row r="58" spans="1:13" ht="15.95" customHeight="1" x14ac:dyDescent="0.15">
      <c r="A58" s="138" t="s">
        <v>642</v>
      </c>
      <c r="B58" s="139" t="s">
        <v>663</v>
      </c>
      <c r="C58" s="325">
        <v>40</v>
      </c>
      <c r="D58" s="139" t="s">
        <v>643</v>
      </c>
      <c r="E58" s="140"/>
      <c r="F58" s="141">
        <f t="shared" si="19"/>
        <v>-13200</v>
      </c>
      <c r="G58" s="141"/>
      <c r="H58" s="141">
        <f t="shared" si="20"/>
        <v>0</v>
      </c>
      <c r="I58" s="143">
        <f>'단가조사서(미출력)'!P6</f>
        <v>-330</v>
      </c>
      <c r="J58" s="141">
        <f t="shared" si="21"/>
        <v>-13200</v>
      </c>
      <c r="K58" s="141"/>
      <c r="L58" s="141">
        <f t="shared" si="22"/>
        <v>0</v>
      </c>
      <c r="M58" s="141"/>
    </row>
    <row r="59" spans="1:13" ht="15.95" customHeight="1" x14ac:dyDescent="0.15">
      <c r="A59" s="144" t="s">
        <v>612</v>
      </c>
      <c r="B59" s="145"/>
      <c r="C59" s="140"/>
      <c r="D59" s="146"/>
      <c r="E59" s="140"/>
      <c r="F59" s="141">
        <f t="shared" si="17"/>
        <v>888380</v>
      </c>
      <c r="G59" s="141"/>
      <c r="H59" s="141">
        <f>SUM(H49:H58)</f>
        <v>190807</v>
      </c>
      <c r="I59" s="141"/>
      <c r="J59" s="141">
        <f>SUM(J49:J58)</f>
        <v>693353</v>
      </c>
      <c r="K59" s="141"/>
      <c r="L59" s="141">
        <f>SUM(L49:L58)</f>
        <v>4220</v>
      </c>
      <c r="M59" s="141"/>
    </row>
    <row r="60" spans="1:13" ht="15.95" customHeight="1" x14ac:dyDescent="0.15">
      <c r="A60" s="144"/>
      <c r="B60" s="145"/>
      <c r="C60" s="140"/>
      <c r="D60" s="146"/>
      <c r="E60" s="140"/>
      <c r="F60" s="141"/>
      <c r="G60" s="141"/>
      <c r="H60" s="141"/>
      <c r="I60" s="141"/>
      <c r="J60" s="141"/>
      <c r="K60" s="141"/>
      <c r="L60" s="141"/>
      <c r="M60" s="141"/>
    </row>
    <row r="61" spans="1:13" ht="15.95" customHeight="1" x14ac:dyDescent="0.15">
      <c r="A61" s="131" t="str">
        <f>A11</f>
        <v>4. 합덕3양수장 수중펌프 보수</v>
      </c>
      <c r="B61" s="132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</row>
    <row r="62" spans="1:13" ht="15.95" customHeight="1" x14ac:dyDescent="0.15">
      <c r="A62" s="171" t="s">
        <v>153</v>
      </c>
      <c r="B62" s="142" t="s">
        <v>730</v>
      </c>
      <c r="C62" s="138">
        <v>1</v>
      </c>
      <c r="D62" s="139" t="s">
        <v>554</v>
      </c>
      <c r="E62" s="140"/>
      <c r="F62" s="141">
        <f t="shared" ref="F62:F72" si="23">SUM(H62,J62,L62)</f>
        <v>96830</v>
      </c>
      <c r="G62" s="141"/>
      <c r="H62" s="141">
        <f t="shared" ref="H62:H72" si="24">INT($C62*G62)</f>
        <v>0</v>
      </c>
      <c r="I62" s="143">
        <f>SUMIFS('단가조사서(미출력)'!P:P,'단가조사서(미출력)'!A:A,A62,'단가조사서(미출력)'!B:B,B62)</f>
        <v>96830</v>
      </c>
      <c r="J62" s="141">
        <f t="shared" ref="J62:J72" si="25">INT($C62*I62)</f>
        <v>96830</v>
      </c>
      <c r="K62" s="141"/>
      <c r="L62" s="141">
        <f t="shared" ref="L62:L72" si="26">INT($C62*K62)</f>
        <v>0</v>
      </c>
      <c r="M62" s="141" t="s">
        <v>731</v>
      </c>
    </row>
    <row r="63" spans="1:13" ht="15.95" customHeight="1" x14ac:dyDescent="0.15">
      <c r="A63" s="171" t="s">
        <v>153</v>
      </c>
      <c r="B63" s="142" t="s">
        <v>730</v>
      </c>
      <c r="C63" s="138">
        <v>2</v>
      </c>
      <c r="D63" s="139" t="s">
        <v>554</v>
      </c>
      <c r="E63" s="140"/>
      <c r="F63" s="141">
        <f t="shared" si="23"/>
        <v>193660</v>
      </c>
      <c r="G63" s="141"/>
      <c r="H63" s="141">
        <f t="shared" si="24"/>
        <v>0</v>
      </c>
      <c r="I63" s="143">
        <f>SUMIFS('단가조사서(미출력)'!P:P,'단가조사서(미출력)'!A:A,A63,'단가조사서(미출력)'!B:B,B63)</f>
        <v>96830</v>
      </c>
      <c r="J63" s="141">
        <f t="shared" si="25"/>
        <v>193660</v>
      </c>
      <c r="K63" s="141"/>
      <c r="L63" s="141">
        <f t="shared" si="26"/>
        <v>0</v>
      </c>
      <c r="M63" s="141" t="s">
        <v>732</v>
      </c>
    </row>
    <row r="64" spans="1:13" ht="15.95" customHeight="1" x14ac:dyDescent="0.15">
      <c r="A64" s="171" t="s">
        <v>619</v>
      </c>
      <c r="B64" s="142" t="s">
        <v>719</v>
      </c>
      <c r="C64" s="138">
        <v>1</v>
      </c>
      <c r="D64" s="139" t="s">
        <v>554</v>
      </c>
      <c r="E64" s="140"/>
      <c r="F64" s="141">
        <f t="shared" si="23"/>
        <v>728640</v>
      </c>
      <c r="G64" s="141"/>
      <c r="H64" s="141">
        <f t="shared" si="24"/>
        <v>0</v>
      </c>
      <c r="I64" s="143">
        <f>SUMIFS('단가조사서(미출력)'!P:P,'단가조사서(미출력)'!A:A,A64,'단가조사서(미출력)'!B:B,B64)</f>
        <v>728640</v>
      </c>
      <c r="J64" s="141">
        <f t="shared" si="25"/>
        <v>728640</v>
      </c>
      <c r="K64" s="141"/>
      <c r="L64" s="141">
        <f t="shared" si="26"/>
        <v>0</v>
      </c>
      <c r="M64" s="141"/>
    </row>
    <row r="65" spans="1:14" ht="15.95" customHeight="1" x14ac:dyDescent="0.15">
      <c r="A65" s="138" t="s">
        <v>722</v>
      </c>
      <c r="B65" s="137" t="s">
        <v>721</v>
      </c>
      <c r="C65" s="138">
        <v>8</v>
      </c>
      <c r="D65" s="139" t="s">
        <v>549</v>
      </c>
      <c r="E65" s="140"/>
      <c r="F65" s="141">
        <f t="shared" ref="F65" si="27">SUM(H65,J65,L65)</f>
        <v>512384</v>
      </c>
      <c r="G65" s="143"/>
      <c r="H65" s="141">
        <f>INT($C65*G65)</f>
        <v>0</v>
      </c>
      <c r="I65" s="143">
        <f>SUMIFS('단가조사서(미출력)'!P:P,'단가조사서(미출력)'!A:A,A65,'단가조사서(미출력)'!B:B,B65)</f>
        <v>64048</v>
      </c>
      <c r="J65" s="141">
        <f>INT($C65*I65)</f>
        <v>512384</v>
      </c>
      <c r="K65" s="143">
        <f>'개보수적산(펌프)'!L89</f>
        <v>0</v>
      </c>
      <c r="L65" s="141">
        <f>INT($C65*K65)</f>
        <v>0</v>
      </c>
      <c r="M65" s="141"/>
    </row>
    <row r="66" spans="1:14" ht="15.95" customHeight="1" x14ac:dyDescent="0.15">
      <c r="A66" s="171" t="s">
        <v>616</v>
      </c>
      <c r="B66" s="142" t="s">
        <v>705</v>
      </c>
      <c r="C66" s="138">
        <v>50</v>
      </c>
      <c r="D66" s="139" t="s">
        <v>617</v>
      </c>
      <c r="E66" s="140"/>
      <c r="F66" s="141">
        <f>SUM(H66,J66,L66)</f>
        <v>2600000</v>
      </c>
      <c r="G66" s="141"/>
      <c r="H66" s="141">
        <f>INT($C66*G66)</f>
        <v>0</v>
      </c>
      <c r="I66" s="143"/>
      <c r="J66" s="141">
        <f>INT($C66*I66)</f>
        <v>0</v>
      </c>
      <c r="K66" s="141">
        <f>52000</f>
        <v>52000</v>
      </c>
      <c r="L66" s="141">
        <f>INT($C66*K66)</f>
        <v>2600000</v>
      </c>
      <c r="M66" s="141"/>
    </row>
    <row r="67" spans="1:14" ht="15.95" customHeight="1" x14ac:dyDescent="0.15">
      <c r="A67" s="171" t="s">
        <v>747</v>
      </c>
      <c r="B67" s="142" t="s">
        <v>705</v>
      </c>
      <c r="C67" s="138">
        <v>1</v>
      </c>
      <c r="D67" s="139" t="s">
        <v>260</v>
      </c>
      <c r="E67" s="140"/>
      <c r="F67" s="141">
        <f t="shared" ref="F67" si="28">SUM(H67,J67,L67)</f>
        <v>500000</v>
      </c>
      <c r="G67" s="141"/>
      <c r="H67" s="141">
        <f>INT($C67*G67)</f>
        <v>0</v>
      </c>
      <c r="I67" s="143"/>
      <c r="J67" s="141">
        <f>INT($C67*I67)</f>
        <v>0</v>
      </c>
      <c r="K67" s="141">
        <v>500000</v>
      </c>
      <c r="L67" s="141">
        <f>INT($C67*K67)</f>
        <v>500000</v>
      </c>
      <c r="M67" s="141"/>
    </row>
    <row r="68" spans="1:14" ht="15.95" customHeight="1" x14ac:dyDescent="0.15">
      <c r="A68" s="136" t="s">
        <v>626</v>
      </c>
      <c r="B68" s="137"/>
      <c r="C68" s="138">
        <v>1</v>
      </c>
      <c r="D68" s="139" t="s">
        <v>613</v>
      </c>
      <c r="E68" s="140"/>
      <c r="F68" s="141">
        <f t="shared" si="23"/>
        <v>159435</v>
      </c>
      <c r="G68" s="141"/>
      <c r="H68" s="141">
        <f t="shared" si="24"/>
        <v>0</v>
      </c>
      <c r="I68" s="141"/>
      <c r="J68" s="141">
        <f t="shared" si="25"/>
        <v>0</v>
      </c>
      <c r="K68" s="141">
        <f>INT(H69*4%)</f>
        <v>159435</v>
      </c>
      <c r="L68" s="141">
        <f t="shared" si="26"/>
        <v>159435</v>
      </c>
      <c r="M68" s="141"/>
    </row>
    <row r="69" spans="1:14" ht="15.95" customHeight="1" x14ac:dyDescent="0.15">
      <c r="A69" s="138" t="s">
        <v>623</v>
      </c>
      <c r="B69" s="137" t="s">
        <v>707</v>
      </c>
      <c r="C69" s="138">
        <v>1</v>
      </c>
      <c r="D69" s="139" t="s">
        <v>260</v>
      </c>
      <c r="E69" s="140"/>
      <c r="F69" s="141">
        <f t="shared" si="23"/>
        <v>3985887</v>
      </c>
      <c r="G69" s="143">
        <f>'개보수적산(펌프)'!H74+'개보수적산(펌프)'!H78+'개보수적산(펌프)'!H82</f>
        <v>3985887.9</v>
      </c>
      <c r="H69" s="141">
        <f t="shared" si="24"/>
        <v>3985887</v>
      </c>
      <c r="I69" s="143">
        <f>'개보수적산(펌프)'!J74+'개보수적산(펌프)'!J78+'개보수적산(펌프)'!J82</f>
        <v>0</v>
      </c>
      <c r="J69" s="141">
        <f t="shared" si="25"/>
        <v>0</v>
      </c>
      <c r="K69" s="143">
        <f>'개보수적산(펌프)'!L74+'개보수적산(펌프)'!L78+'개보수적산(펌프)'!L82</f>
        <v>0</v>
      </c>
      <c r="L69" s="141">
        <f t="shared" si="26"/>
        <v>0</v>
      </c>
      <c r="M69" s="141"/>
      <c r="N69" s="135">
        <f>24.18*60</f>
        <v>1450.8</v>
      </c>
    </row>
    <row r="70" spans="1:14" ht="15.95" customHeight="1" x14ac:dyDescent="0.15">
      <c r="A70" s="138" t="s">
        <v>618</v>
      </c>
      <c r="B70" s="137" t="s">
        <v>707</v>
      </c>
      <c r="C70" s="138">
        <v>1</v>
      </c>
      <c r="D70" s="139" t="s">
        <v>260</v>
      </c>
      <c r="E70" s="140"/>
      <c r="F70" s="141">
        <f t="shared" si="23"/>
        <v>1123484</v>
      </c>
      <c r="G70" s="143">
        <f>'개보수적산(펌프)'!H66+'개보수적산(펌프)'!H70</f>
        <v>1123484.3999999999</v>
      </c>
      <c r="H70" s="141">
        <f t="shared" si="24"/>
        <v>1123484</v>
      </c>
      <c r="I70" s="143">
        <f>'개보수적산(펌프)'!J66+'개보수적산(펌프)'!J70</f>
        <v>0</v>
      </c>
      <c r="J70" s="141">
        <f t="shared" si="25"/>
        <v>0</v>
      </c>
      <c r="K70" s="143">
        <f>'개보수적산(펌프)'!L66+'개보수적산(펌프)'!L70</f>
        <v>0</v>
      </c>
      <c r="L70" s="141">
        <f t="shared" si="26"/>
        <v>0</v>
      </c>
      <c r="M70" s="141"/>
      <c r="N70" s="135">
        <f>24.18*60</f>
        <v>1450.8</v>
      </c>
    </row>
    <row r="71" spans="1:14" ht="15.95" customHeight="1" x14ac:dyDescent="0.15">
      <c r="A71" s="138" t="s">
        <v>720</v>
      </c>
      <c r="B71" s="137"/>
      <c r="C71" s="138">
        <v>1</v>
      </c>
      <c r="D71" s="139" t="s">
        <v>260</v>
      </c>
      <c r="E71" s="140"/>
      <c r="F71" s="141">
        <f t="shared" si="23"/>
        <v>1116496</v>
      </c>
      <c r="G71" s="143">
        <f>'개보수적산(펌프)'!H90</f>
        <v>1116496.0999999999</v>
      </c>
      <c r="H71" s="141">
        <f t="shared" si="24"/>
        <v>1116496</v>
      </c>
      <c r="I71" s="143">
        <f>'개보수적산(펌프)'!J90</f>
        <v>0</v>
      </c>
      <c r="J71" s="141">
        <f t="shared" si="25"/>
        <v>0</v>
      </c>
      <c r="K71" s="143">
        <f>'개보수적산(펌프)'!L90</f>
        <v>0</v>
      </c>
      <c r="L71" s="141">
        <f t="shared" si="26"/>
        <v>0</v>
      </c>
      <c r="M71" s="141"/>
    </row>
    <row r="72" spans="1:14" ht="15.95" customHeight="1" x14ac:dyDescent="0.15">
      <c r="A72" s="136" t="s">
        <v>615</v>
      </c>
      <c r="B72" s="137" t="s">
        <v>690</v>
      </c>
      <c r="C72" s="138">
        <v>2</v>
      </c>
      <c r="D72" s="139" t="s">
        <v>622</v>
      </c>
      <c r="E72" s="140"/>
      <c r="F72" s="141">
        <f t="shared" si="23"/>
        <v>1000000</v>
      </c>
      <c r="G72" s="141"/>
      <c r="H72" s="141">
        <f t="shared" si="24"/>
        <v>0</v>
      </c>
      <c r="I72" s="141"/>
      <c r="J72" s="141">
        <f t="shared" si="25"/>
        <v>0</v>
      </c>
      <c r="K72" s="141">
        <v>500000</v>
      </c>
      <c r="L72" s="141">
        <f t="shared" si="26"/>
        <v>1000000</v>
      </c>
      <c r="M72" s="141"/>
    </row>
    <row r="73" spans="1:14" ht="15.95" customHeight="1" x14ac:dyDescent="0.15">
      <c r="A73" s="131" t="s">
        <v>706</v>
      </c>
      <c r="B73" s="132"/>
      <c r="C73" s="133"/>
      <c r="D73" s="133"/>
      <c r="E73" s="134"/>
      <c r="F73" s="134"/>
      <c r="G73" s="134"/>
      <c r="H73" s="134"/>
      <c r="I73" s="134"/>
      <c r="J73" s="134"/>
      <c r="K73" s="134"/>
      <c r="L73" s="134"/>
      <c r="M73" s="134"/>
    </row>
    <row r="74" spans="1:14" ht="15.95" customHeight="1" x14ac:dyDescent="0.15">
      <c r="A74" s="324" t="s">
        <v>665</v>
      </c>
      <c r="B74" s="139" t="s">
        <v>550</v>
      </c>
      <c r="C74" s="138">
        <v>1</v>
      </c>
      <c r="D74" s="139" t="s">
        <v>664</v>
      </c>
      <c r="E74" s="174"/>
      <c r="F74" s="176">
        <f t="shared" ref="F74:F75" si="29">SUM(H74,J74,L74)</f>
        <v>180920</v>
      </c>
      <c r="G74" s="176">
        <f>양배일위!H151</f>
        <v>161045</v>
      </c>
      <c r="H74" s="176">
        <f>INT($C74*G74)</f>
        <v>161045</v>
      </c>
      <c r="I74" s="176">
        <f>양배일위!J151</f>
        <v>14656</v>
      </c>
      <c r="J74" s="176">
        <f>INT($C74*I74)</f>
        <v>14656</v>
      </c>
      <c r="K74" s="176">
        <f>양배일위!L151</f>
        <v>5219</v>
      </c>
      <c r="L74" s="176">
        <f>INT($C74*K74)</f>
        <v>5219</v>
      </c>
      <c r="M74" s="176"/>
    </row>
    <row r="75" spans="1:14" ht="15.95" customHeight="1" x14ac:dyDescent="0.15">
      <c r="A75" s="130" t="s">
        <v>612</v>
      </c>
      <c r="B75" s="173"/>
      <c r="C75" s="174"/>
      <c r="D75" s="175"/>
      <c r="E75" s="174"/>
      <c r="F75" s="176">
        <f t="shared" si="29"/>
        <v>12197736</v>
      </c>
      <c r="G75" s="176"/>
      <c r="H75" s="176">
        <f>SUM(H62:H74)</f>
        <v>6386912</v>
      </c>
      <c r="I75" s="176"/>
      <c r="J75" s="176">
        <f>SUM(J62:J74)</f>
        <v>1546170</v>
      </c>
      <c r="K75" s="176"/>
      <c r="L75" s="176">
        <f>SUM(L62:L74)</f>
        <v>4264654</v>
      </c>
      <c r="M75" s="176"/>
    </row>
    <row r="76" spans="1:14" ht="15.95" customHeight="1" x14ac:dyDescent="0.15">
      <c r="A76" s="144"/>
      <c r="B76" s="145"/>
      <c r="C76" s="140"/>
      <c r="D76" s="146"/>
      <c r="E76" s="140"/>
      <c r="F76" s="141"/>
      <c r="G76" s="141"/>
      <c r="H76" s="141"/>
      <c r="I76" s="141"/>
      <c r="J76" s="141"/>
      <c r="K76" s="141"/>
      <c r="L76" s="141"/>
      <c r="M76" s="141"/>
    </row>
    <row r="77" spans="1:14" ht="15.95" customHeight="1" x14ac:dyDescent="0.15">
      <c r="A77" s="131" t="str">
        <f>A12</f>
        <v>5. 승산2양수장 수중펌프 및 신축관 보수</v>
      </c>
      <c r="B77" s="132"/>
      <c r="C77" s="133"/>
      <c r="D77" s="133"/>
      <c r="E77" s="133"/>
      <c r="F77" s="133"/>
      <c r="G77" s="133"/>
      <c r="H77" s="133"/>
      <c r="I77" s="133"/>
      <c r="J77" s="133"/>
      <c r="K77" s="133"/>
      <c r="L77" s="133"/>
      <c r="M77" s="133"/>
    </row>
    <row r="78" spans="1:14" ht="15.95" customHeight="1" x14ac:dyDescent="0.15">
      <c r="A78" s="131" t="s">
        <v>709</v>
      </c>
      <c r="B78" s="132"/>
      <c r="C78" s="133"/>
      <c r="D78" s="133"/>
      <c r="E78" s="134"/>
      <c r="F78" s="134"/>
      <c r="G78" s="134"/>
      <c r="H78" s="134"/>
      <c r="I78" s="134"/>
      <c r="J78" s="134"/>
      <c r="K78" s="134"/>
      <c r="L78" s="134"/>
      <c r="M78" s="134"/>
    </row>
    <row r="79" spans="1:14" ht="15.95" customHeight="1" x14ac:dyDescent="0.15">
      <c r="A79" s="136" t="s">
        <v>614</v>
      </c>
      <c r="B79" s="137" t="s">
        <v>711</v>
      </c>
      <c r="C79" s="138">
        <v>1</v>
      </c>
      <c r="D79" s="139" t="s">
        <v>260</v>
      </c>
      <c r="E79" s="174"/>
      <c r="F79" s="176">
        <f t="shared" ref="F79:F85" si="30">SUM(H79,J79,L79)</f>
        <v>1117437</v>
      </c>
      <c r="G79" s="176">
        <f>'개보수적산(펌프)'!H52+'개보수적산(펌프)'!H55+'개보수적산(펌프)'!H61</f>
        <v>961133</v>
      </c>
      <c r="H79" s="176">
        <f>INT($C79*G79)</f>
        <v>961133</v>
      </c>
      <c r="I79" s="176">
        <f>'개보수적산(펌프)'!J52+'개보수적산(펌프)'!J55+'개보수적산(펌프)'!J61</f>
        <v>67368</v>
      </c>
      <c r="J79" s="176">
        <f>INT($C79*I79)</f>
        <v>67368</v>
      </c>
      <c r="K79" s="176">
        <f>'개보수적산(펌프)'!L52+'개보수적산(펌프)'!L55+'개보수적산(펌프)'!L61</f>
        <v>88936</v>
      </c>
      <c r="L79" s="176">
        <f>INT($C79*K79)</f>
        <v>88936</v>
      </c>
      <c r="M79" s="176"/>
      <c r="N79" s="135">
        <f>10.44*60</f>
        <v>626.4</v>
      </c>
    </row>
    <row r="80" spans="1:14" ht="15.95" customHeight="1" x14ac:dyDescent="0.15">
      <c r="A80" s="131" t="s">
        <v>710</v>
      </c>
      <c r="B80" s="132"/>
      <c r="C80" s="133"/>
      <c r="D80" s="133"/>
      <c r="E80" s="134"/>
      <c r="F80" s="134"/>
      <c r="G80" s="134"/>
      <c r="H80" s="134"/>
      <c r="I80" s="134"/>
      <c r="J80" s="134"/>
      <c r="K80" s="134"/>
      <c r="L80" s="134"/>
      <c r="M80" s="134"/>
    </row>
    <row r="81" spans="1:14" ht="15.95" customHeight="1" x14ac:dyDescent="0.15">
      <c r="A81" s="136" t="s">
        <v>130</v>
      </c>
      <c r="B81" s="142" t="s">
        <v>134</v>
      </c>
      <c r="C81" s="138">
        <v>0.7</v>
      </c>
      <c r="D81" s="139" t="s">
        <v>549</v>
      </c>
      <c r="E81" s="140"/>
      <c r="F81" s="141">
        <f t="shared" ref="F81:F82" si="31">SUM(H81,J81,L81)</f>
        <v>48377</v>
      </c>
      <c r="G81" s="141"/>
      <c r="H81" s="141">
        <f t="shared" ref="H81:H82" si="32">INT($C81*G81)</f>
        <v>0</v>
      </c>
      <c r="I81" s="143">
        <f>SUMIFS('단가조사서(미출력)'!P:P,'단가조사서(미출력)'!A:A,A81,'단가조사서(미출력)'!B:B,B81)</f>
        <v>69110</v>
      </c>
      <c r="J81" s="141">
        <f t="shared" ref="J81:J82" si="33">INT($C81*I81)</f>
        <v>48377</v>
      </c>
      <c r="K81" s="141"/>
      <c r="L81" s="141">
        <f t="shared" ref="L81:L82" si="34">INT($C81*K81)</f>
        <v>0</v>
      </c>
      <c r="M81" s="141"/>
    </row>
    <row r="82" spans="1:14" ht="15.95" customHeight="1" x14ac:dyDescent="0.15">
      <c r="A82" s="136" t="s">
        <v>53</v>
      </c>
      <c r="B82" s="142" t="s">
        <v>2</v>
      </c>
      <c r="C82" s="138">
        <v>1</v>
      </c>
      <c r="D82" s="139" t="s">
        <v>662</v>
      </c>
      <c r="E82" s="140"/>
      <c r="F82" s="141">
        <f t="shared" si="31"/>
        <v>53550</v>
      </c>
      <c r="G82" s="141"/>
      <c r="H82" s="141">
        <f t="shared" si="32"/>
        <v>0</v>
      </c>
      <c r="I82" s="143">
        <f>SUMIFS('단가조사서(미출력)'!P:P,'단가조사서(미출력)'!A:A,A82,'단가조사서(미출력)'!B:B,B82)</f>
        <v>53550</v>
      </c>
      <c r="J82" s="141">
        <f t="shared" si="33"/>
        <v>53550</v>
      </c>
      <c r="K82" s="141"/>
      <c r="L82" s="141">
        <f t="shared" si="34"/>
        <v>0</v>
      </c>
      <c r="M82" s="141"/>
    </row>
    <row r="83" spans="1:14" ht="15.95" customHeight="1" x14ac:dyDescent="0.15">
      <c r="A83" s="136" t="s">
        <v>745</v>
      </c>
      <c r="B83" s="137" t="s">
        <v>746</v>
      </c>
      <c r="C83" s="138">
        <v>1</v>
      </c>
      <c r="D83" s="139" t="s">
        <v>662</v>
      </c>
      <c r="E83" s="174"/>
      <c r="F83" s="176">
        <f t="shared" ref="F83:F84" si="35">SUM(H83,J83,L83)</f>
        <v>109332</v>
      </c>
      <c r="G83" s="176">
        <f>양배일위!H54</f>
        <v>104155</v>
      </c>
      <c r="H83" s="176">
        <f>INT($C83*G83)</f>
        <v>104155</v>
      </c>
      <c r="I83" s="176">
        <f>양배일위!J54</f>
        <v>1595</v>
      </c>
      <c r="J83" s="176">
        <f>INT($C83*I83)</f>
        <v>1595</v>
      </c>
      <c r="K83" s="176">
        <f>양배일위!L54</f>
        <v>3582</v>
      </c>
      <c r="L83" s="176">
        <f>INT($C83*K83)</f>
        <v>3582</v>
      </c>
      <c r="M83" s="176"/>
    </row>
    <row r="84" spans="1:14" ht="15.95" customHeight="1" x14ac:dyDescent="0.15">
      <c r="A84" s="138" t="s">
        <v>743</v>
      </c>
      <c r="B84" s="139" t="s">
        <v>744</v>
      </c>
      <c r="C84" s="138">
        <v>1</v>
      </c>
      <c r="D84" s="139" t="s">
        <v>260</v>
      </c>
      <c r="E84" s="140"/>
      <c r="F84" s="141">
        <f t="shared" si="35"/>
        <v>216794</v>
      </c>
      <c r="G84" s="141">
        <f>양배일위!H119</f>
        <v>185256</v>
      </c>
      <c r="H84" s="141">
        <f t="shared" ref="H84" si="36">INT($C84*G84)</f>
        <v>185256</v>
      </c>
      <c r="I84" s="141">
        <f>양배일위!J119</f>
        <v>12124</v>
      </c>
      <c r="J84" s="141">
        <f t="shared" ref="J84" si="37">INT($C84*I84)</f>
        <v>12124</v>
      </c>
      <c r="K84" s="141">
        <f>양배일위!L119</f>
        <v>19414</v>
      </c>
      <c r="L84" s="141">
        <f t="shared" ref="L84" si="38">INT($C84*K84)</f>
        <v>19414</v>
      </c>
      <c r="M84" s="141"/>
    </row>
    <row r="85" spans="1:14" ht="15.95" customHeight="1" x14ac:dyDescent="0.15">
      <c r="A85" s="130" t="s">
        <v>612</v>
      </c>
      <c r="B85" s="173"/>
      <c r="C85" s="174"/>
      <c r="D85" s="175"/>
      <c r="E85" s="174"/>
      <c r="F85" s="176">
        <f t="shared" si="30"/>
        <v>1545490</v>
      </c>
      <c r="G85" s="176"/>
      <c r="H85" s="176">
        <f>SUM(H79:H84)</f>
        <v>1250544</v>
      </c>
      <c r="I85" s="176"/>
      <c r="J85" s="176">
        <f>SUM(J79:J84)</f>
        <v>183014</v>
      </c>
      <c r="K85" s="176"/>
      <c r="L85" s="176">
        <f>SUM(L79:L84)</f>
        <v>111932</v>
      </c>
      <c r="M85" s="176"/>
    </row>
    <row r="86" spans="1:14" ht="15.95" customHeight="1" x14ac:dyDescent="0.15">
      <c r="A86" s="130"/>
      <c r="B86" s="173"/>
      <c r="C86" s="174"/>
      <c r="D86" s="175"/>
      <c r="E86" s="174"/>
      <c r="F86" s="176"/>
      <c r="G86" s="176"/>
      <c r="H86" s="176"/>
      <c r="I86" s="176"/>
      <c r="J86" s="176"/>
      <c r="K86" s="176"/>
      <c r="L86" s="176"/>
      <c r="M86" s="176"/>
    </row>
    <row r="87" spans="1:14" ht="15.95" customHeight="1" x14ac:dyDescent="0.15">
      <c r="A87" s="131" t="str">
        <f>A13</f>
        <v>6. 신평양수장 입축사류펌프 보수</v>
      </c>
      <c r="B87" s="132"/>
      <c r="C87" s="133"/>
      <c r="D87" s="133"/>
      <c r="E87" s="133"/>
      <c r="F87" s="133"/>
      <c r="G87" s="133"/>
      <c r="H87" s="133"/>
      <c r="I87" s="133"/>
      <c r="J87" s="133"/>
      <c r="K87" s="133"/>
      <c r="L87" s="133"/>
      <c r="M87" s="133"/>
    </row>
    <row r="88" spans="1:14" ht="15.95" customHeight="1" x14ac:dyDescent="0.15">
      <c r="A88" s="131" t="s">
        <v>713</v>
      </c>
      <c r="B88" s="132"/>
      <c r="C88" s="133"/>
      <c r="D88" s="133"/>
      <c r="E88" s="134"/>
      <c r="F88" s="134"/>
      <c r="G88" s="134"/>
      <c r="H88" s="134"/>
      <c r="I88" s="134"/>
      <c r="J88" s="134"/>
      <c r="K88" s="134"/>
      <c r="L88" s="134"/>
      <c r="M88" s="134"/>
    </row>
    <row r="89" spans="1:14" ht="15.95" customHeight="1" x14ac:dyDescent="0.15">
      <c r="A89" s="136" t="s">
        <v>724</v>
      </c>
      <c r="B89" s="137" t="s">
        <v>714</v>
      </c>
      <c r="C89" s="138">
        <v>1</v>
      </c>
      <c r="D89" s="139" t="s">
        <v>260</v>
      </c>
      <c r="E89" s="174"/>
      <c r="F89" s="176">
        <f t="shared" ref="F89" si="39">SUM(H89,J89,L89)</f>
        <v>382809</v>
      </c>
      <c r="G89" s="176">
        <f>'개보수적산(펌프)'!H33</f>
        <v>382809.5</v>
      </c>
      <c r="H89" s="176">
        <f>INT($C89*G89)</f>
        <v>382809</v>
      </c>
      <c r="I89" s="176">
        <f>'개보수적산(펌프)'!J33</f>
        <v>0</v>
      </c>
      <c r="J89" s="176">
        <f>INT($C89*I89)</f>
        <v>0</v>
      </c>
      <c r="K89" s="176">
        <f>'개보수적산(펌프)'!L33</f>
        <v>0</v>
      </c>
      <c r="L89" s="176">
        <f>INT($C89*K89)</f>
        <v>0</v>
      </c>
      <c r="M89" s="176"/>
      <c r="N89" s="135">
        <f>43.62*60</f>
        <v>2617.1999999999998</v>
      </c>
    </row>
    <row r="90" spans="1:14" ht="15.95" customHeight="1" x14ac:dyDescent="0.15">
      <c r="A90" s="130" t="s">
        <v>612</v>
      </c>
      <c r="B90" s="173"/>
      <c r="C90" s="174"/>
      <c r="D90" s="175"/>
      <c r="E90" s="174"/>
      <c r="F90" s="176">
        <f t="shared" ref="F90" si="40">SUM(H90,J90,L90)</f>
        <v>382809</v>
      </c>
      <c r="G90" s="176"/>
      <c r="H90" s="176">
        <f>SUM(H89:H89)</f>
        <v>382809</v>
      </c>
      <c r="I90" s="176"/>
      <c r="J90" s="176">
        <f>SUM(J89:J89)</f>
        <v>0</v>
      </c>
      <c r="K90" s="176"/>
      <c r="L90" s="176">
        <f>SUM(L89:L89)</f>
        <v>0</v>
      </c>
      <c r="M90" s="176"/>
    </row>
    <row r="91" spans="1:14" ht="15.95" customHeight="1" x14ac:dyDescent="0.15">
      <c r="A91" s="130"/>
      <c r="B91" s="173"/>
      <c r="C91" s="174"/>
      <c r="D91" s="175"/>
      <c r="E91" s="174"/>
      <c r="F91" s="176"/>
      <c r="G91" s="176"/>
      <c r="H91" s="176"/>
      <c r="I91" s="176"/>
      <c r="J91" s="176"/>
      <c r="K91" s="176"/>
      <c r="L91" s="176"/>
      <c r="M91" s="176"/>
    </row>
    <row r="92" spans="1:14" ht="15.95" customHeight="1" x14ac:dyDescent="0.15">
      <c r="A92" s="131" t="str">
        <f>A14</f>
        <v>7. 상궁양수장 신축이음관 보수</v>
      </c>
      <c r="B92" s="132"/>
      <c r="C92" s="133"/>
      <c r="D92" s="133"/>
      <c r="E92" s="133"/>
      <c r="F92" s="133"/>
      <c r="G92" s="133"/>
      <c r="H92" s="133"/>
      <c r="I92" s="133"/>
      <c r="J92" s="133"/>
      <c r="K92" s="133"/>
      <c r="L92" s="133"/>
      <c r="M92" s="133"/>
    </row>
    <row r="93" spans="1:14" ht="15.95" customHeight="1" x14ac:dyDescent="0.15">
      <c r="A93" s="131" t="s">
        <v>735</v>
      </c>
      <c r="B93" s="132"/>
      <c r="C93" s="133"/>
      <c r="D93" s="133"/>
      <c r="E93" s="134"/>
      <c r="F93" s="134"/>
      <c r="G93" s="134"/>
      <c r="H93" s="134"/>
      <c r="I93" s="134"/>
      <c r="J93" s="134"/>
      <c r="K93" s="134"/>
      <c r="L93" s="134"/>
      <c r="M93" s="134"/>
    </row>
    <row r="94" spans="1:14" ht="15.95" customHeight="1" x14ac:dyDescent="0.15">
      <c r="A94" s="138" t="s">
        <v>736</v>
      </c>
      <c r="B94" s="139" t="s">
        <v>737</v>
      </c>
      <c r="C94" s="138">
        <f>ROUNDUP(3.14*0.75,1)</f>
        <v>2.4</v>
      </c>
      <c r="D94" s="139" t="s">
        <v>549</v>
      </c>
      <c r="E94" s="140"/>
      <c r="F94" s="141">
        <f t="shared" ref="F94:F96" si="41">SUM(H94,J94,L94)</f>
        <v>48000</v>
      </c>
      <c r="G94" s="141"/>
      <c r="H94" s="141">
        <f t="shared" ref="H94:H95" si="42">INT($C94*G94)</f>
        <v>0</v>
      </c>
      <c r="I94" s="143">
        <f>SUMIFS('단가조사서(미출력)'!P:P,'단가조사서(미출력)'!A:A,A94,'단가조사서(미출력)'!B:B,B94)</f>
        <v>20000</v>
      </c>
      <c r="J94" s="141">
        <f t="shared" ref="J94:J95" si="43">INT($C94*I94)</f>
        <v>48000</v>
      </c>
      <c r="K94" s="141"/>
      <c r="L94" s="141">
        <f t="shared" ref="L94:L95" si="44">INT($C94*K94)</f>
        <v>0</v>
      </c>
      <c r="M94" s="141"/>
    </row>
    <row r="95" spans="1:14" ht="15.95" customHeight="1" x14ac:dyDescent="0.15">
      <c r="A95" s="138" t="s">
        <v>743</v>
      </c>
      <c r="B95" s="139" t="s">
        <v>653</v>
      </c>
      <c r="C95" s="138">
        <v>1</v>
      </c>
      <c r="D95" s="139" t="s">
        <v>260</v>
      </c>
      <c r="E95" s="140"/>
      <c r="F95" s="141">
        <f t="shared" ref="F95" si="45">SUM(H95,J95,L95)</f>
        <v>148545</v>
      </c>
      <c r="G95" s="141">
        <f>양배일위!H61</f>
        <v>145633</v>
      </c>
      <c r="H95" s="141">
        <f t="shared" si="42"/>
        <v>145633</v>
      </c>
      <c r="I95" s="141">
        <f>양배일위!J61</f>
        <v>0</v>
      </c>
      <c r="J95" s="141">
        <f t="shared" si="43"/>
        <v>0</v>
      </c>
      <c r="K95" s="141">
        <f>양배일위!L61</f>
        <v>2912</v>
      </c>
      <c r="L95" s="141">
        <f t="shared" si="44"/>
        <v>2912</v>
      </c>
      <c r="M95" s="141"/>
    </row>
    <row r="96" spans="1:14" ht="15.95" customHeight="1" x14ac:dyDescent="0.15">
      <c r="A96" s="144" t="s">
        <v>612</v>
      </c>
      <c r="B96" s="145"/>
      <c r="C96" s="140"/>
      <c r="D96" s="146"/>
      <c r="E96" s="140"/>
      <c r="F96" s="141">
        <f t="shared" si="41"/>
        <v>196545</v>
      </c>
      <c r="G96" s="141"/>
      <c r="H96" s="141">
        <f>SUM(H94:H95)</f>
        <v>145633</v>
      </c>
      <c r="I96" s="141"/>
      <c r="J96" s="141">
        <f>SUM(J94:J95)</f>
        <v>48000</v>
      </c>
      <c r="K96" s="141"/>
      <c r="L96" s="141">
        <f>SUM(L94:L95)</f>
        <v>2912</v>
      </c>
      <c r="M96" s="141"/>
    </row>
    <row r="97" spans="1:13" ht="15.95" customHeight="1" x14ac:dyDescent="0.15">
      <c r="A97" s="144"/>
      <c r="B97" s="145"/>
      <c r="C97" s="140"/>
      <c r="D97" s="146"/>
      <c r="E97" s="140"/>
      <c r="F97" s="141"/>
      <c r="G97" s="141"/>
      <c r="H97" s="141"/>
      <c r="I97" s="141"/>
      <c r="J97" s="141"/>
      <c r="K97" s="141"/>
      <c r="L97" s="141"/>
      <c r="M97" s="141"/>
    </row>
    <row r="98" spans="1:13" ht="15.95" customHeight="1" x14ac:dyDescent="0.15">
      <c r="A98" s="144"/>
      <c r="B98" s="145"/>
      <c r="C98" s="140"/>
      <c r="D98" s="146"/>
      <c r="E98" s="140"/>
      <c r="F98" s="141"/>
      <c r="G98" s="141"/>
      <c r="H98" s="141"/>
      <c r="I98" s="141"/>
      <c r="J98" s="141"/>
      <c r="K98" s="141"/>
      <c r="L98" s="141"/>
      <c r="M98" s="141"/>
    </row>
    <row r="99" spans="1:13" ht="15.95" customHeight="1" x14ac:dyDescent="0.15">
      <c r="A99" s="144"/>
      <c r="B99" s="145"/>
      <c r="C99" s="140"/>
      <c r="D99" s="146"/>
      <c r="E99" s="140"/>
      <c r="F99" s="141"/>
      <c r="G99" s="141"/>
      <c r="H99" s="141"/>
      <c r="I99" s="141"/>
      <c r="J99" s="141"/>
      <c r="K99" s="141"/>
      <c r="L99" s="141"/>
      <c r="M99" s="141"/>
    </row>
    <row r="100" spans="1:13" ht="15.95" customHeight="1" x14ac:dyDescent="0.15">
      <c r="A100" s="144"/>
      <c r="B100" s="145"/>
      <c r="C100" s="140"/>
      <c r="D100" s="146"/>
      <c r="E100" s="140"/>
      <c r="F100" s="141"/>
      <c r="G100" s="141"/>
      <c r="H100" s="141"/>
      <c r="I100" s="141"/>
      <c r="J100" s="141"/>
      <c r="K100" s="141"/>
      <c r="L100" s="141"/>
      <c r="M100" s="141"/>
    </row>
    <row r="101" spans="1:13" ht="15.95" customHeight="1" x14ac:dyDescent="0.15">
      <c r="A101" s="144"/>
      <c r="B101" s="145"/>
      <c r="C101" s="140"/>
      <c r="D101" s="146"/>
      <c r="E101" s="140"/>
      <c r="F101" s="141"/>
      <c r="G101" s="141"/>
      <c r="H101" s="141"/>
      <c r="I101" s="141"/>
      <c r="J101" s="141"/>
      <c r="K101" s="141"/>
      <c r="L101" s="141"/>
      <c r="M101" s="141"/>
    </row>
    <row r="102" spans="1:13" ht="15.95" customHeight="1" x14ac:dyDescent="0.15">
      <c r="A102" s="144"/>
      <c r="B102" s="145"/>
      <c r="C102" s="140"/>
      <c r="D102" s="146"/>
      <c r="E102" s="140"/>
      <c r="F102" s="141"/>
      <c r="G102" s="141"/>
      <c r="H102" s="141"/>
      <c r="I102" s="141"/>
      <c r="J102" s="141"/>
      <c r="K102" s="141"/>
      <c r="L102" s="141"/>
      <c r="M102" s="141"/>
    </row>
    <row r="103" spans="1:13" ht="15.95" customHeight="1" x14ac:dyDescent="0.15">
      <c r="A103" s="144"/>
      <c r="B103" s="145"/>
      <c r="C103" s="140"/>
      <c r="D103" s="146"/>
      <c r="E103" s="140"/>
      <c r="F103" s="141"/>
      <c r="G103" s="141"/>
      <c r="H103" s="141"/>
      <c r="I103" s="141"/>
      <c r="J103" s="141"/>
      <c r="K103" s="141"/>
      <c r="L103" s="141"/>
      <c r="M103" s="141"/>
    </row>
    <row r="104" spans="1:13" ht="15.95" customHeight="1" x14ac:dyDescent="0.15">
      <c r="A104" s="144"/>
      <c r="B104" s="145"/>
      <c r="C104" s="140"/>
      <c r="D104" s="146"/>
      <c r="E104" s="140"/>
      <c r="F104" s="141"/>
      <c r="G104" s="141"/>
      <c r="H104" s="141"/>
      <c r="I104" s="141"/>
      <c r="J104" s="141"/>
      <c r="K104" s="141"/>
      <c r="L104" s="141"/>
      <c r="M104" s="141"/>
    </row>
    <row r="105" spans="1:13" ht="15.95" customHeight="1" x14ac:dyDescent="0.15">
      <c r="A105" s="144"/>
      <c r="B105" s="145"/>
      <c r="C105" s="140"/>
      <c r="D105" s="146"/>
      <c r="E105" s="140"/>
      <c r="F105" s="141"/>
      <c r="G105" s="141"/>
      <c r="H105" s="141"/>
      <c r="I105" s="141"/>
      <c r="J105" s="141"/>
      <c r="K105" s="141"/>
      <c r="L105" s="141"/>
      <c r="M105" s="141"/>
    </row>
    <row r="106" spans="1:13" ht="15.95" customHeight="1" x14ac:dyDescent="0.15">
      <c r="A106" s="144"/>
      <c r="B106" s="145"/>
      <c r="C106" s="140"/>
      <c r="D106" s="146"/>
      <c r="E106" s="140"/>
      <c r="F106" s="141"/>
      <c r="G106" s="141"/>
      <c r="H106" s="141"/>
      <c r="I106" s="141"/>
      <c r="J106" s="141"/>
      <c r="K106" s="141"/>
      <c r="L106" s="141"/>
      <c r="M106" s="141"/>
    </row>
    <row r="107" spans="1:13" ht="15.95" customHeight="1" x14ac:dyDescent="0.15">
      <c r="A107" s="144"/>
      <c r="B107" s="145"/>
      <c r="C107" s="140"/>
      <c r="D107" s="146"/>
      <c r="E107" s="140"/>
      <c r="F107" s="141"/>
      <c r="G107" s="141"/>
      <c r="H107" s="141"/>
      <c r="I107" s="141"/>
      <c r="J107" s="141"/>
      <c r="K107" s="141"/>
      <c r="L107" s="141"/>
      <c r="M107" s="141"/>
    </row>
    <row r="108" spans="1:13" ht="15.95" customHeight="1" x14ac:dyDescent="0.15">
      <c r="A108" s="144"/>
      <c r="B108" s="145"/>
      <c r="C108" s="140"/>
      <c r="D108" s="146"/>
      <c r="E108" s="140"/>
      <c r="F108" s="141"/>
      <c r="G108" s="141"/>
      <c r="H108" s="141"/>
      <c r="I108" s="141"/>
      <c r="J108" s="141"/>
      <c r="K108" s="141"/>
      <c r="L108" s="141"/>
      <c r="M108" s="141"/>
    </row>
    <row r="109" spans="1:13" ht="15.95" customHeight="1" x14ac:dyDescent="0.15">
      <c r="A109" s="144"/>
      <c r="B109" s="145"/>
      <c r="C109" s="140"/>
      <c r="D109" s="146"/>
      <c r="E109" s="140"/>
      <c r="F109" s="141"/>
      <c r="G109" s="141"/>
      <c r="H109" s="141"/>
      <c r="I109" s="141"/>
      <c r="J109" s="141"/>
      <c r="K109" s="141"/>
      <c r="L109" s="141"/>
      <c r="M109" s="141"/>
    </row>
    <row r="110" spans="1:13" ht="15.95" customHeight="1" x14ac:dyDescent="0.15">
      <c r="A110" s="144"/>
      <c r="B110" s="145"/>
      <c r="C110" s="140"/>
      <c r="D110" s="146"/>
      <c r="E110" s="140"/>
      <c r="F110" s="141"/>
      <c r="G110" s="141"/>
      <c r="H110" s="141"/>
      <c r="I110" s="141"/>
      <c r="J110" s="141"/>
      <c r="K110" s="141"/>
      <c r="L110" s="141"/>
      <c r="M110" s="141"/>
    </row>
    <row r="111" spans="1:13" ht="15.95" customHeight="1" x14ac:dyDescent="0.15">
      <c r="A111" s="144"/>
      <c r="B111" s="145"/>
      <c r="C111" s="140"/>
      <c r="D111" s="146"/>
      <c r="E111" s="140"/>
      <c r="F111" s="141"/>
      <c r="G111" s="141"/>
      <c r="H111" s="141"/>
      <c r="I111" s="141"/>
      <c r="J111" s="141"/>
      <c r="K111" s="141"/>
      <c r="L111" s="141"/>
      <c r="M111" s="141"/>
    </row>
    <row r="112" spans="1:13" ht="15.95" customHeight="1" x14ac:dyDescent="0.15">
      <c r="A112" s="144"/>
      <c r="B112" s="145"/>
      <c r="C112" s="140"/>
      <c r="D112" s="146"/>
      <c r="E112" s="140"/>
      <c r="F112" s="141"/>
      <c r="G112" s="141"/>
      <c r="H112" s="141"/>
      <c r="I112" s="141"/>
      <c r="J112" s="141"/>
      <c r="K112" s="141"/>
      <c r="L112" s="141"/>
      <c r="M112" s="141"/>
    </row>
    <row r="113" spans="1:13" ht="15.95" customHeight="1" x14ac:dyDescent="0.15">
      <c r="A113" s="144"/>
      <c r="B113" s="145"/>
      <c r="C113" s="140"/>
      <c r="D113" s="146"/>
      <c r="E113" s="140"/>
      <c r="F113" s="141"/>
      <c r="G113" s="141"/>
      <c r="H113" s="141"/>
      <c r="I113" s="141"/>
      <c r="J113" s="141"/>
      <c r="K113" s="141"/>
      <c r="L113" s="141"/>
      <c r="M113" s="141"/>
    </row>
    <row r="114" spans="1:13" ht="15.95" customHeight="1" x14ac:dyDescent="0.15">
      <c r="A114" s="144"/>
      <c r="B114" s="145"/>
      <c r="C114" s="140"/>
      <c r="D114" s="146"/>
      <c r="E114" s="140"/>
      <c r="F114" s="141"/>
      <c r="G114" s="141"/>
      <c r="H114" s="141"/>
      <c r="I114" s="141"/>
      <c r="J114" s="141"/>
      <c r="K114" s="141"/>
      <c r="L114" s="141"/>
      <c r="M114" s="141"/>
    </row>
    <row r="115" spans="1:13" ht="15.95" customHeight="1" x14ac:dyDescent="0.15">
      <c r="A115" s="144"/>
      <c r="B115" s="145"/>
      <c r="C115" s="140"/>
      <c r="D115" s="146"/>
      <c r="E115" s="140"/>
      <c r="F115" s="141"/>
      <c r="G115" s="141"/>
      <c r="H115" s="141"/>
      <c r="I115" s="141"/>
      <c r="J115" s="141"/>
      <c r="K115" s="141"/>
      <c r="L115" s="141"/>
      <c r="M115" s="141"/>
    </row>
    <row r="116" spans="1:13" ht="15.95" customHeight="1" x14ac:dyDescent="0.15">
      <c r="A116" s="144"/>
      <c r="B116" s="145"/>
      <c r="C116" s="140"/>
      <c r="D116" s="146"/>
      <c r="E116" s="140"/>
      <c r="F116" s="141"/>
      <c r="G116" s="141"/>
      <c r="H116" s="141"/>
      <c r="I116" s="141"/>
      <c r="J116" s="141"/>
      <c r="K116" s="141"/>
      <c r="L116" s="141"/>
      <c r="M116" s="141"/>
    </row>
    <row r="117" spans="1:13" ht="15.95" customHeight="1" x14ac:dyDescent="0.15">
      <c r="A117" s="144"/>
      <c r="B117" s="145"/>
      <c r="C117" s="140"/>
      <c r="D117" s="146"/>
      <c r="E117" s="140"/>
      <c r="F117" s="141"/>
      <c r="G117" s="141"/>
      <c r="H117" s="141"/>
      <c r="I117" s="141"/>
      <c r="J117" s="141"/>
      <c r="K117" s="141"/>
      <c r="L117" s="141"/>
      <c r="M117" s="141"/>
    </row>
    <row r="118" spans="1:13" ht="15.95" customHeight="1" x14ac:dyDescent="0.15">
      <c r="A118" s="144"/>
      <c r="B118" s="145"/>
      <c r="C118" s="140"/>
      <c r="D118" s="146"/>
      <c r="E118" s="140"/>
      <c r="F118" s="141"/>
      <c r="G118" s="141"/>
      <c r="H118" s="141"/>
      <c r="I118" s="141"/>
      <c r="J118" s="141"/>
      <c r="K118" s="141"/>
      <c r="L118" s="141"/>
      <c r="M118" s="141"/>
    </row>
    <row r="119" spans="1:13" ht="15.95" customHeight="1" x14ac:dyDescent="0.15">
      <c r="A119" s="144"/>
      <c r="B119" s="145"/>
      <c r="C119" s="140"/>
      <c r="D119" s="146"/>
      <c r="E119" s="140"/>
      <c r="F119" s="141"/>
      <c r="G119" s="141"/>
      <c r="H119" s="141"/>
      <c r="I119" s="141"/>
      <c r="J119" s="141"/>
      <c r="K119" s="141"/>
      <c r="L119" s="141"/>
      <c r="M119" s="141"/>
    </row>
    <row r="120" spans="1:13" ht="15.95" customHeight="1" x14ac:dyDescent="0.15">
      <c r="A120" s="144"/>
      <c r="B120" s="145"/>
      <c r="C120" s="140"/>
      <c r="D120" s="146"/>
      <c r="E120" s="140"/>
      <c r="F120" s="141"/>
      <c r="G120" s="141"/>
      <c r="H120" s="141"/>
      <c r="I120" s="141"/>
      <c r="J120" s="141"/>
      <c r="K120" s="141"/>
      <c r="L120" s="141"/>
      <c r="M120" s="141"/>
    </row>
  </sheetData>
  <mergeCells count="4">
    <mergeCell ref="A6:A7"/>
    <mergeCell ref="C6:C7"/>
    <mergeCell ref="D6:D7"/>
    <mergeCell ref="M6:M7"/>
  </mergeCells>
  <phoneticPr fontId="24" type="noConversion"/>
  <printOptions horizontalCentered="1"/>
  <pageMargins left="0.59055118110236227" right="0.59055118110236227" top="0.78740157480314965" bottom="0.78740157480314965" header="0.39370078740157483" footer="0.39370078740157483"/>
  <pageSetup paperSize="9" orientation="landscape" horizontalDpi="4294967292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3"/>
  <dimension ref="A1:X170"/>
  <sheetViews>
    <sheetView view="pageBreakPreview" topLeftCell="A36" zoomScaleNormal="75" zoomScaleSheetLayoutView="100" workbookViewId="0">
      <pane ySplit="2" topLeftCell="A38" activePane="bottomLeft" state="frozen"/>
      <selection activeCell="A36" sqref="A36"/>
      <selection pane="bottomLeft" activeCell="P60" sqref="P60"/>
    </sheetView>
  </sheetViews>
  <sheetFormatPr defaultColWidth="9.625" defaultRowHeight="15.95" customHeight="1" x14ac:dyDescent="0.15"/>
  <cols>
    <col min="1" max="1" width="21.125" style="186" customWidth="1"/>
    <col min="2" max="2" width="13.625" style="186" customWidth="1"/>
    <col min="3" max="3" width="7.625" style="302" customWidth="1"/>
    <col min="4" max="4" width="5.375" style="301" customWidth="1"/>
    <col min="5" max="5" width="4.25" style="186" customWidth="1"/>
    <col min="6" max="6" width="12.75" style="186" customWidth="1"/>
    <col min="7" max="7" width="10.5" style="186" customWidth="1"/>
    <col min="8" max="8" width="12.75" style="186" customWidth="1"/>
    <col min="9" max="9" width="7.625" style="186" customWidth="1"/>
    <col min="10" max="10" width="9.875" style="186" customWidth="1"/>
    <col min="11" max="11" width="8.25" style="186" customWidth="1"/>
    <col min="12" max="12" width="9.875" style="186" customWidth="1"/>
    <col min="13" max="13" width="9.375" style="186" customWidth="1"/>
    <col min="14" max="14" width="9.625" style="186"/>
    <col min="15" max="15" width="9" style="186" bestFit="1" customWidth="1"/>
    <col min="16" max="16" width="22.125" style="186" customWidth="1"/>
    <col min="17" max="17" width="11.75" style="186" customWidth="1"/>
    <col min="18" max="18" width="11.25" style="186" bestFit="1" customWidth="1"/>
    <col min="19" max="19" width="10.125" style="186" bestFit="1" customWidth="1"/>
    <col min="20" max="20" width="9.625" style="186"/>
    <col min="21" max="21" width="12.5" style="186" bestFit="1" customWidth="1"/>
    <col min="22" max="256" width="9.625" style="186"/>
    <col min="257" max="257" width="21.125" style="186" customWidth="1"/>
    <col min="258" max="258" width="11.625" style="186" customWidth="1"/>
    <col min="259" max="259" width="7.625" style="186" customWidth="1"/>
    <col min="260" max="260" width="5.375" style="186" customWidth="1"/>
    <col min="261" max="261" width="4.25" style="186" customWidth="1"/>
    <col min="262" max="262" width="12.75" style="186" customWidth="1"/>
    <col min="263" max="263" width="10.5" style="186" customWidth="1"/>
    <col min="264" max="264" width="12.75" style="186" customWidth="1"/>
    <col min="265" max="265" width="7.625" style="186" customWidth="1"/>
    <col min="266" max="266" width="9.875" style="186" customWidth="1"/>
    <col min="267" max="267" width="8.25" style="186" customWidth="1"/>
    <col min="268" max="268" width="9.875" style="186" customWidth="1"/>
    <col min="269" max="269" width="9.375" style="186" customWidth="1"/>
    <col min="270" max="270" width="9.625" style="186"/>
    <col min="271" max="271" width="6.875" style="186" bestFit="1" customWidth="1"/>
    <col min="272" max="272" width="22.125" style="186" customWidth="1"/>
    <col min="273" max="273" width="11.75" style="186" customWidth="1"/>
    <col min="274" max="274" width="11.25" style="186" bestFit="1" customWidth="1"/>
    <col min="275" max="275" width="10.125" style="186" bestFit="1" customWidth="1"/>
    <col min="276" max="276" width="9.625" style="186"/>
    <col min="277" max="277" width="12.5" style="186" bestFit="1" customWidth="1"/>
    <col min="278" max="512" width="9.625" style="186"/>
    <col min="513" max="513" width="21.125" style="186" customWidth="1"/>
    <col min="514" max="514" width="11.625" style="186" customWidth="1"/>
    <col min="515" max="515" width="7.625" style="186" customWidth="1"/>
    <col min="516" max="516" width="5.375" style="186" customWidth="1"/>
    <col min="517" max="517" width="4.25" style="186" customWidth="1"/>
    <col min="518" max="518" width="12.75" style="186" customWidth="1"/>
    <col min="519" max="519" width="10.5" style="186" customWidth="1"/>
    <col min="520" max="520" width="12.75" style="186" customWidth="1"/>
    <col min="521" max="521" width="7.625" style="186" customWidth="1"/>
    <col min="522" max="522" width="9.875" style="186" customWidth="1"/>
    <col min="523" max="523" width="8.25" style="186" customWidth="1"/>
    <col min="524" max="524" width="9.875" style="186" customWidth="1"/>
    <col min="525" max="525" width="9.375" style="186" customWidth="1"/>
    <col min="526" max="526" width="9.625" style="186"/>
    <col min="527" max="527" width="6.875" style="186" bestFit="1" customWidth="1"/>
    <col min="528" max="528" width="22.125" style="186" customWidth="1"/>
    <col min="529" max="529" width="11.75" style="186" customWidth="1"/>
    <col min="530" max="530" width="11.25" style="186" bestFit="1" customWidth="1"/>
    <col min="531" max="531" width="10.125" style="186" bestFit="1" customWidth="1"/>
    <col min="532" max="532" width="9.625" style="186"/>
    <col min="533" max="533" width="12.5" style="186" bestFit="1" customWidth="1"/>
    <col min="534" max="768" width="9.625" style="186"/>
    <col min="769" max="769" width="21.125" style="186" customWidth="1"/>
    <col min="770" max="770" width="11.625" style="186" customWidth="1"/>
    <col min="771" max="771" width="7.625" style="186" customWidth="1"/>
    <col min="772" max="772" width="5.375" style="186" customWidth="1"/>
    <col min="773" max="773" width="4.25" style="186" customWidth="1"/>
    <col min="774" max="774" width="12.75" style="186" customWidth="1"/>
    <col min="775" max="775" width="10.5" style="186" customWidth="1"/>
    <col min="776" max="776" width="12.75" style="186" customWidth="1"/>
    <col min="777" max="777" width="7.625" style="186" customWidth="1"/>
    <col min="778" max="778" width="9.875" style="186" customWidth="1"/>
    <col min="779" max="779" width="8.25" style="186" customWidth="1"/>
    <col min="780" max="780" width="9.875" style="186" customWidth="1"/>
    <col min="781" max="781" width="9.375" style="186" customWidth="1"/>
    <col min="782" max="782" width="9.625" style="186"/>
    <col min="783" max="783" width="6.875" style="186" bestFit="1" customWidth="1"/>
    <col min="784" max="784" width="22.125" style="186" customWidth="1"/>
    <col min="785" max="785" width="11.75" style="186" customWidth="1"/>
    <col min="786" max="786" width="11.25" style="186" bestFit="1" customWidth="1"/>
    <col min="787" max="787" width="10.125" style="186" bestFit="1" customWidth="1"/>
    <col min="788" max="788" width="9.625" style="186"/>
    <col min="789" max="789" width="12.5" style="186" bestFit="1" customWidth="1"/>
    <col min="790" max="1024" width="9.625" style="186"/>
    <col min="1025" max="1025" width="21.125" style="186" customWidth="1"/>
    <col min="1026" max="1026" width="11.625" style="186" customWidth="1"/>
    <col min="1027" max="1027" width="7.625" style="186" customWidth="1"/>
    <col min="1028" max="1028" width="5.375" style="186" customWidth="1"/>
    <col min="1029" max="1029" width="4.25" style="186" customWidth="1"/>
    <col min="1030" max="1030" width="12.75" style="186" customWidth="1"/>
    <col min="1031" max="1031" width="10.5" style="186" customWidth="1"/>
    <col min="1032" max="1032" width="12.75" style="186" customWidth="1"/>
    <col min="1033" max="1033" width="7.625" style="186" customWidth="1"/>
    <col min="1034" max="1034" width="9.875" style="186" customWidth="1"/>
    <col min="1035" max="1035" width="8.25" style="186" customWidth="1"/>
    <col min="1036" max="1036" width="9.875" style="186" customWidth="1"/>
    <col min="1037" max="1037" width="9.375" style="186" customWidth="1"/>
    <col min="1038" max="1038" width="9.625" style="186"/>
    <col min="1039" max="1039" width="6.875" style="186" bestFit="1" customWidth="1"/>
    <col min="1040" max="1040" width="22.125" style="186" customWidth="1"/>
    <col min="1041" max="1041" width="11.75" style="186" customWidth="1"/>
    <col min="1042" max="1042" width="11.25" style="186" bestFit="1" customWidth="1"/>
    <col min="1043" max="1043" width="10.125" style="186" bestFit="1" customWidth="1"/>
    <col min="1044" max="1044" width="9.625" style="186"/>
    <col min="1045" max="1045" width="12.5" style="186" bestFit="1" customWidth="1"/>
    <col min="1046" max="1280" width="9.625" style="186"/>
    <col min="1281" max="1281" width="21.125" style="186" customWidth="1"/>
    <col min="1282" max="1282" width="11.625" style="186" customWidth="1"/>
    <col min="1283" max="1283" width="7.625" style="186" customWidth="1"/>
    <col min="1284" max="1284" width="5.375" style="186" customWidth="1"/>
    <col min="1285" max="1285" width="4.25" style="186" customWidth="1"/>
    <col min="1286" max="1286" width="12.75" style="186" customWidth="1"/>
    <col min="1287" max="1287" width="10.5" style="186" customWidth="1"/>
    <col min="1288" max="1288" width="12.75" style="186" customWidth="1"/>
    <col min="1289" max="1289" width="7.625" style="186" customWidth="1"/>
    <col min="1290" max="1290" width="9.875" style="186" customWidth="1"/>
    <col min="1291" max="1291" width="8.25" style="186" customWidth="1"/>
    <col min="1292" max="1292" width="9.875" style="186" customWidth="1"/>
    <col min="1293" max="1293" width="9.375" style="186" customWidth="1"/>
    <col min="1294" max="1294" width="9.625" style="186"/>
    <col min="1295" max="1295" width="6.875" style="186" bestFit="1" customWidth="1"/>
    <col min="1296" max="1296" width="22.125" style="186" customWidth="1"/>
    <col min="1297" max="1297" width="11.75" style="186" customWidth="1"/>
    <col min="1298" max="1298" width="11.25" style="186" bestFit="1" customWidth="1"/>
    <col min="1299" max="1299" width="10.125" style="186" bestFit="1" customWidth="1"/>
    <col min="1300" max="1300" width="9.625" style="186"/>
    <col min="1301" max="1301" width="12.5" style="186" bestFit="1" customWidth="1"/>
    <col min="1302" max="1536" width="9.625" style="186"/>
    <col min="1537" max="1537" width="21.125" style="186" customWidth="1"/>
    <col min="1538" max="1538" width="11.625" style="186" customWidth="1"/>
    <col min="1539" max="1539" width="7.625" style="186" customWidth="1"/>
    <col min="1540" max="1540" width="5.375" style="186" customWidth="1"/>
    <col min="1541" max="1541" width="4.25" style="186" customWidth="1"/>
    <col min="1542" max="1542" width="12.75" style="186" customWidth="1"/>
    <col min="1543" max="1543" width="10.5" style="186" customWidth="1"/>
    <col min="1544" max="1544" width="12.75" style="186" customWidth="1"/>
    <col min="1545" max="1545" width="7.625" style="186" customWidth="1"/>
    <col min="1546" max="1546" width="9.875" style="186" customWidth="1"/>
    <col min="1547" max="1547" width="8.25" style="186" customWidth="1"/>
    <col min="1548" max="1548" width="9.875" style="186" customWidth="1"/>
    <col min="1549" max="1549" width="9.375" style="186" customWidth="1"/>
    <col min="1550" max="1550" width="9.625" style="186"/>
    <col min="1551" max="1551" width="6.875" style="186" bestFit="1" customWidth="1"/>
    <col min="1552" max="1552" width="22.125" style="186" customWidth="1"/>
    <col min="1553" max="1553" width="11.75" style="186" customWidth="1"/>
    <col min="1554" max="1554" width="11.25" style="186" bestFit="1" customWidth="1"/>
    <col min="1555" max="1555" width="10.125" style="186" bestFit="1" customWidth="1"/>
    <col min="1556" max="1556" width="9.625" style="186"/>
    <col min="1557" max="1557" width="12.5" style="186" bestFit="1" customWidth="1"/>
    <col min="1558" max="1792" width="9.625" style="186"/>
    <col min="1793" max="1793" width="21.125" style="186" customWidth="1"/>
    <col min="1794" max="1794" width="11.625" style="186" customWidth="1"/>
    <col min="1795" max="1795" width="7.625" style="186" customWidth="1"/>
    <col min="1796" max="1796" width="5.375" style="186" customWidth="1"/>
    <col min="1797" max="1797" width="4.25" style="186" customWidth="1"/>
    <col min="1798" max="1798" width="12.75" style="186" customWidth="1"/>
    <col min="1799" max="1799" width="10.5" style="186" customWidth="1"/>
    <col min="1800" max="1800" width="12.75" style="186" customWidth="1"/>
    <col min="1801" max="1801" width="7.625" style="186" customWidth="1"/>
    <col min="1802" max="1802" width="9.875" style="186" customWidth="1"/>
    <col min="1803" max="1803" width="8.25" style="186" customWidth="1"/>
    <col min="1804" max="1804" width="9.875" style="186" customWidth="1"/>
    <col min="1805" max="1805" width="9.375" style="186" customWidth="1"/>
    <col min="1806" max="1806" width="9.625" style="186"/>
    <col min="1807" max="1807" width="6.875" style="186" bestFit="1" customWidth="1"/>
    <col min="1808" max="1808" width="22.125" style="186" customWidth="1"/>
    <col min="1809" max="1809" width="11.75" style="186" customWidth="1"/>
    <col min="1810" max="1810" width="11.25" style="186" bestFit="1" customWidth="1"/>
    <col min="1811" max="1811" width="10.125" style="186" bestFit="1" customWidth="1"/>
    <col min="1812" max="1812" width="9.625" style="186"/>
    <col min="1813" max="1813" width="12.5" style="186" bestFit="1" customWidth="1"/>
    <col min="1814" max="2048" width="9.625" style="186"/>
    <col min="2049" max="2049" width="21.125" style="186" customWidth="1"/>
    <col min="2050" max="2050" width="11.625" style="186" customWidth="1"/>
    <col min="2051" max="2051" width="7.625" style="186" customWidth="1"/>
    <col min="2052" max="2052" width="5.375" style="186" customWidth="1"/>
    <col min="2053" max="2053" width="4.25" style="186" customWidth="1"/>
    <col min="2054" max="2054" width="12.75" style="186" customWidth="1"/>
    <col min="2055" max="2055" width="10.5" style="186" customWidth="1"/>
    <col min="2056" max="2056" width="12.75" style="186" customWidth="1"/>
    <col min="2057" max="2057" width="7.625" style="186" customWidth="1"/>
    <col min="2058" max="2058" width="9.875" style="186" customWidth="1"/>
    <col min="2059" max="2059" width="8.25" style="186" customWidth="1"/>
    <col min="2060" max="2060" width="9.875" style="186" customWidth="1"/>
    <col min="2061" max="2061" width="9.375" style="186" customWidth="1"/>
    <col min="2062" max="2062" width="9.625" style="186"/>
    <col min="2063" max="2063" width="6.875" style="186" bestFit="1" customWidth="1"/>
    <col min="2064" max="2064" width="22.125" style="186" customWidth="1"/>
    <col min="2065" max="2065" width="11.75" style="186" customWidth="1"/>
    <col min="2066" max="2066" width="11.25" style="186" bestFit="1" customWidth="1"/>
    <col min="2067" max="2067" width="10.125" style="186" bestFit="1" customWidth="1"/>
    <col min="2068" max="2068" width="9.625" style="186"/>
    <col min="2069" max="2069" width="12.5" style="186" bestFit="1" customWidth="1"/>
    <col min="2070" max="2304" width="9.625" style="186"/>
    <col min="2305" max="2305" width="21.125" style="186" customWidth="1"/>
    <col min="2306" max="2306" width="11.625" style="186" customWidth="1"/>
    <col min="2307" max="2307" width="7.625" style="186" customWidth="1"/>
    <col min="2308" max="2308" width="5.375" style="186" customWidth="1"/>
    <col min="2309" max="2309" width="4.25" style="186" customWidth="1"/>
    <col min="2310" max="2310" width="12.75" style="186" customWidth="1"/>
    <col min="2311" max="2311" width="10.5" style="186" customWidth="1"/>
    <col min="2312" max="2312" width="12.75" style="186" customWidth="1"/>
    <col min="2313" max="2313" width="7.625" style="186" customWidth="1"/>
    <col min="2314" max="2314" width="9.875" style="186" customWidth="1"/>
    <col min="2315" max="2315" width="8.25" style="186" customWidth="1"/>
    <col min="2316" max="2316" width="9.875" style="186" customWidth="1"/>
    <col min="2317" max="2317" width="9.375" style="186" customWidth="1"/>
    <col min="2318" max="2318" width="9.625" style="186"/>
    <col min="2319" max="2319" width="6.875" style="186" bestFit="1" customWidth="1"/>
    <col min="2320" max="2320" width="22.125" style="186" customWidth="1"/>
    <col min="2321" max="2321" width="11.75" style="186" customWidth="1"/>
    <col min="2322" max="2322" width="11.25" style="186" bestFit="1" customWidth="1"/>
    <col min="2323" max="2323" width="10.125" style="186" bestFit="1" customWidth="1"/>
    <col min="2324" max="2324" width="9.625" style="186"/>
    <col min="2325" max="2325" width="12.5" style="186" bestFit="1" customWidth="1"/>
    <col min="2326" max="2560" width="9.625" style="186"/>
    <col min="2561" max="2561" width="21.125" style="186" customWidth="1"/>
    <col min="2562" max="2562" width="11.625" style="186" customWidth="1"/>
    <col min="2563" max="2563" width="7.625" style="186" customWidth="1"/>
    <col min="2564" max="2564" width="5.375" style="186" customWidth="1"/>
    <col min="2565" max="2565" width="4.25" style="186" customWidth="1"/>
    <col min="2566" max="2566" width="12.75" style="186" customWidth="1"/>
    <col min="2567" max="2567" width="10.5" style="186" customWidth="1"/>
    <col min="2568" max="2568" width="12.75" style="186" customWidth="1"/>
    <col min="2569" max="2569" width="7.625" style="186" customWidth="1"/>
    <col min="2570" max="2570" width="9.875" style="186" customWidth="1"/>
    <col min="2571" max="2571" width="8.25" style="186" customWidth="1"/>
    <col min="2572" max="2572" width="9.875" style="186" customWidth="1"/>
    <col min="2573" max="2573" width="9.375" style="186" customWidth="1"/>
    <col min="2574" max="2574" width="9.625" style="186"/>
    <col min="2575" max="2575" width="6.875" style="186" bestFit="1" customWidth="1"/>
    <col min="2576" max="2576" width="22.125" style="186" customWidth="1"/>
    <col min="2577" max="2577" width="11.75" style="186" customWidth="1"/>
    <col min="2578" max="2578" width="11.25" style="186" bestFit="1" customWidth="1"/>
    <col min="2579" max="2579" width="10.125" style="186" bestFit="1" customWidth="1"/>
    <col min="2580" max="2580" width="9.625" style="186"/>
    <col min="2581" max="2581" width="12.5" style="186" bestFit="1" customWidth="1"/>
    <col min="2582" max="2816" width="9.625" style="186"/>
    <col min="2817" max="2817" width="21.125" style="186" customWidth="1"/>
    <col min="2818" max="2818" width="11.625" style="186" customWidth="1"/>
    <col min="2819" max="2819" width="7.625" style="186" customWidth="1"/>
    <col min="2820" max="2820" width="5.375" style="186" customWidth="1"/>
    <col min="2821" max="2821" width="4.25" style="186" customWidth="1"/>
    <col min="2822" max="2822" width="12.75" style="186" customWidth="1"/>
    <col min="2823" max="2823" width="10.5" style="186" customWidth="1"/>
    <col min="2824" max="2824" width="12.75" style="186" customWidth="1"/>
    <col min="2825" max="2825" width="7.625" style="186" customWidth="1"/>
    <col min="2826" max="2826" width="9.875" style="186" customWidth="1"/>
    <col min="2827" max="2827" width="8.25" style="186" customWidth="1"/>
    <col min="2828" max="2828" width="9.875" style="186" customWidth="1"/>
    <col min="2829" max="2829" width="9.375" style="186" customWidth="1"/>
    <col min="2830" max="2830" width="9.625" style="186"/>
    <col min="2831" max="2831" width="6.875" style="186" bestFit="1" customWidth="1"/>
    <col min="2832" max="2832" width="22.125" style="186" customWidth="1"/>
    <col min="2833" max="2833" width="11.75" style="186" customWidth="1"/>
    <col min="2834" max="2834" width="11.25" style="186" bestFit="1" customWidth="1"/>
    <col min="2835" max="2835" width="10.125" style="186" bestFit="1" customWidth="1"/>
    <col min="2836" max="2836" width="9.625" style="186"/>
    <col min="2837" max="2837" width="12.5" style="186" bestFit="1" customWidth="1"/>
    <col min="2838" max="3072" width="9.625" style="186"/>
    <col min="3073" max="3073" width="21.125" style="186" customWidth="1"/>
    <col min="3074" max="3074" width="11.625" style="186" customWidth="1"/>
    <col min="3075" max="3075" width="7.625" style="186" customWidth="1"/>
    <col min="3076" max="3076" width="5.375" style="186" customWidth="1"/>
    <col min="3077" max="3077" width="4.25" style="186" customWidth="1"/>
    <col min="3078" max="3078" width="12.75" style="186" customWidth="1"/>
    <col min="3079" max="3079" width="10.5" style="186" customWidth="1"/>
    <col min="3080" max="3080" width="12.75" style="186" customWidth="1"/>
    <col min="3081" max="3081" width="7.625" style="186" customWidth="1"/>
    <col min="3082" max="3082" width="9.875" style="186" customWidth="1"/>
    <col min="3083" max="3083" width="8.25" style="186" customWidth="1"/>
    <col min="3084" max="3084" width="9.875" style="186" customWidth="1"/>
    <col min="3085" max="3085" width="9.375" style="186" customWidth="1"/>
    <col min="3086" max="3086" width="9.625" style="186"/>
    <col min="3087" max="3087" width="6.875" style="186" bestFit="1" customWidth="1"/>
    <col min="3088" max="3088" width="22.125" style="186" customWidth="1"/>
    <col min="3089" max="3089" width="11.75" style="186" customWidth="1"/>
    <col min="3090" max="3090" width="11.25" style="186" bestFit="1" customWidth="1"/>
    <col min="3091" max="3091" width="10.125" style="186" bestFit="1" customWidth="1"/>
    <col min="3092" max="3092" width="9.625" style="186"/>
    <col min="3093" max="3093" width="12.5" style="186" bestFit="1" customWidth="1"/>
    <col min="3094" max="3328" width="9.625" style="186"/>
    <col min="3329" max="3329" width="21.125" style="186" customWidth="1"/>
    <col min="3330" max="3330" width="11.625" style="186" customWidth="1"/>
    <col min="3331" max="3331" width="7.625" style="186" customWidth="1"/>
    <col min="3332" max="3332" width="5.375" style="186" customWidth="1"/>
    <col min="3333" max="3333" width="4.25" style="186" customWidth="1"/>
    <col min="3334" max="3334" width="12.75" style="186" customWidth="1"/>
    <col min="3335" max="3335" width="10.5" style="186" customWidth="1"/>
    <col min="3336" max="3336" width="12.75" style="186" customWidth="1"/>
    <col min="3337" max="3337" width="7.625" style="186" customWidth="1"/>
    <col min="3338" max="3338" width="9.875" style="186" customWidth="1"/>
    <col min="3339" max="3339" width="8.25" style="186" customWidth="1"/>
    <col min="3340" max="3340" width="9.875" style="186" customWidth="1"/>
    <col min="3341" max="3341" width="9.375" style="186" customWidth="1"/>
    <col min="3342" max="3342" width="9.625" style="186"/>
    <col min="3343" max="3343" width="6.875" style="186" bestFit="1" customWidth="1"/>
    <col min="3344" max="3344" width="22.125" style="186" customWidth="1"/>
    <col min="3345" max="3345" width="11.75" style="186" customWidth="1"/>
    <col min="3346" max="3346" width="11.25" style="186" bestFit="1" customWidth="1"/>
    <col min="3347" max="3347" width="10.125" style="186" bestFit="1" customWidth="1"/>
    <col min="3348" max="3348" width="9.625" style="186"/>
    <col min="3349" max="3349" width="12.5" style="186" bestFit="1" customWidth="1"/>
    <col min="3350" max="3584" width="9.625" style="186"/>
    <col min="3585" max="3585" width="21.125" style="186" customWidth="1"/>
    <col min="3586" max="3586" width="11.625" style="186" customWidth="1"/>
    <col min="3587" max="3587" width="7.625" style="186" customWidth="1"/>
    <col min="3588" max="3588" width="5.375" style="186" customWidth="1"/>
    <col min="3589" max="3589" width="4.25" style="186" customWidth="1"/>
    <col min="3590" max="3590" width="12.75" style="186" customWidth="1"/>
    <col min="3591" max="3591" width="10.5" style="186" customWidth="1"/>
    <col min="3592" max="3592" width="12.75" style="186" customWidth="1"/>
    <col min="3593" max="3593" width="7.625" style="186" customWidth="1"/>
    <col min="3594" max="3594" width="9.875" style="186" customWidth="1"/>
    <col min="3595" max="3595" width="8.25" style="186" customWidth="1"/>
    <col min="3596" max="3596" width="9.875" style="186" customWidth="1"/>
    <col min="3597" max="3597" width="9.375" style="186" customWidth="1"/>
    <col min="3598" max="3598" width="9.625" style="186"/>
    <col min="3599" max="3599" width="6.875" style="186" bestFit="1" customWidth="1"/>
    <col min="3600" max="3600" width="22.125" style="186" customWidth="1"/>
    <col min="3601" max="3601" width="11.75" style="186" customWidth="1"/>
    <col min="3602" max="3602" width="11.25" style="186" bestFit="1" customWidth="1"/>
    <col min="3603" max="3603" width="10.125" style="186" bestFit="1" customWidth="1"/>
    <col min="3604" max="3604" width="9.625" style="186"/>
    <col min="3605" max="3605" width="12.5" style="186" bestFit="1" customWidth="1"/>
    <col min="3606" max="3840" width="9.625" style="186"/>
    <col min="3841" max="3841" width="21.125" style="186" customWidth="1"/>
    <col min="3842" max="3842" width="11.625" style="186" customWidth="1"/>
    <col min="3843" max="3843" width="7.625" style="186" customWidth="1"/>
    <col min="3844" max="3844" width="5.375" style="186" customWidth="1"/>
    <col min="3845" max="3845" width="4.25" style="186" customWidth="1"/>
    <col min="3846" max="3846" width="12.75" style="186" customWidth="1"/>
    <col min="3847" max="3847" width="10.5" style="186" customWidth="1"/>
    <col min="3848" max="3848" width="12.75" style="186" customWidth="1"/>
    <col min="3849" max="3849" width="7.625" style="186" customWidth="1"/>
    <col min="3850" max="3850" width="9.875" style="186" customWidth="1"/>
    <col min="3851" max="3851" width="8.25" style="186" customWidth="1"/>
    <col min="3852" max="3852" width="9.875" style="186" customWidth="1"/>
    <col min="3853" max="3853" width="9.375" style="186" customWidth="1"/>
    <col min="3854" max="3854" width="9.625" style="186"/>
    <col min="3855" max="3855" width="6.875" style="186" bestFit="1" customWidth="1"/>
    <col min="3856" max="3856" width="22.125" style="186" customWidth="1"/>
    <col min="3857" max="3857" width="11.75" style="186" customWidth="1"/>
    <col min="3858" max="3858" width="11.25" style="186" bestFit="1" customWidth="1"/>
    <col min="3859" max="3859" width="10.125" style="186" bestFit="1" customWidth="1"/>
    <col min="3860" max="3860" width="9.625" style="186"/>
    <col min="3861" max="3861" width="12.5" style="186" bestFit="1" customWidth="1"/>
    <col min="3862" max="4096" width="9.625" style="186"/>
    <col min="4097" max="4097" width="21.125" style="186" customWidth="1"/>
    <col min="4098" max="4098" width="11.625" style="186" customWidth="1"/>
    <col min="4099" max="4099" width="7.625" style="186" customWidth="1"/>
    <col min="4100" max="4100" width="5.375" style="186" customWidth="1"/>
    <col min="4101" max="4101" width="4.25" style="186" customWidth="1"/>
    <col min="4102" max="4102" width="12.75" style="186" customWidth="1"/>
    <col min="4103" max="4103" width="10.5" style="186" customWidth="1"/>
    <col min="4104" max="4104" width="12.75" style="186" customWidth="1"/>
    <col min="4105" max="4105" width="7.625" style="186" customWidth="1"/>
    <col min="4106" max="4106" width="9.875" style="186" customWidth="1"/>
    <col min="4107" max="4107" width="8.25" style="186" customWidth="1"/>
    <col min="4108" max="4108" width="9.875" style="186" customWidth="1"/>
    <col min="4109" max="4109" width="9.375" style="186" customWidth="1"/>
    <col min="4110" max="4110" width="9.625" style="186"/>
    <col min="4111" max="4111" width="6.875" style="186" bestFit="1" customWidth="1"/>
    <col min="4112" max="4112" width="22.125" style="186" customWidth="1"/>
    <col min="4113" max="4113" width="11.75" style="186" customWidth="1"/>
    <col min="4114" max="4114" width="11.25" style="186" bestFit="1" customWidth="1"/>
    <col min="4115" max="4115" width="10.125" style="186" bestFit="1" customWidth="1"/>
    <col min="4116" max="4116" width="9.625" style="186"/>
    <col min="4117" max="4117" width="12.5" style="186" bestFit="1" customWidth="1"/>
    <col min="4118" max="4352" width="9.625" style="186"/>
    <col min="4353" max="4353" width="21.125" style="186" customWidth="1"/>
    <col min="4354" max="4354" width="11.625" style="186" customWidth="1"/>
    <col min="4355" max="4355" width="7.625" style="186" customWidth="1"/>
    <col min="4356" max="4356" width="5.375" style="186" customWidth="1"/>
    <col min="4357" max="4357" width="4.25" style="186" customWidth="1"/>
    <col min="4358" max="4358" width="12.75" style="186" customWidth="1"/>
    <col min="4359" max="4359" width="10.5" style="186" customWidth="1"/>
    <col min="4360" max="4360" width="12.75" style="186" customWidth="1"/>
    <col min="4361" max="4361" width="7.625" style="186" customWidth="1"/>
    <col min="4362" max="4362" width="9.875" style="186" customWidth="1"/>
    <col min="4363" max="4363" width="8.25" style="186" customWidth="1"/>
    <col min="4364" max="4364" width="9.875" style="186" customWidth="1"/>
    <col min="4365" max="4365" width="9.375" style="186" customWidth="1"/>
    <col min="4366" max="4366" width="9.625" style="186"/>
    <col min="4367" max="4367" width="6.875" style="186" bestFit="1" customWidth="1"/>
    <col min="4368" max="4368" width="22.125" style="186" customWidth="1"/>
    <col min="4369" max="4369" width="11.75" style="186" customWidth="1"/>
    <col min="4370" max="4370" width="11.25" style="186" bestFit="1" customWidth="1"/>
    <col min="4371" max="4371" width="10.125" style="186" bestFit="1" customWidth="1"/>
    <col min="4372" max="4372" width="9.625" style="186"/>
    <col min="4373" max="4373" width="12.5" style="186" bestFit="1" customWidth="1"/>
    <col min="4374" max="4608" width="9.625" style="186"/>
    <col min="4609" max="4609" width="21.125" style="186" customWidth="1"/>
    <col min="4610" max="4610" width="11.625" style="186" customWidth="1"/>
    <col min="4611" max="4611" width="7.625" style="186" customWidth="1"/>
    <col min="4612" max="4612" width="5.375" style="186" customWidth="1"/>
    <col min="4613" max="4613" width="4.25" style="186" customWidth="1"/>
    <col min="4614" max="4614" width="12.75" style="186" customWidth="1"/>
    <col min="4615" max="4615" width="10.5" style="186" customWidth="1"/>
    <col min="4616" max="4616" width="12.75" style="186" customWidth="1"/>
    <col min="4617" max="4617" width="7.625" style="186" customWidth="1"/>
    <col min="4618" max="4618" width="9.875" style="186" customWidth="1"/>
    <col min="4619" max="4619" width="8.25" style="186" customWidth="1"/>
    <col min="4620" max="4620" width="9.875" style="186" customWidth="1"/>
    <col min="4621" max="4621" width="9.375" style="186" customWidth="1"/>
    <col min="4622" max="4622" width="9.625" style="186"/>
    <col min="4623" max="4623" width="6.875" style="186" bestFit="1" customWidth="1"/>
    <col min="4624" max="4624" width="22.125" style="186" customWidth="1"/>
    <col min="4625" max="4625" width="11.75" style="186" customWidth="1"/>
    <col min="4626" max="4626" width="11.25" style="186" bestFit="1" customWidth="1"/>
    <col min="4627" max="4627" width="10.125" style="186" bestFit="1" customWidth="1"/>
    <col min="4628" max="4628" width="9.625" style="186"/>
    <col min="4629" max="4629" width="12.5" style="186" bestFit="1" customWidth="1"/>
    <col min="4630" max="4864" width="9.625" style="186"/>
    <col min="4865" max="4865" width="21.125" style="186" customWidth="1"/>
    <col min="4866" max="4866" width="11.625" style="186" customWidth="1"/>
    <col min="4867" max="4867" width="7.625" style="186" customWidth="1"/>
    <col min="4868" max="4868" width="5.375" style="186" customWidth="1"/>
    <col min="4869" max="4869" width="4.25" style="186" customWidth="1"/>
    <col min="4870" max="4870" width="12.75" style="186" customWidth="1"/>
    <col min="4871" max="4871" width="10.5" style="186" customWidth="1"/>
    <col min="4872" max="4872" width="12.75" style="186" customWidth="1"/>
    <col min="4873" max="4873" width="7.625" style="186" customWidth="1"/>
    <col min="4874" max="4874" width="9.875" style="186" customWidth="1"/>
    <col min="4875" max="4875" width="8.25" style="186" customWidth="1"/>
    <col min="4876" max="4876" width="9.875" style="186" customWidth="1"/>
    <col min="4877" max="4877" width="9.375" style="186" customWidth="1"/>
    <col min="4878" max="4878" width="9.625" style="186"/>
    <col min="4879" max="4879" width="6.875" style="186" bestFit="1" customWidth="1"/>
    <col min="4880" max="4880" width="22.125" style="186" customWidth="1"/>
    <col min="4881" max="4881" width="11.75" style="186" customWidth="1"/>
    <col min="4882" max="4882" width="11.25" style="186" bestFit="1" customWidth="1"/>
    <col min="4883" max="4883" width="10.125" style="186" bestFit="1" customWidth="1"/>
    <col min="4884" max="4884" width="9.625" style="186"/>
    <col min="4885" max="4885" width="12.5" style="186" bestFit="1" customWidth="1"/>
    <col min="4886" max="5120" width="9.625" style="186"/>
    <col min="5121" max="5121" width="21.125" style="186" customWidth="1"/>
    <col min="5122" max="5122" width="11.625" style="186" customWidth="1"/>
    <col min="5123" max="5123" width="7.625" style="186" customWidth="1"/>
    <col min="5124" max="5124" width="5.375" style="186" customWidth="1"/>
    <col min="5125" max="5125" width="4.25" style="186" customWidth="1"/>
    <col min="5126" max="5126" width="12.75" style="186" customWidth="1"/>
    <col min="5127" max="5127" width="10.5" style="186" customWidth="1"/>
    <col min="5128" max="5128" width="12.75" style="186" customWidth="1"/>
    <col min="5129" max="5129" width="7.625" style="186" customWidth="1"/>
    <col min="5130" max="5130" width="9.875" style="186" customWidth="1"/>
    <col min="5131" max="5131" width="8.25" style="186" customWidth="1"/>
    <col min="5132" max="5132" width="9.875" style="186" customWidth="1"/>
    <col min="5133" max="5133" width="9.375" style="186" customWidth="1"/>
    <col min="5134" max="5134" width="9.625" style="186"/>
    <col min="5135" max="5135" width="6.875" style="186" bestFit="1" customWidth="1"/>
    <col min="5136" max="5136" width="22.125" style="186" customWidth="1"/>
    <col min="5137" max="5137" width="11.75" style="186" customWidth="1"/>
    <col min="5138" max="5138" width="11.25" style="186" bestFit="1" customWidth="1"/>
    <col min="5139" max="5139" width="10.125" style="186" bestFit="1" customWidth="1"/>
    <col min="5140" max="5140" width="9.625" style="186"/>
    <col min="5141" max="5141" width="12.5" style="186" bestFit="1" customWidth="1"/>
    <col min="5142" max="5376" width="9.625" style="186"/>
    <col min="5377" max="5377" width="21.125" style="186" customWidth="1"/>
    <col min="5378" max="5378" width="11.625" style="186" customWidth="1"/>
    <col min="5379" max="5379" width="7.625" style="186" customWidth="1"/>
    <col min="5380" max="5380" width="5.375" style="186" customWidth="1"/>
    <col min="5381" max="5381" width="4.25" style="186" customWidth="1"/>
    <col min="5382" max="5382" width="12.75" style="186" customWidth="1"/>
    <col min="5383" max="5383" width="10.5" style="186" customWidth="1"/>
    <col min="5384" max="5384" width="12.75" style="186" customWidth="1"/>
    <col min="5385" max="5385" width="7.625" style="186" customWidth="1"/>
    <col min="5386" max="5386" width="9.875" style="186" customWidth="1"/>
    <col min="5387" max="5387" width="8.25" style="186" customWidth="1"/>
    <col min="5388" max="5388" width="9.875" style="186" customWidth="1"/>
    <col min="5389" max="5389" width="9.375" style="186" customWidth="1"/>
    <col min="5390" max="5390" width="9.625" style="186"/>
    <col min="5391" max="5391" width="6.875" style="186" bestFit="1" customWidth="1"/>
    <col min="5392" max="5392" width="22.125" style="186" customWidth="1"/>
    <col min="5393" max="5393" width="11.75" style="186" customWidth="1"/>
    <col min="5394" max="5394" width="11.25" style="186" bestFit="1" customWidth="1"/>
    <col min="5395" max="5395" width="10.125" style="186" bestFit="1" customWidth="1"/>
    <col min="5396" max="5396" width="9.625" style="186"/>
    <col min="5397" max="5397" width="12.5" style="186" bestFit="1" customWidth="1"/>
    <col min="5398" max="5632" width="9.625" style="186"/>
    <col min="5633" max="5633" width="21.125" style="186" customWidth="1"/>
    <col min="5634" max="5634" width="11.625" style="186" customWidth="1"/>
    <col min="5635" max="5635" width="7.625" style="186" customWidth="1"/>
    <col min="5636" max="5636" width="5.375" style="186" customWidth="1"/>
    <col min="5637" max="5637" width="4.25" style="186" customWidth="1"/>
    <col min="5638" max="5638" width="12.75" style="186" customWidth="1"/>
    <col min="5639" max="5639" width="10.5" style="186" customWidth="1"/>
    <col min="5640" max="5640" width="12.75" style="186" customWidth="1"/>
    <col min="5641" max="5641" width="7.625" style="186" customWidth="1"/>
    <col min="5642" max="5642" width="9.875" style="186" customWidth="1"/>
    <col min="5643" max="5643" width="8.25" style="186" customWidth="1"/>
    <col min="5644" max="5644" width="9.875" style="186" customWidth="1"/>
    <col min="5645" max="5645" width="9.375" style="186" customWidth="1"/>
    <col min="5646" max="5646" width="9.625" style="186"/>
    <col min="5647" max="5647" width="6.875" style="186" bestFit="1" customWidth="1"/>
    <col min="5648" max="5648" width="22.125" style="186" customWidth="1"/>
    <col min="5649" max="5649" width="11.75" style="186" customWidth="1"/>
    <col min="5650" max="5650" width="11.25" style="186" bestFit="1" customWidth="1"/>
    <col min="5651" max="5651" width="10.125" style="186" bestFit="1" customWidth="1"/>
    <col min="5652" max="5652" width="9.625" style="186"/>
    <col min="5653" max="5653" width="12.5" style="186" bestFit="1" customWidth="1"/>
    <col min="5654" max="5888" width="9.625" style="186"/>
    <col min="5889" max="5889" width="21.125" style="186" customWidth="1"/>
    <col min="5890" max="5890" width="11.625" style="186" customWidth="1"/>
    <col min="5891" max="5891" width="7.625" style="186" customWidth="1"/>
    <col min="5892" max="5892" width="5.375" style="186" customWidth="1"/>
    <col min="5893" max="5893" width="4.25" style="186" customWidth="1"/>
    <col min="5894" max="5894" width="12.75" style="186" customWidth="1"/>
    <col min="5895" max="5895" width="10.5" style="186" customWidth="1"/>
    <col min="5896" max="5896" width="12.75" style="186" customWidth="1"/>
    <col min="5897" max="5897" width="7.625" style="186" customWidth="1"/>
    <col min="5898" max="5898" width="9.875" style="186" customWidth="1"/>
    <col min="5899" max="5899" width="8.25" style="186" customWidth="1"/>
    <col min="5900" max="5900" width="9.875" style="186" customWidth="1"/>
    <col min="5901" max="5901" width="9.375" style="186" customWidth="1"/>
    <col min="5902" max="5902" width="9.625" style="186"/>
    <col min="5903" max="5903" width="6.875" style="186" bestFit="1" customWidth="1"/>
    <col min="5904" max="5904" width="22.125" style="186" customWidth="1"/>
    <col min="5905" max="5905" width="11.75" style="186" customWidth="1"/>
    <col min="5906" max="5906" width="11.25" style="186" bestFit="1" customWidth="1"/>
    <col min="5907" max="5907" width="10.125" style="186" bestFit="1" customWidth="1"/>
    <col min="5908" max="5908" width="9.625" style="186"/>
    <col min="5909" max="5909" width="12.5" style="186" bestFit="1" customWidth="1"/>
    <col min="5910" max="6144" width="9.625" style="186"/>
    <col min="6145" max="6145" width="21.125" style="186" customWidth="1"/>
    <col min="6146" max="6146" width="11.625" style="186" customWidth="1"/>
    <col min="6147" max="6147" width="7.625" style="186" customWidth="1"/>
    <col min="6148" max="6148" width="5.375" style="186" customWidth="1"/>
    <col min="6149" max="6149" width="4.25" style="186" customWidth="1"/>
    <col min="6150" max="6150" width="12.75" style="186" customWidth="1"/>
    <col min="6151" max="6151" width="10.5" style="186" customWidth="1"/>
    <col min="6152" max="6152" width="12.75" style="186" customWidth="1"/>
    <col min="6153" max="6153" width="7.625" style="186" customWidth="1"/>
    <col min="6154" max="6154" width="9.875" style="186" customWidth="1"/>
    <col min="6155" max="6155" width="8.25" style="186" customWidth="1"/>
    <col min="6156" max="6156" width="9.875" style="186" customWidth="1"/>
    <col min="6157" max="6157" width="9.375" style="186" customWidth="1"/>
    <col min="6158" max="6158" width="9.625" style="186"/>
    <col min="6159" max="6159" width="6.875" style="186" bestFit="1" customWidth="1"/>
    <col min="6160" max="6160" width="22.125" style="186" customWidth="1"/>
    <col min="6161" max="6161" width="11.75" style="186" customWidth="1"/>
    <col min="6162" max="6162" width="11.25" style="186" bestFit="1" customWidth="1"/>
    <col min="6163" max="6163" width="10.125" style="186" bestFit="1" customWidth="1"/>
    <col min="6164" max="6164" width="9.625" style="186"/>
    <col min="6165" max="6165" width="12.5" style="186" bestFit="1" customWidth="1"/>
    <col min="6166" max="6400" width="9.625" style="186"/>
    <col min="6401" max="6401" width="21.125" style="186" customWidth="1"/>
    <col min="6402" max="6402" width="11.625" style="186" customWidth="1"/>
    <col min="6403" max="6403" width="7.625" style="186" customWidth="1"/>
    <col min="6404" max="6404" width="5.375" style="186" customWidth="1"/>
    <col min="6405" max="6405" width="4.25" style="186" customWidth="1"/>
    <col min="6406" max="6406" width="12.75" style="186" customWidth="1"/>
    <col min="6407" max="6407" width="10.5" style="186" customWidth="1"/>
    <col min="6408" max="6408" width="12.75" style="186" customWidth="1"/>
    <col min="6409" max="6409" width="7.625" style="186" customWidth="1"/>
    <col min="6410" max="6410" width="9.875" style="186" customWidth="1"/>
    <col min="6411" max="6411" width="8.25" style="186" customWidth="1"/>
    <col min="6412" max="6412" width="9.875" style="186" customWidth="1"/>
    <col min="6413" max="6413" width="9.375" style="186" customWidth="1"/>
    <col min="6414" max="6414" width="9.625" style="186"/>
    <col min="6415" max="6415" width="6.875" style="186" bestFit="1" customWidth="1"/>
    <col min="6416" max="6416" width="22.125" style="186" customWidth="1"/>
    <col min="6417" max="6417" width="11.75" style="186" customWidth="1"/>
    <col min="6418" max="6418" width="11.25" style="186" bestFit="1" customWidth="1"/>
    <col min="6419" max="6419" width="10.125" style="186" bestFit="1" customWidth="1"/>
    <col min="6420" max="6420" width="9.625" style="186"/>
    <col min="6421" max="6421" width="12.5" style="186" bestFit="1" customWidth="1"/>
    <col min="6422" max="6656" width="9.625" style="186"/>
    <col min="6657" max="6657" width="21.125" style="186" customWidth="1"/>
    <col min="6658" max="6658" width="11.625" style="186" customWidth="1"/>
    <col min="6659" max="6659" width="7.625" style="186" customWidth="1"/>
    <col min="6660" max="6660" width="5.375" style="186" customWidth="1"/>
    <col min="6661" max="6661" width="4.25" style="186" customWidth="1"/>
    <col min="6662" max="6662" width="12.75" style="186" customWidth="1"/>
    <col min="6663" max="6663" width="10.5" style="186" customWidth="1"/>
    <col min="6664" max="6664" width="12.75" style="186" customWidth="1"/>
    <col min="6665" max="6665" width="7.625" style="186" customWidth="1"/>
    <col min="6666" max="6666" width="9.875" style="186" customWidth="1"/>
    <col min="6667" max="6667" width="8.25" style="186" customWidth="1"/>
    <col min="6668" max="6668" width="9.875" style="186" customWidth="1"/>
    <col min="6669" max="6669" width="9.375" style="186" customWidth="1"/>
    <col min="6670" max="6670" width="9.625" style="186"/>
    <col min="6671" max="6671" width="6.875" style="186" bestFit="1" customWidth="1"/>
    <col min="6672" max="6672" width="22.125" style="186" customWidth="1"/>
    <col min="6673" max="6673" width="11.75" style="186" customWidth="1"/>
    <col min="6674" max="6674" width="11.25" style="186" bestFit="1" customWidth="1"/>
    <col min="6675" max="6675" width="10.125" style="186" bestFit="1" customWidth="1"/>
    <col min="6676" max="6676" width="9.625" style="186"/>
    <col min="6677" max="6677" width="12.5" style="186" bestFit="1" customWidth="1"/>
    <col min="6678" max="6912" width="9.625" style="186"/>
    <col min="6913" max="6913" width="21.125" style="186" customWidth="1"/>
    <col min="6914" max="6914" width="11.625" style="186" customWidth="1"/>
    <col min="6915" max="6915" width="7.625" style="186" customWidth="1"/>
    <col min="6916" max="6916" width="5.375" style="186" customWidth="1"/>
    <col min="6917" max="6917" width="4.25" style="186" customWidth="1"/>
    <col min="6918" max="6918" width="12.75" style="186" customWidth="1"/>
    <col min="6919" max="6919" width="10.5" style="186" customWidth="1"/>
    <col min="6920" max="6920" width="12.75" style="186" customWidth="1"/>
    <col min="6921" max="6921" width="7.625" style="186" customWidth="1"/>
    <col min="6922" max="6922" width="9.875" style="186" customWidth="1"/>
    <col min="6923" max="6923" width="8.25" style="186" customWidth="1"/>
    <col min="6924" max="6924" width="9.875" style="186" customWidth="1"/>
    <col min="6925" max="6925" width="9.375" style="186" customWidth="1"/>
    <col min="6926" max="6926" width="9.625" style="186"/>
    <col min="6927" max="6927" width="6.875" style="186" bestFit="1" customWidth="1"/>
    <col min="6928" max="6928" width="22.125" style="186" customWidth="1"/>
    <col min="6929" max="6929" width="11.75" style="186" customWidth="1"/>
    <col min="6930" max="6930" width="11.25" style="186" bestFit="1" customWidth="1"/>
    <col min="6931" max="6931" width="10.125" style="186" bestFit="1" customWidth="1"/>
    <col min="6932" max="6932" width="9.625" style="186"/>
    <col min="6933" max="6933" width="12.5" style="186" bestFit="1" customWidth="1"/>
    <col min="6934" max="7168" width="9.625" style="186"/>
    <col min="7169" max="7169" width="21.125" style="186" customWidth="1"/>
    <col min="7170" max="7170" width="11.625" style="186" customWidth="1"/>
    <col min="7171" max="7171" width="7.625" style="186" customWidth="1"/>
    <col min="7172" max="7172" width="5.375" style="186" customWidth="1"/>
    <col min="7173" max="7173" width="4.25" style="186" customWidth="1"/>
    <col min="7174" max="7174" width="12.75" style="186" customWidth="1"/>
    <col min="7175" max="7175" width="10.5" style="186" customWidth="1"/>
    <col min="7176" max="7176" width="12.75" style="186" customWidth="1"/>
    <col min="7177" max="7177" width="7.625" style="186" customWidth="1"/>
    <col min="7178" max="7178" width="9.875" style="186" customWidth="1"/>
    <col min="7179" max="7179" width="8.25" style="186" customWidth="1"/>
    <col min="7180" max="7180" width="9.875" style="186" customWidth="1"/>
    <col min="7181" max="7181" width="9.375" style="186" customWidth="1"/>
    <col min="7182" max="7182" width="9.625" style="186"/>
    <col min="7183" max="7183" width="6.875" style="186" bestFit="1" customWidth="1"/>
    <col min="7184" max="7184" width="22.125" style="186" customWidth="1"/>
    <col min="7185" max="7185" width="11.75" style="186" customWidth="1"/>
    <col min="7186" max="7186" width="11.25" style="186" bestFit="1" customWidth="1"/>
    <col min="7187" max="7187" width="10.125" style="186" bestFit="1" customWidth="1"/>
    <col min="7188" max="7188" width="9.625" style="186"/>
    <col min="7189" max="7189" width="12.5" style="186" bestFit="1" customWidth="1"/>
    <col min="7190" max="7424" width="9.625" style="186"/>
    <col min="7425" max="7425" width="21.125" style="186" customWidth="1"/>
    <col min="7426" max="7426" width="11.625" style="186" customWidth="1"/>
    <col min="7427" max="7427" width="7.625" style="186" customWidth="1"/>
    <col min="7428" max="7428" width="5.375" style="186" customWidth="1"/>
    <col min="7429" max="7429" width="4.25" style="186" customWidth="1"/>
    <col min="7430" max="7430" width="12.75" style="186" customWidth="1"/>
    <col min="7431" max="7431" width="10.5" style="186" customWidth="1"/>
    <col min="7432" max="7432" width="12.75" style="186" customWidth="1"/>
    <col min="7433" max="7433" width="7.625" style="186" customWidth="1"/>
    <col min="7434" max="7434" width="9.875" style="186" customWidth="1"/>
    <col min="7435" max="7435" width="8.25" style="186" customWidth="1"/>
    <col min="7436" max="7436" width="9.875" style="186" customWidth="1"/>
    <col min="7437" max="7437" width="9.375" style="186" customWidth="1"/>
    <col min="7438" max="7438" width="9.625" style="186"/>
    <col min="7439" max="7439" width="6.875" style="186" bestFit="1" customWidth="1"/>
    <col min="7440" max="7440" width="22.125" style="186" customWidth="1"/>
    <col min="7441" max="7441" width="11.75" style="186" customWidth="1"/>
    <col min="7442" max="7442" width="11.25" style="186" bestFit="1" customWidth="1"/>
    <col min="7443" max="7443" width="10.125" style="186" bestFit="1" customWidth="1"/>
    <col min="7444" max="7444" width="9.625" style="186"/>
    <col min="7445" max="7445" width="12.5" style="186" bestFit="1" customWidth="1"/>
    <col min="7446" max="7680" width="9.625" style="186"/>
    <col min="7681" max="7681" width="21.125" style="186" customWidth="1"/>
    <col min="7682" max="7682" width="11.625" style="186" customWidth="1"/>
    <col min="7683" max="7683" width="7.625" style="186" customWidth="1"/>
    <col min="7684" max="7684" width="5.375" style="186" customWidth="1"/>
    <col min="7685" max="7685" width="4.25" style="186" customWidth="1"/>
    <col min="7686" max="7686" width="12.75" style="186" customWidth="1"/>
    <col min="7687" max="7687" width="10.5" style="186" customWidth="1"/>
    <col min="7688" max="7688" width="12.75" style="186" customWidth="1"/>
    <col min="7689" max="7689" width="7.625" style="186" customWidth="1"/>
    <col min="7690" max="7690" width="9.875" style="186" customWidth="1"/>
    <col min="7691" max="7691" width="8.25" style="186" customWidth="1"/>
    <col min="7692" max="7692" width="9.875" style="186" customWidth="1"/>
    <col min="7693" max="7693" width="9.375" style="186" customWidth="1"/>
    <col min="7694" max="7694" width="9.625" style="186"/>
    <col min="7695" max="7695" width="6.875" style="186" bestFit="1" customWidth="1"/>
    <col min="7696" max="7696" width="22.125" style="186" customWidth="1"/>
    <col min="7697" max="7697" width="11.75" style="186" customWidth="1"/>
    <col min="7698" max="7698" width="11.25" style="186" bestFit="1" customWidth="1"/>
    <col min="7699" max="7699" width="10.125" style="186" bestFit="1" customWidth="1"/>
    <col min="7700" max="7700" width="9.625" style="186"/>
    <col min="7701" max="7701" width="12.5" style="186" bestFit="1" customWidth="1"/>
    <col min="7702" max="7936" width="9.625" style="186"/>
    <col min="7937" max="7937" width="21.125" style="186" customWidth="1"/>
    <col min="7938" max="7938" width="11.625" style="186" customWidth="1"/>
    <col min="7939" max="7939" width="7.625" style="186" customWidth="1"/>
    <col min="7940" max="7940" width="5.375" style="186" customWidth="1"/>
    <col min="7941" max="7941" width="4.25" style="186" customWidth="1"/>
    <col min="7942" max="7942" width="12.75" style="186" customWidth="1"/>
    <col min="7943" max="7943" width="10.5" style="186" customWidth="1"/>
    <col min="7944" max="7944" width="12.75" style="186" customWidth="1"/>
    <col min="7945" max="7945" width="7.625" style="186" customWidth="1"/>
    <col min="7946" max="7946" width="9.875" style="186" customWidth="1"/>
    <col min="7947" max="7947" width="8.25" style="186" customWidth="1"/>
    <col min="7948" max="7948" width="9.875" style="186" customWidth="1"/>
    <col min="7949" max="7949" width="9.375" style="186" customWidth="1"/>
    <col min="7950" max="7950" width="9.625" style="186"/>
    <col min="7951" max="7951" width="6.875" style="186" bestFit="1" customWidth="1"/>
    <col min="7952" max="7952" width="22.125" style="186" customWidth="1"/>
    <col min="7953" max="7953" width="11.75" style="186" customWidth="1"/>
    <col min="7954" max="7954" width="11.25" style="186" bestFit="1" customWidth="1"/>
    <col min="7955" max="7955" width="10.125" style="186" bestFit="1" customWidth="1"/>
    <col min="7956" max="7956" width="9.625" style="186"/>
    <col min="7957" max="7957" width="12.5" style="186" bestFit="1" customWidth="1"/>
    <col min="7958" max="8192" width="9.625" style="186"/>
    <col min="8193" max="8193" width="21.125" style="186" customWidth="1"/>
    <col min="8194" max="8194" width="11.625" style="186" customWidth="1"/>
    <col min="8195" max="8195" width="7.625" style="186" customWidth="1"/>
    <col min="8196" max="8196" width="5.375" style="186" customWidth="1"/>
    <col min="8197" max="8197" width="4.25" style="186" customWidth="1"/>
    <col min="8198" max="8198" width="12.75" style="186" customWidth="1"/>
    <col min="8199" max="8199" width="10.5" style="186" customWidth="1"/>
    <col min="8200" max="8200" width="12.75" style="186" customWidth="1"/>
    <col min="8201" max="8201" width="7.625" style="186" customWidth="1"/>
    <col min="8202" max="8202" width="9.875" style="186" customWidth="1"/>
    <col min="8203" max="8203" width="8.25" style="186" customWidth="1"/>
    <col min="8204" max="8204" width="9.875" style="186" customWidth="1"/>
    <col min="8205" max="8205" width="9.375" style="186" customWidth="1"/>
    <col min="8206" max="8206" width="9.625" style="186"/>
    <col min="8207" max="8207" width="6.875" style="186" bestFit="1" customWidth="1"/>
    <col min="8208" max="8208" width="22.125" style="186" customWidth="1"/>
    <col min="8209" max="8209" width="11.75" style="186" customWidth="1"/>
    <col min="8210" max="8210" width="11.25" style="186" bestFit="1" customWidth="1"/>
    <col min="8211" max="8211" width="10.125" style="186" bestFit="1" customWidth="1"/>
    <col min="8212" max="8212" width="9.625" style="186"/>
    <col min="8213" max="8213" width="12.5" style="186" bestFit="1" customWidth="1"/>
    <col min="8214" max="8448" width="9.625" style="186"/>
    <col min="8449" max="8449" width="21.125" style="186" customWidth="1"/>
    <col min="8450" max="8450" width="11.625" style="186" customWidth="1"/>
    <col min="8451" max="8451" width="7.625" style="186" customWidth="1"/>
    <col min="8452" max="8452" width="5.375" style="186" customWidth="1"/>
    <col min="8453" max="8453" width="4.25" style="186" customWidth="1"/>
    <col min="8454" max="8454" width="12.75" style="186" customWidth="1"/>
    <col min="8455" max="8455" width="10.5" style="186" customWidth="1"/>
    <col min="8456" max="8456" width="12.75" style="186" customWidth="1"/>
    <col min="8457" max="8457" width="7.625" style="186" customWidth="1"/>
    <col min="8458" max="8458" width="9.875" style="186" customWidth="1"/>
    <col min="8459" max="8459" width="8.25" style="186" customWidth="1"/>
    <col min="8460" max="8460" width="9.875" style="186" customWidth="1"/>
    <col min="8461" max="8461" width="9.375" style="186" customWidth="1"/>
    <col min="8462" max="8462" width="9.625" style="186"/>
    <col min="8463" max="8463" width="6.875" style="186" bestFit="1" customWidth="1"/>
    <col min="8464" max="8464" width="22.125" style="186" customWidth="1"/>
    <col min="8465" max="8465" width="11.75" style="186" customWidth="1"/>
    <col min="8466" max="8466" width="11.25" style="186" bestFit="1" customWidth="1"/>
    <col min="8467" max="8467" width="10.125" style="186" bestFit="1" customWidth="1"/>
    <col min="8468" max="8468" width="9.625" style="186"/>
    <col min="8469" max="8469" width="12.5" style="186" bestFit="1" customWidth="1"/>
    <col min="8470" max="8704" width="9.625" style="186"/>
    <col min="8705" max="8705" width="21.125" style="186" customWidth="1"/>
    <col min="8706" max="8706" width="11.625" style="186" customWidth="1"/>
    <col min="8707" max="8707" width="7.625" style="186" customWidth="1"/>
    <col min="8708" max="8708" width="5.375" style="186" customWidth="1"/>
    <col min="8709" max="8709" width="4.25" style="186" customWidth="1"/>
    <col min="8710" max="8710" width="12.75" style="186" customWidth="1"/>
    <col min="8711" max="8711" width="10.5" style="186" customWidth="1"/>
    <col min="8712" max="8712" width="12.75" style="186" customWidth="1"/>
    <col min="8713" max="8713" width="7.625" style="186" customWidth="1"/>
    <col min="8714" max="8714" width="9.875" style="186" customWidth="1"/>
    <col min="8715" max="8715" width="8.25" style="186" customWidth="1"/>
    <col min="8716" max="8716" width="9.875" style="186" customWidth="1"/>
    <col min="8717" max="8717" width="9.375" style="186" customWidth="1"/>
    <col min="8718" max="8718" width="9.625" style="186"/>
    <col min="8719" max="8719" width="6.875" style="186" bestFit="1" customWidth="1"/>
    <col min="8720" max="8720" width="22.125" style="186" customWidth="1"/>
    <col min="8721" max="8721" width="11.75" style="186" customWidth="1"/>
    <col min="8722" max="8722" width="11.25" style="186" bestFit="1" customWidth="1"/>
    <col min="8723" max="8723" width="10.125" style="186" bestFit="1" customWidth="1"/>
    <col min="8724" max="8724" width="9.625" style="186"/>
    <col min="8725" max="8725" width="12.5" style="186" bestFit="1" customWidth="1"/>
    <col min="8726" max="8960" width="9.625" style="186"/>
    <col min="8961" max="8961" width="21.125" style="186" customWidth="1"/>
    <col min="8962" max="8962" width="11.625" style="186" customWidth="1"/>
    <col min="8963" max="8963" width="7.625" style="186" customWidth="1"/>
    <col min="8964" max="8964" width="5.375" style="186" customWidth="1"/>
    <col min="8965" max="8965" width="4.25" style="186" customWidth="1"/>
    <col min="8966" max="8966" width="12.75" style="186" customWidth="1"/>
    <col min="8967" max="8967" width="10.5" style="186" customWidth="1"/>
    <col min="8968" max="8968" width="12.75" style="186" customWidth="1"/>
    <col min="8969" max="8969" width="7.625" style="186" customWidth="1"/>
    <col min="8970" max="8970" width="9.875" style="186" customWidth="1"/>
    <col min="8971" max="8971" width="8.25" style="186" customWidth="1"/>
    <col min="8972" max="8972" width="9.875" style="186" customWidth="1"/>
    <col min="8973" max="8973" width="9.375" style="186" customWidth="1"/>
    <col min="8974" max="8974" width="9.625" style="186"/>
    <col min="8975" max="8975" width="6.875" style="186" bestFit="1" customWidth="1"/>
    <col min="8976" max="8976" width="22.125" style="186" customWidth="1"/>
    <col min="8977" max="8977" width="11.75" style="186" customWidth="1"/>
    <col min="8978" max="8978" width="11.25" style="186" bestFit="1" customWidth="1"/>
    <col min="8979" max="8979" width="10.125" style="186" bestFit="1" customWidth="1"/>
    <col min="8980" max="8980" width="9.625" style="186"/>
    <col min="8981" max="8981" width="12.5" style="186" bestFit="1" customWidth="1"/>
    <col min="8982" max="9216" width="9.625" style="186"/>
    <col min="9217" max="9217" width="21.125" style="186" customWidth="1"/>
    <col min="9218" max="9218" width="11.625" style="186" customWidth="1"/>
    <col min="9219" max="9219" width="7.625" style="186" customWidth="1"/>
    <col min="9220" max="9220" width="5.375" style="186" customWidth="1"/>
    <col min="9221" max="9221" width="4.25" style="186" customWidth="1"/>
    <col min="9222" max="9222" width="12.75" style="186" customWidth="1"/>
    <col min="9223" max="9223" width="10.5" style="186" customWidth="1"/>
    <col min="9224" max="9224" width="12.75" style="186" customWidth="1"/>
    <col min="9225" max="9225" width="7.625" style="186" customWidth="1"/>
    <col min="9226" max="9226" width="9.875" style="186" customWidth="1"/>
    <col min="9227" max="9227" width="8.25" style="186" customWidth="1"/>
    <col min="9228" max="9228" width="9.875" style="186" customWidth="1"/>
    <col min="9229" max="9229" width="9.375" style="186" customWidth="1"/>
    <col min="9230" max="9230" width="9.625" style="186"/>
    <col min="9231" max="9231" width="6.875" style="186" bestFit="1" customWidth="1"/>
    <col min="9232" max="9232" width="22.125" style="186" customWidth="1"/>
    <col min="9233" max="9233" width="11.75" style="186" customWidth="1"/>
    <col min="9234" max="9234" width="11.25" style="186" bestFit="1" customWidth="1"/>
    <col min="9235" max="9235" width="10.125" style="186" bestFit="1" customWidth="1"/>
    <col min="9236" max="9236" width="9.625" style="186"/>
    <col min="9237" max="9237" width="12.5" style="186" bestFit="1" customWidth="1"/>
    <col min="9238" max="9472" width="9.625" style="186"/>
    <col min="9473" max="9473" width="21.125" style="186" customWidth="1"/>
    <col min="9474" max="9474" width="11.625" style="186" customWidth="1"/>
    <col min="9475" max="9475" width="7.625" style="186" customWidth="1"/>
    <col min="9476" max="9476" width="5.375" style="186" customWidth="1"/>
    <col min="9477" max="9477" width="4.25" style="186" customWidth="1"/>
    <col min="9478" max="9478" width="12.75" style="186" customWidth="1"/>
    <col min="9479" max="9479" width="10.5" style="186" customWidth="1"/>
    <col min="9480" max="9480" width="12.75" style="186" customWidth="1"/>
    <col min="9481" max="9481" width="7.625" style="186" customWidth="1"/>
    <col min="9482" max="9482" width="9.875" style="186" customWidth="1"/>
    <col min="9483" max="9483" width="8.25" style="186" customWidth="1"/>
    <col min="9484" max="9484" width="9.875" style="186" customWidth="1"/>
    <col min="9485" max="9485" width="9.375" style="186" customWidth="1"/>
    <col min="9486" max="9486" width="9.625" style="186"/>
    <col min="9487" max="9487" width="6.875" style="186" bestFit="1" customWidth="1"/>
    <col min="9488" max="9488" width="22.125" style="186" customWidth="1"/>
    <col min="9489" max="9489" width="11.75" style="186" customWidth="1"/>
    <col min="9490" max="9490" width="11.25" style="186" bestFit="1" customWidth="1"/>
    <col min="9491" max="9491" width="10.125" style="186" bestFit="1" customWidth="1"/>
    <col min="9492" max="9492" width="9.625" style="186"/>
    <col min="9493" max="9493" width="12.5" style="186" bestFit="1" customWidth="1"/>
    <col min="9494" max="9728" width="9.625" style="186"/>
    <col min="9729" max="9729" width="21.125" style="186" customWidth="1"/>
    <col min="9730" max="9730" width="11.625" style="186" customWidth="1"/>
    <col min="9731" max="9731" width="7.625" style="186" customWidth="1"/>
    <col min="9732" max="9732" width="5.375" style="186" customWidth="1"/>
    <col min="9733" max="9733" width="4.25" style="186" customWidth="1"/>
    <col min="9734" max="9734" width="12.75" style="186" customWidth="1"/>
    <col min="9735" max="9735" width="10.5" style="186" customWidth="1"/>
    <col min="9736" max="9736" width="12.75" style="186" customWidth="1"/>
    <col min="9737" max="9737" width="7.625" style="186" customWidth="1"/>
    <col min="9738" max="9738" width="9.875" style="186" customWidth="1"/>
    <col min="9739" max="9739" width="8.25" style="186" customWidth="1"/>
    <col min="9740" max="9740" width="9.875" style="186" customWidth="1"/>
    <col min="9741" max="9741" width="9.375" style="186" customWidth="1"/>
    <col min="9742" max="9742" width="9.625" style="186"/>
    <col min="9743" max="9743" width="6.875" style="186" bestFit="1" customWidth="1"/>
    <col min="9744" max="9744" width="22.125" style="186" customWidth="1"/>
    <col min="9745" max="9745" width="11.75" style="186" customWidth="1"/>
    <col min="9746" max="9746" width="11.25" style="186" bestFit="1" customWidth="1"/>
    <col min="9747" max="9747" width="10.125" style="186" bestFit="1" customWidth="1"/>
    <col min="9748" max="9748" width="9.625" style="186"/>
    <col min="9749" max="9749" width="12.5" style="186" bestFit="1" customWidth="1"/>
    <col min="9750" max="9984" width="9.625" style="186"/>
    <col min="9985" max="9985" width="21.125" style="186" customWidth="1"/>
    <col min="9986" max="9986" width="11.625" style="186" customWidth="1"/>
    <col min="9987" max="9987" width="7.625" style="186" customWidth="1"/>
    <col min="9988" max="9988" width="5.375" style="186" customWidth="1"/>
    <col min="9989" max="9989" width="4.25" style="186" customWidth="1"/>
    <col min="9990" max="9990" width="12.75" style="186" customWidth="1"/>
    <col min="9991" max="9991" width="10.5" style="186" customWidth="1"/>
    <col min="9992" max="9992" width="12.75" style="186" customWidth="1"/>
    <col min="9993" max="9993" width="7.625" style="186" customWidth="1"/>
    <col min="9994" max="9994" width="9.875" style="186" customWidth="1"/>
    <col min="9995" max="9995" width="8.25" style="186" customWidth="1"/>
    <col min="9996" max="9996" width="9.875" style="186" customWidth="1"/>
    <col min="9997" max="9997" width="9.375" style="186" customWidth="1"/>
    <col min="9998" max="9998" width="9.625" style="186"/>
    <col min="9999" max="9999" width="6.875" style="186" bestFit="1" customWidth="1"/>
    <col min="10000" max="10000" width="22.125" style="186" customWidth="1"/>
    <col min="10001" max="10001" width="11.75" style="186" customWidth="1"/>
    <col min="10002" max="10002" width="11.25" style="186" bestFit="1" customWidth="1"/>
    <col min="10003" max="10003" width="10.125" style="186" bestFit="1" customWidth="1"/>
    <col min="10004" max="10004" width="9.625" style="186"/>
    <col min="10005" max="10005" width="12.5" style="186" bestFit="1" customWidth="1"/>
    <col min="10006" max="10240" width="9.625" style="186"/>
    <col min="10241" max="10241" width="21.125" style="186" customWidth="1"/>
    <col min="10242" max="10242" width="11.625" style="186" customWidth="1"/>
    <col min="10243" max="10243" width="7.625" style="186" customWidth="1"/>
    <col min="10244" max="10244" width="5.375" style="186" customWidth="1"/>
    <col min="10245" max="10245" width="4.25" style="186" customWidth="1"/>
    <col min="10246" max="10246" width="12.75" style="186" customWidth="1"/>
    <col min="10247" max="10247" width="10.5" style="186" customWidth="1"/>
    <col min="10248" max="10248" width="12.75" style="186" customWidth="1"/>
    <col min="10249" max="10249" width="7.625" style="186" customWidth="1"/>
    <col min="10250" max="10250" width="9.875" style="186" customWidth="1"/>
    <col min="10251" max="10251" width="8.25" style="186" customWidth="1"/>
    <col min="10252" max="10252" width="9.875" style="186" customWidth="1"/>
    <col min="10253" max="10253" width="9.375" style="186" customWidth="1"/>
    <col min="10254" max="10254" width="9.625" style="186"/>
    <col min="10255" max="10255" width="6.875" style="186" bestFit="1" customWidth="1"/>
    <col min="10256" max="10256" width="22.125" style="186" customWidth="1"/>
    <col min="10257" max="10257" width="11.75" style="186" customWidth="1"/>
    <col min="10258" max="10258" width="11.25" style="186" bestFit="1" customWidth="1"/>
    <col min="10259" max="10259" width="10.125" style="186" bestFit="1" customWidth="1"/>
    <col min="10260" max="10260" width="9.625" style="186"/>
    <col min="10261" max="10261" width="12.5" style="186" bestFit="1" customWidth="1"/>
    <col min="10262" max="10496" width="9.625" style="186"/>
    <col min="10497" max="10497" width="21.125" style="186" customWidth="1"/>
    <col min="10498" max="10498" width="11.625" style="186" customWidth="1"/>
    <col min="10499" max="10499" width="7.625" style="186" customWidth="1"/>
    <col min="10500" max="10500" width="5.375" style="186" customWidth="1"/>
    <col min="10501" max="10501" width="4.25" style="186" customWidth="1"/>
    <col min="10502" max="10502" width="12.75" style="186" customWidth="1"/>
    <col min="10503" max="10503" width="10.5" style="186" customWidth="1"/>
    <col min="10504" max="10504" width="12.75" style="186" customWidth="1"/>
    <col min="10505" max="10505" width="7.625" style="186" customWidth="1"/>
    <col min="10506" max="10506" width="9.875" style="186" customWidth="1"/>
    <col min="10507" max="10507" width="8.25" style="186" customWidth="1"/>
    <col min="10508" max="10508" width="9.875" style="186" customWidth="1"/>
    <col min="10509" max="10509" width="9.375" style="186" customWidth="1"/>
    <col min="10510" max="10510" width="9.625" style="186"/>
    <col min="10511" max="10511" width="6.875" style="186" bestFit="1" customWidth="1"/>
    <col min="10512" max="10512" width="22.125" style="186" customWidth="1"/>
    <col min="10513" max="10513" width="11.75" style="186" customWidth="1"/>
    <col min="10514" max="10514" width="11.25" style="186" bestFit="1" customWidth="1"/>
    <col min="10515" max="10515" width="10.125" style="186" bestFit="1" customWidth="1"/>
    <col min="10516" max="10516" width="9.625" style="186"/>
    <col min="10517" max="10517" width="12.5" style="186" bestFit="1" customWidth="1"/>
    <col min="10518" max="10752" width="9.625" style="186"/>
    <col min="10753" max="10753" width="21.125" style="186" customWidth="1"/>
    <col min="10754" max="10754" width="11.625" style="186" customWidth="1"/>
    <col min="10755" max="10755" width="7.625" style="186" customWidth="1"/>
    <col min="10756" max="10756" width="5.375" style="186" customWidth="1"/>
    <col min="10757" max="10757" width="4.25" style="186" customWidth="1"/>
    <col min="10758" max="10758" width="12.75" style="186" customWidth="1"/>
    <col min="10759" max="10759" width="10.5" style="186" customWidth="1"/>
    <col min="10760" max="10760" width="12.75" style="186" customWidth="1"/>
    <col min="10761" max="10761" width="7.625" style="186" customWidth="1"/>
    <col min="10762" max="10762" width="9.875" style="186" customWidth="1"/>
    <col min="10763" max="10763" width="8.25" style="186" customWidth="1"/>
    <col min="10764" max="10764" width="9.875" style="186" customWidth="1"/>
    <col min="10765" max="10765" width="9.375" style="186" customWidth="1"/>
    <col min="10766" max="10766" width="9.625" style="186"/>
    <col min="10767" max="10767" width="6.875" style="186" bestFit="1" customWidth="1"/>
    <col min="10768" max="10768" width="22.125" style="186" customWidth="1"/>
    <col min="10769" max="10769" width="11.75" style="186" customWidth="1"/>
    <col min="10770" max="10770" width="11.25" style="186" bestFit="1" customWidth="1"/>
    <col min="10771" max="10771" width="10.125" style="186" bestFit="1" customWidth="1"/>
    <col min="10772" max="10772" width="9.625" style="186"/>
    <col min="10773" max="10773" width="12.5" style="186" bestFit="1" customWidth="1"/>
    <col min="10774" max="11008" width="9.625" style="186"/>
    <col min="11009" max="11009" width="21.125" style="186" customWidth="1"/>
    <col min="11010" max="11010" width="11.625" style="186" customWidth="1"/>
    <col min="11011" max="11011" width="7.625" style="186" customWidth="1"/>
    <col min="11012" max="11012" width="5.375" style="186" customWidth="1"/>
    <col min="11013" max="11013" width="4.25" style="186" customWidth="1"/>
    <col min="11014" max="11014" width="12.75" style="186" customWidth="1"/>
    <col min="11015" max="11015" width="10.5" style="186" customWidth="1"/>
    <col min="11016" max="11016" width="12.75" style="186" customWidth="1"/>
    <col min="11017" max="11017" width="7.625" style="186" customWidth="1"/>
    <col min="11018" max="11018" width="9.875" style="186" customWidth="1"/>
    <col min="11019" max="11019" width="8.25" style="186" customWidth="1"/>
    <col min="11020" max="11020" width="9.875" style="186" customWidth="1"/>
    <col min="11021" max="11021" width="9.375" style="186" customWidth="1"/>
    <col min="11022" max="11022" width="9.625" style="186"/>
    <col min="11023" max="11023" width="6.875" style="186" bestFit="1" customWidth="1"/>
    <col min="11024" max="11024" width="22.125" style="186" customWidth="1"/>
    <col min="11025" max="11025" width="11.75" style="186" customWidth="1"/>
    <col min="11026" max="11026" width="11.25" style="186" bestFit="1" customWidth="1"/>
    <col min="11027" max="11027" width="10.125" style="186" bestFit="1" customWidth="1"/>
    <col min="11028" max="11028" width="9.625" style="186"/>
    <col min="11029" max="11029" width="12.5" style="186" bestFit="1" customWidth="1"/>
    <col min="11030" max="11264" width="9.625" style="186"/>
    <col min="11265" max="11265" width="21.125" style="186" customWidth="1"/>
    <col min="11266" max="11266" width="11.625" style="186" customWidth="1"/>
    <col min="11267" max="11267" width="7.625" style="186" customWidth="1"/>
    <col min="11268" max="11268" width="5.375" style="186" customWidth="1"/>
    <col min="11269" max="11269" width="4.25" style="186" customWidth="1"/>
    <col min="11270" max="11270" width="12.75" style="186" customWidth="1"/>
    <col min="11271" max="11271" width="10.5" style="186" customWidth="1"/>
    <col min="11272" max="11272" width="12.75" style="186" customWidth="1"/>
    <col min="11273" max="11273" width="7.625" style="186" customWidth="1"/>
    <col min="11274" max="11274" width="9.875" style="186" customWidth="1"/>
    <col min="11275" max="11275" width="8.25" style="186" customWidth="1"/>
    <col min="11276" max="11276" width="9.875" style="186" customWidth="1"/>
    <col min="11277" max="11277" width="9.375" style="186" customWidth="1"/>
    <col min="11278" max="11278" width="9.625" style="186"/>
    <col min="11279" max="11279" width="6.875" style="186" bestFit="1" customWidth="1"/>
    <col min="11280" max="11280" width="22.125" style="186" customWidth="1"/>
    <col min="11281" max="11281" width="11.75" style="186" customWidth="1"/>
    <col min="11282" max="11282" width="11.25" style="186" bestFit="1" customWidth="1"/>
    <col min="11283" max="11283" width="10.125" style="186" bestFit="1" customWidth="1"/>
    <col min="11284" max="11284" width="9.625" style="186"/>
    <col min="11285" max="11285" width="12.5" style="186" bestFit="1" customWidth="1"/>
    <col min="11286" max="11520" width="9.625" style="186"/>
    <col min="11521" max="11521" width="21.125" style="186" customWidth="1"/>
    <col min="11522" max="11522" width="11.625" style="186" customWidth="1"/>
    <col min="11523" max="11523" width="7.625" style="186" customWidth="1"/>
    <col min="11524" max="11524" width="5.375" style="186" customWidth="1"/>
    <col min="11525" max="11525" width="4.25" style="186" customWidth="1"/>
    <col min="11526" max="11526" width="12.75" style="186" customWidth="1"/>
    <col min="11527" max="11527" width="10.5" style="186" customWidth="1"/>
    <col min="11528" max="11528" width="12.75" style="186" customWidth="1"/>
    <col min="11529" max="11529" width="7.625" style="186" customWidth="1"/>
    <col min="11530" max="11530" width="9.875" style="186" customWidth="1"/>
    <col min="11531" max="11531" width="8.25" style="186" customWidth="1"/>
    <col min="11532" max="11532" width="9.875" style="186" customWidth="1"/>
    <col min="11533" max="11533" width="9.375" style="186" customWidth="1"/>
    <col min="11534" max="11534" width="9.625" style="186"/>
    <col min="11535" max="11535" width="6.875" style="186" bestFit="1" customWidth="1"/>
    <col min="11536" max="11536" width="22.125" style="186" customWidth="1"/>
    <col min="11537" max="11537" width="11.75" style="186" customWidth="1"/>
    <col min="11538" max="11538" width="11.25" style="186" bestFit="1" customWidth="1"/>
    <col min="11539" max="11539" width="10.125" style="186" bestFit="1" customWidth="1"/>
    <col min="11540" max="11540" width="9.625" style="186"/>
    <col min="11541" max="11541" width="12.5" style="186" bestFit="1" customWidth="1"/>
    <col min="11542" max="11776" width="9.625" style="186"/>
    <col min="11777" max="11777" width="21.125" style="186" customWidth="1"/>
    <col min="11778" max="11778" width="11.625" style="186" customWidth="1"/>
    <col min="11779" max="11779" width="7.625" style="186" customWidth="1"/>
    <col min="11780" max="11780" width="5.375" style="186" customWidth="1"/>
    <col min="11781" max="11781" width="4.25" style="186" customWidth="1"/>
    <col min="11782" max="11782" width="12.75" style="186" customWidth="1"/>
    <col min="11783" max="11783" width="10.5" style="186" customWidth="1"/>
    <col min="11784" max="11784" width="12.75" style="186" customWidth="1"/>
    <col min="11785" max="11785" width="7.625" style="186" customWidth="1"/>
    <col min="11786" max="11786" width="9.875" style="186" customWidth="1"/>
    <col min="11787" max="11787" width="8.25" style="186" customWidth="1"/>
    <col min="11788" max="11788" width="9.875" style="186" customWidth="1"/>
    <col min="11789" max="11789" width="9.375" style="186" customWidth="1"/>
    <col min="11790" max="11790" width="9.625" style="186"/>
    <col min="11791" max="11791" width="6.875" style="186" bestFit="1" customWidth="1"/>
    <col min="11792" max="11792" width="22.125" style="186" customWidth="1"/>
    <col min="11793" max="11793" width="11.75" style="186" customWidth="1"/>
    <col min="11794" max="11794" width="11.25" style="186" bestFit="1" customWidth="1"/>
    <col min="11795" max="11795" width="10.125" style="186" bestFit="1" customWidth="1"/>
    <col min="11796" max="11796" width="9.625" style="186"/>
    <col min="11797" max="11797" width="12.5" style="186" bestFit="1" customWidth="1"/>
    <col min="11798" max="12032" width="9.625" style="186"/>
    <col min="12033" max="12033" width="21.125" style="186" customWidth="1"/>
    <col min="12034" max="12034" width="11.625" style="186" customWidth="1"/>
    <col min="12035" max="12035" width="7.625" style="186" customWidth="1"/>
    <col min="12036" max="12036" width="5.375" style="186" customWidth="1"/>
    <col min="12037" max="12037" width="4.25" style="186" customWidth="1"/>
    <col min="12038" max="12038" width="12.75" style="186" customWidth="1"/>
    <col min="12039" max="12039" width="10.5" style="186" customWidth="1"/>
    <col min="12040" max="12040" width="12.75" style="186" customWidth="1"/>
    <col min="12041" max="12041" width="7.625" style="186" customWidth="1"/>
    <col min="12042" max="12042" width="9.875" style="186" customWidth="1"/>
    <col min="12043" max="12043" width="8.25" style="186" customWidth="1"/>
    <col min="12044" max="12044" width="9.875" style="186" customWidth="1"/>
    <col min="12045" max="12045" width="9.375" style="186" customWidth="1"/>
    <col min="12046" max="12046" width="9.625" style="186"/>
    <col min="12047" max="12047" width="6.875" style="186" bestFit="1" customWidth="1"/>
    <col min="12048" max="12048" width="22.125" style="186" customWidth="1"/>
    <col min="12049" max="12049" width="11.75" style="186" customWidth="1"/>
    <col min="12050" max="12050" width="11.25" style="186" bestFit="1" customWidth="1"/>
    <col min="12051" max="12051" width="10.125" style="186" bestFit="1" customWidth="1"/>
    <col min="12052" max="12052" width="9.625" style="186"/>
    <col min="12053" max="12053" width="12.5" style="186" bestFit="1" customWidth="1"/>
    <col min="12054" max="12288" width="9.625" style="186"/>
    <col min="12289" max="12289" width="21.125" style="186" customWidth="1"/>
    <col min="12290" max="12290" width="11.625" style="186" customWidth="1"/>
    <col min="12291" max="12291" width="7.625" style="186" customWidth="1"/>
    <col min="12292" max="12292" width="5.375" style="186" customWidth="1"/>
    <col min="12293" max="12293" width="4.25" style="186" customWidth="1"/>
    <col min="12294" max="12294" width="12.75" style="186" customWidth="1"/>
    <col min="12295" max="12295" width="10.5" style="186" customWidth="1"/>
    <col min="12296" max="12296" width="12.75" style="186" customWidth="1"/>
    <col min="12297" max="12297" width="7.625" style="186" customWidth="1"/>
    <col min="12298" max="12298" width="9.875" style="186" customWidth="1"/>
    <col min="12299" max="12299" width="8.25" style="186" customWidth="1"/>
    <col min="12300" max="12300" width="9.875" style="186" customWidth="1"/>
    <col min="12301" max="12301" width="9.375" style="186" customWidth="1"/>
    <col min="12302" max="12302" width="9.625" style="186"/>
    <col min="12303" max="12303" width="6.875" style="186" bestFit="1" customWidth="1"/>
    <col min="12304" max="12304" width="22.125" style="186" customWidth="1"/>
    <col min="12305" max="12305" width="11.75" style="186" customWidth="1"/>
    <col min="12306" max="12306" width="11.25" style="186" bestFit="1" customWidth="1"/>
    <col min="12307" max="12307" width="10.125" style="186" bestFit="1" customWidth="1"/>
    <col min="12308" max="12308" width="9.625" style="186"/>
    <col min="12309" max="12309" width="12.5" style="186" bestFit="1" customWidth="1"/>
    <col min="12310" max="12544" width="9.625" style="186"/>
    <col min="12545" max="12545" width="21.125" style="186" customWidth="1"/>
    <col min="12546" max="12546" width="11.625" style="186" customWidth="1"/>
    <col min="12547" max="12547" width="7.625" style="186" customWidth="1"/>
    <col min="12548" max="12548" width="5.375" style="186" customWidth="1"/>
    <col min="12549" max="12549" width="4.25" style="186" customWidth="1"/>
    <col min="12550" max="12550" width="12.75" style="186" customWidth="1"/>
    <col min="12551" max="12551" width="10.5" style="186" customWidth="1"/>
    <col min="12552" max="12552" width="12.75" style="186" customWidth="1"/>
    <col min="12553" max="12553" width="7.625" style="186" customWidth="1"/>
    <col min="12554" max="12554" width="9.875" style="186" customWidth="1"/>
    <col min="12555" max="12555" width="8.25" style="186" customWidth="1"/>
    <col min="12556" max="12556" width="9.875" style="186" customWidth="1"/>
    <col min="12557" max="12557" width="9.375" style="186" customWidth="1"/>
    <col min="12558" max="12558" width="9.625" style="186"/>
    <col min="12559" max="12559" width="6.875" style="186" bestFit="1" customWidth="1"/>
    <col min="12560" max="12560" width="22.125" style="186" customWidth="1"/>
    <col min="12561" max="12561" width="11.75" style="186" customWidth="1"/>
    <col min="12562" max="12562" width="11.25" style="186" bestFit="1" customWidth="1"/>
    <col min="12563" max="12563" width="10.125" style="186" bestFit="1" customWidth="1"/>
    <col min="12564" max="12564" width="9.625" style="186"/>
    <col min="12565" max="12565" width="12.5" style="186" bestFit="1" customWidth="1"/>
    <col min="12566" max="12800" width="9.625" style="186"/>
    <col min="12801" max="12801" width="21.125" style="186" customWidth="1"/>
    <col min="12802" max="12802" width="11.625" style="186" customWidth="1"/>
    <col min="12803" max="12803" width="7.625" style="186" customWidth="1"/>
    <col min="12804" max="12804" width="5.375" style="186" customWidth="1"/>
    <col min="12805" max="12805" width="4.25" style="186" customWidth="1"/>
    <col min="12806" max="12806" width="12.75" style="186" customWidth="1"/>
    <col min="12807" max="12807" width="10.5" style="186" customWidth="1"/>
    <col min="12808" max="12808" width="12.75" style="186" customWidth="1"/>
    <col min="12809" max="12809" width="7.625" style="186" customWidth="1"/>
    <col min="12810" max="12810" width="9.875" style="186" customWidth="1"/>
    <col min="12811" max="12811" width="8.25" style="186" customWidth="1"/>
    <col min="12812" max="12812" width="9.875" style="186" customWidth="1"/>
    <col min="12813" max="12813" width="9.375" style="186" customWidth="1"/>
    <col min="12814" max="12814" width="9.625" style="186"/>
    <col min="12815" max="12815" width="6.875" style="186" bestFit="1" customWidth="1"/>
    <col min="12816" max="12816" width="22.125" style="186" customWidth="1"/>
    <col min="12817" max="12817" width="11.75" style="186" customWidth="1"/>
    <col min="12818" max="12818" width="11.25" style="186" bestFit="1" customWidth="1"/>
    <col min="12819" max="12819" width="10.125" style="186" bestFit="1" customWidth="1"/>
    <col min="12820" max="12820" width="9.625" style="186"/>
    <col min="12821" max="12821" width="12.5" style="186" bestFit="1" customWidth="1"/>
    <col min="12822" max="13056" width="9.625" style="186"/>
    <col min="13057" max="13057" width="21.125" style="186" customWidth="1"/>
    <col min="13058" max="13058" width="11.625" style="186" customWidth="1"/>
    <col min="13059" max="13059" width="7.625" style="186" customWidth="1"/>
    <col min="13060" max="13060" width="5.375" style="186" customWidth="1"/>
    <col min="13061" max="13061" width="4.25" style="186" customWidth="1"/>
    <col min="13062" max="13062" width="12.75" style="186" customWidth="1"/>
    <col min="13063" max="13063" width="10.5" style="186" customWidth="1"/>
    <col min="13064" max="13064" width="12.75" style="186" customWidth="1"/>
    <col min="13065" max="13065" width="7.625" style="186" customWidth="1"/>
    <col min="13066" max="13066" width="9.875" style="186" customWidth="1"/>
    <col min="13067" max="13067" width="8.25" style="186" customWidth="1"/>
    <col min="13068" max="13068" width="9.875" style="186" customWidth="1"/>
    <col min="13069" max="13069" width="9.375" style="186" customWidth="1"/>
    <col min="13070" max="13070" width="9.625" style="186"/>
    <col min="13071" max="13071" width="6.875" style="186" bestFit="1" customWidth="1"/>
    <col min="13072" max="13072" width="22.125" style="186" customWidth="1"/>
    <col min="13073" max="13073" width="11.75" style="186" customWidth="1"/>
    <col min="13074" max="13074" width="11.25" style="186" bestFit="1" customWidth="1"/>
    <col min="13075" max="13075" width="10.125" style="186" bestFit="1" customWidth="1"/>
    <col min="13076" max="13076" width="9.625" style="186"/>
    <col min="13077" max="13077" width="12.5" style="186" bestFit="1" customWidth="1"/>
    <col min="13078" max="13312" width="9.625" style="186"/>
    <col min="13313" max="13313" width="21.125" style="186" customWidth="1"/>
    <col min="13314" max="13314" width="11.625" style="186" customWidth="1"/>
    <col min="13315" max="13315" width="7.625" style="186" customWidth="1"/>
    <col min="13316" max="13316" width="5.375" style="186" customWidth="1"/>
    <col min="13317" max="13317" width="4.25" style="186" customWidth="1"/>
    <col min="13318" max="13318" width="12.75" style="186" customWidth="1"/>
    <col min="13319" max="13319" width="10.5" style="186" customWidth="1"/>
    <col min="13320" max="13320" width="12.75" style="186" customWidth="1"/>
    <col min="13321" max="13321" width="7.625" style="186" customWidth="1"/>
    <col min="13322" max="13322" width="9.875" style="186" customWidth="1"/>
    <col min="13323" max="13323" width="8.25" style="186" customWidth="1"/>
    <col min="13324" max="13324" width="9.875" style="186" customWidth="1"/>
    <col min="13325" max="13325" width="9.375" style="186" customWidth="1"/>
    <col min="13326" max="13326" width="9.625" style="186"/>
    <col min="13327" max="13327" width="6.875" style="186" bestFit="1" customWidth="1"/>
    <col min="13328" max="13328" width="22.125" style="186" customWidth="1"/>
    <col min="13329" max="13329" width="11.75" style="186" customWidth="1"/>
    <col min="13330" max="13330" width="11.25" style="186" bestFit="1" customWidth="1"/>
    <col min="13331" max="13331" width="10.125" style="186" bestFit="1" customWidth="1"/>
    <col min="13332" max="13332" width="9.625" style="186"/>
    <col min="13333" max="13333" width="12.5" style="186" bestFit="1" customWidth="1"/>
    <col min="13334" max="13568" width="9.625" style="186"/>
    <col min="13569" max="13569" width="21.125" style="186" customWidth="1"/>
    <col min="13570" max="13570" width="11.625" style="186" customWidth="1"/>
    <col min="13571" max="13571" width="7.625" style="186" customWidth="1"/>
    <col min="13572" max="13572" width="5.375" style="186" customWidth="1"/>
    <col min="13573" max="13573" width="4.25" style="186" customWidth="1"/>
    <col min="13574" max="13574" width="12.75" style="186" customWidth="1"/>
    <col min="13575" max="13575" width="10.5" style="186" customWidth="1"/>
    <col min="13576" max="13576" width="12.75" style="186" customWidth="1"/>
    <col min="13577" max="13577" width="7.625" style="186" customWidth="1"/>
    <col min="13578" max="13578" width="9.875" style="186" customWidth="1"/>
    <col min="13579" max="13579" width="8.25" style="186" customWidth="1"/>
    <col min="13580" max="13580" width="9.875" style="186" customWidth="1"/>
    <col min="13581" max="13581" width="9.375" style="186" customWidth="1"/>
    <col min="13582" max="13582" width="9.625" style="186"/>
    <col min="13583" max="13583" width="6.875" style="186" bestFit="1" customWidth="1"/>
    <col min="13584" max="13584" width="22.125" style="186" customWidth="1"/>
    <col min="13585" max="13585" width="11.75" style="186" customWidth="1"/>
    <col min="13586" max="13586" width="11.25" style="186" bestFit="1" customWidth="1"/>
    <col min="13587" max="13587" width="10.125" style="186" bestFit="1" customWidth="1"/>
    <col min="13588" max="13588" width="9.625" style="186"/>
    <col min="13589" max="13589" width="12.5" style="186" bestFit="1" customWidth="1"/>
    <col min="13590" max="13824" width="9.625" style="186"/>
    <col min="13825" max="13825" width="21.125" style="186" customWidth="1"/>
    <col min="13826" max="13826" width="11.625" style="186" customWidth="1"/>
    <col min="13827" max="13827" width="7.625" style="186" customWidth="1"/>
    <col min="13828" max="13828" width="5.375" style="186" customWidth="1"/>
    <col min="13829" max="13829" width="4.25" style="186" customWidth="1"/>
    <col min="13830" max="13830" width="12.75" style="186" customWidth="1"/>
    <col min="13831" max="13831" width="10.5" style="186" customWidth="1"/>
    <col min="13832" max="13832" width="12.75" style="186" customWidth="1"/>
    <col min="13833" max="13833" width="7.625" style="186" customWidth="1"/>
    <col min="13834" max="13834" width="9.875" style="186" customWidth="1"/>
    <col min="13835" max="13835" width="8.25" style="186" customWidth="1"/>
    <col min="13836" max="13836" width="9.875" style="186" customWidth="1"/>
    <col min="13837" max="13837" width="9.375" style="186" customWidth="1"/>
    <col min="13838" max="13838" width="9.625" style="186"/>
    <col min="13839" max="13839" width="6.875" style="186" bestFit="1" customWidth="1"/>
    <col min="13840" max="13840" width="22.125" style="186" customWidth="1"/>
    <col min="13841" max="13841" width="11.75" style="186" customWidth="1"/>
    <col min="13842" max="13842" width="11.25" style="186" bestFit="1" customWidth="1"/>
    <col min="13843" max="13843" width="10.125" style="186" bestFit="1" customWidth="1"/>
    <col min="13844" max="13844" width="9.625" style="186"/>
    <col min="13845" max="13845" width="12.5" style="186" bestFit="1" customWidth="1"/>
    <col min="13846" max="14080" width="9.625" style="186"/>
    <col min="14081" max="14081" width="21.125" style="186" customWidth="1"/>
    <col min="14082" max="14082" width="11.625" style="186" customWidth="1"/>
    <col min="14083" max="14083" width="7.625" style="186" customWidth="1"/>
    <col min="14084" max="14084" width="5.375" style="186" customWidth="1"/>
    <col min="14085" max="14085" width="4.25" style="186" customWidth="1"/>
    <col min="14086" max="14086" width="12.75" style="186" customWidth="1"/>
    <col min="14087" max="14087" width="10.5" style="186" customWidth="1"/>
    <col min="14088" max="14088" width="12.75" style="186" customWidth="1"/>
    <col min="14089" max="14089" width="7.625" style="186" customWidth="1"/>
    <col min="14090" max="14090" width="9.875" style="186" customWidth="1"/>
    <col min="14091" max="14091" width="8.25" style="186" customWidth="1"/>
    <col min="14092" max="14092" width="9.875" style="186" customWidth="1"/>
    <col min="14093" max="14093" width="9.375" style="186" customWidth="1"/>
    <col min="14094" max="14094" width="9.625" style="186"/>
    <col min="14095" max="14095" width="6.875" style="186" bestFit="1" customWidth="1"/>
    <col min="14096" max="14096" width="22.125" style="186" customWidth="1"/>
    <col min="14097" max="14097" width="11.75" style="186" customWidth="1"/>
    <col min="14098" max="14098" width="11.25" style="186" bestFit="1" customWidth="1"/>
    <col min="14099" max="14099" width="10.125" style="186" bestFit="1" customWidth="1"/>
    <col min="14100" max="14100" width="9.625" style="186"/>
    <col min="14101" max="14101" width="12.5" style="186" bestFit="1" customWidth="1"/>
    <col min="14102" max="14336" width="9.625" style="186"/>
    <col min="14337" max="14337" width="21.125" style="186" customWidth="1"/>
    <col min="14338" max="14338" width="11.625" style="186" customWidth="1"/>
    <col min="14339" max="14339" width="7.625" style="186" customWidth="1"/>
    <col min="14340" max="14340" width="5.375" style="186" customWidth="1"/>
    <col min="14341" max="14341" width="4.25" style="186" customWidth="1"/>
    <col min="14342" max="14342" width="12.75" style="186" customWidth="1"/>
    <col min="14343" max="14343" width="10.5" style="186" customWidth="1"/>
    <col min="14344" max="14344" width="12.75" style="186" customWidth="1"/>
    <col min="14345" max="14345" width="7.625" style="186" customWidth="1"/>
    <col min="14346" max="14346" width="9.875" style="186" customWidth="1"/>
    <col min="14347" max="14347" width="8.25" style="186" customWidth="1"/>
    <col min="14348" max="14348" width="9.875" style="186" customWidth="1"/>
    <col min="14349" max="14349" width="9.375" style="186" customWidth="1"/>
    <col min="14350" max="14350" width="9.625" style="186"/>
    <col min="14351" max="14351" width="6.875" style="186" bestFit="1" customWidth="1"/>
    <col min="14352" max="14352" width="22.125" style="186" customWidth="1"/>
    <col min="14353" max="14353" width="11.75" style="186" customWidth="1"/>
    <col min="14354" max="14354" width="11.25" style="186" bestFit="1" customWidth="1"/>
    <col min="14355" max="14355" width="10.125" style="186" bestFit="1" customWidth="1"/>
    <col min="14356" max="14356" width="9.625" style="186"/>
    <col min="14357" max="14357" width="12.5" style="186" bestFit="1" customWidth="1"/>
    <col min="14358" max="14592" width="9.625" style="186"/>
    <col min="14593" max="14593" width="21.125" style="186" customWidth="1"/>
    <col min="14594" max="14594" width="11.625" style="186" customWidth="1"/>
    <col min="14595" max="14595" width="7.625" style="186" customWidth="1"/>
    <col min="14596" max="14596" width="5.375" style="186" customWidth="1"/>
    <col min="14597" max="14597" width="4.25" style="186" customWidth="1"/>
    <col min="14598" max="14598" width="12.75" style="186" customWidth="1"/>
    <col min="14599" max="14599" width="10.5" style="186" customWidth="1"/>
    <col min="14600" max="14600" width="12.75" style="186" customWidth="1"/>
    <col min="14601" max="14601" width="7.625" style="186" customWidth="1"/>
    <col min="14602" max="14602" width="9.875" style="186" customWidth="1"/>
    <col min="14603" max="14603" width="8.25" style="186" customWidth="1"/>
    <col min="14604" max="14604" width="9.875" style="186" customWidth="1"/>
    <col min="14605" max="14605" width="9.375" style="186" customWidth="1"/>
    <col min="14606" max="14606" width="9.625" style="186"/>
    <col min="14607" max="14607" width="6.875" style="186" bestFit="1" customWidth="1"/>
    <col min="14608" max="14608" width="22.125" style="186" customWidth="1"/>
    <col min="14609" max="14609" width="11.75" style="186" customWidth="1"/>
    <col min="14610" max="14610" width="11.25" style="186" bestFit="1" customWidth="1"/>
    <col min="14611" max="14611" width="10.125" style="186" bestFit="1" customWidth="1"/>
    <col min="14612" max="14612" width="9.625" style="186"/>
    <col min="14613" max="14613" width="12.5" style="186" bestFit="1" customWidth="1"/>
    <col min="14614" max="14848" width="9.625" style="186"/>
    <col min="14849" max="14849" width="21.125" style="186" customWidth="1"/>
    <col min="14850" max="14850" width="11.625" style="186" customWidth="1"/>
    <col min="14851" max="14851" width="7.625" style="186" customWidth="1"/>
    <col min="14852" max="14852" width="5.375" style="186" customWidth="1"/>
    <col min="14853" max="14853" width="4.25" style="186" customWidth="1"/>
    <col min="14854" max="14854" width="12.75" style="186" customWidth="1"/>
    <col min="14855" max="14855" width="10.5" style="186" customWidth="1"/>
    <col min="14856" max="14856" width="12.75" style="186" customWidth="1"/>
    <col min="14857" max="14857" width="7.625" style="186" customWidth="1"/>
    <col min="14858" max="14858" width="9.875" style="186" customWidth="1"/>
    <col min="14859" max="14859" width="8.25" style="186" customWidth="1"/>
    <col min="14860" max="14860" width="9.875" style="186" customWidth="1"/>
    <col min="14861" max="14861" width="9.375" style="186" customWidth="1"/>
    <col min="14862" max="14862" width="9.625" style="186"/>
    <col min="14863" max="14863" width="6.875" style="186" bestFit="1" customWidth="1"/>
    <col min="14864" max="14864" width="22.125" style="186" customWidth="1"/>
    <col min="14865" max="14865" width="11.75" style="186" customWidth="1"/>
    <col min="14866" max="14866" width="11.25" style="186" bestFit="1" customWidth="1"/>
    <col min="14867" max="14867" width="10.125" style="186" bestFit="1" customWidth="1"/>
    <col min="14868" max="14868" width="9.625" style="186"/>
    <col min="14869" max="14869" width="12.5" style="186" bestFit="1" customWidth="1"/>
    <col min="14870" max="15104" width="9.625" style="186"/>
    <col min="15105" max="15105" width="21.125" style="186" customWidth="1"/>
    <col min="15106" max="15106" width="11.625" style="186" customWidth="1"/>
    <col min="15107" max="15107" width="7.625" style="186" customWidth="1"/>
    <col min="15108" max="15108" width="5.375" style="186" customWidth="1"/>
    <col min="15109" max="15109" width="4.25" style="186" customWidth="1"/>
    <col min="15110" max="15110" width="12.75" style="186" customWidth="1"/>
    <col min="15111" max="15111" width="10.5" style="186" customWidth="1"/>
    <col min="15112" max="15112" width="12.75" style="186" customWidth="1"/>
    <col min="15113" max="15113" width="7.625" style="186" customWidth="1"/>
    <col min="15114" max="15114" width="9.875" style="186" customWidth="1"/>
    <col min="15115" max="15115" width="8.25" style="186" customWidth="1"/>
    <col min="15116" max="15116" width="9.875" style="186" customWidth="1"/>
    <col min="15117" max="15117" width="9.375" style="186" customWidth="1"/>
    <col min="15118" max="15118" width="9.625" style="186"/>
    <col min="15119" max="15119" width="6.875" style="186" bestFit="1" customWidth="1"/>
    <col min="15120" max="15120" width="22.125" style="186" customWidth="1"/>
    <col min="15121" max="15121" width="11.75" style="186" customWidth="1"/>
    <col min="15122" max="15122" width="11.25" style="186" bestFit="1" customWidth="1"/>
    <col min="15123" max="15123" width="10.125" style="186" bestFit="1" customWidth="1"/>
    <col min="15124" max="15124" width="9.625" style="186"/>
    <col min="15125" max="15125" width="12.5" style="186" bestFit="1" customWidth="1"/>
    <col min="15126" max="15360" width="9.625" style="186"/>
    <col min="15361" max="15361" width="21.125" style="186" customWidth="1"/>
    <col min="15362" max="15362" width="11.625" style="186" customWidth="1"/>
    <col min="15363" max="15363" width="7.625" style="186" customWidth="1"/>
    <col min="15364" max="15364" width="5.375" style="186" customWidth="1"/>
    <col min="15365" max="15365" width="4.25" style="186" customWidth="1"/>
    <col min="15366" max="15366" width="12.75" style="186" customWidth="1"/>
    <col min="15367" max="15367" width="10.5" style="186" customWidth="1"/>
    <col min="15368" max="15368" width="12.75" style="186" customWidth="1"/>
    <col min="15369" max="15369" width="7.625" style="186" customWidth="1"/>
    <col min="15370" max="15370" width="9.875" style="186" customWidth="1"/>
    <col min="15371" max="15371" width="8.25" style="186" customWidth="1"/>
    <col min="15372" max="15372" width="9.875" style="186" customWidth="1"/>
    <col min="15373" max="15373" width="9.375" style="186" customWidth="1"/>
    <col min="15374" max="15374" width="9.625" style="186"/>
    <col min="15375" max="15375" width="6.875" style="186" bestFit="1" customWidth="1"/>
    <col min="15376" max="15376" width="22.125" style="186" customWidth="1"/>
    <col min="15377" max="15377" width="11.75" style="186" customWidth="1"/>
    <col min="15378" max="15378" width="11.25" style="186" bestFit="1" customWidth="1"/>
    <col min="15379" max="15379" width="10.125" style="186" bestFit="1" customWidth="1"/>
    <col min="15380" max="15380" width="9.625" style="186"/>
    <col min="15381" max="15381" width="12.5" style="186" bestFit="1" customWidth="1"/>
    <col min="15382" max="15616" width="9.625" style="186"/>
    <col min="15617" max="15617" width="21.125" style="186" customWidth="1"/>
    <col min="15618" max="15618" width="11.625" style="186" customWidth="1"/>
    <col min="15619" max="15619" width="7.625" style="186" customWidth="1"/>
    <col min="15620" max="15620" width="5.375" style="186" customWidth="1"/>
    <col min="15621" max="15621" width="4.25" style="186" customWidth="1"/>
    <col min="15622" max="15622" width="12.75" style="186" customWidth="1"/>
    <col min="15623" max="15623" width="10.5" style="186" customWidth="1"/>
    <col min="15624" max="15624" width="12.75" style="186" customWidth="1"/>
    <col min="15625" max="15625" width="7.625" style="186" customWidth="1"/>
    <col min="15626" max="15626" width="9.875" style="186" customWidth="1"/>
    <col min="15627" max="15627" width="8.25" style="186" customWidth="1"/>
    <col min="15628" max="15628" width="9.875" style="186" customWidth="1"/>
    <col min="15629" max="15629" width="9.375" style="186" customWidth="1"/>
    <col min="15630" max="15630" width="9.625" style="186"/>
    <col min="15631" max="15631" width="6.875" style="186" bestFit="1" customWidth="1"/>
    <col min="15632" max="15632" width="22.125" style="186" customWidth="1"/>
    <col min="15633" max="15633" width="11.75" style="186" customWidth="1"/>
    <col min="15634" max="15634" width="11.25" style="186" bestFit="1" customWidth="1"/>
    <col min="15635" max="15635" width="10.125" style="186" bestFit="1" customWidth="1"/>
    <col min="15636" max="15636" width="9.625" style="186"/>
    <col min="15637" max="15637" width="12.5" style="186" bestFit="1" customWidth="1"/>
    <col min="15638" max="15872" width="9.625" style="186"/>
    <col min="15873" max="15873" width="21.125" style="186" customWidth="1"/>
    <col min="15874" max="15874" width="11.625" style="186" customWidth="1"/>
    <col min="15875" max="15875" width="7.625" style="186" customWidth="1"/>
    <col min="15876" max="15876" width="5.375" style="186" customWidth="1"/>
    <col min="15877" max="15877" width="4.25" style="186" customWidth="1"/>
    <col min="15878" max="15878" width="12.75" style="186" customWidth="1"/>
    <col min="15879" max="15879" width="10.5" style="186" customWidth="1"/>
    <col min="15880" max="15880" width="12.75" style="186" customWidth="1"/>
    <col min="15881" max="15881" width="7.625" style="186" customWidth="1"/>
    <col min="15882" max="15882" width="9.875" style="186" customWidth="1"/>
    <col min="15883" max="15883" width="8.25" style="186" customWidth="1"/>
    <col min="15884" max="15884" width="9.875" style="186" customWidth="1"/>
    <col min="15885" max="15885" width="9.375" style="186" customWidth="1"/>
    <col min="15886" max="15886" width="9.625" style="186"/>
    <col min="15887" max="15887" width="6.875" style="186" bestFit="1" customWidth="1"/>
    <col min="15888" max="15888" width="22.125" style="186" customWidth="1"/>
    <col min="15889" max="15889" width="11.75" style="186" customWidth="1"/>
    <col min="15890" max="15890" width="11.25" style="186" bestFit="1" customWidth="1"/>
    <col min="15891" max="15891" width="10.125" style="186" bestFit="1" customWidth="1"/>
    <col min="15892" max="15892" width="9.625" style="186"/>
    <col min="15893" max="15893" width="12.5" style="186" bestFit="1" customWidth="1"/>
    <col min="15894" max="16128" width="9.625" style="186"/>
    <col min="16129" max="16129" width="21.125" style="186" customWidth="1"/>
    <col min="16130" max="16130" width="11.625" style="186" customWidth="1"/>
    <col min="16131" max="16131" width="7.625" style="186" customWidth="1"/>
    <col min="16132" max="16132" width="5.375" style="186" customWidth="1"/>
    <col min="16133" max="16133" width="4.25" style="186" customWidth="1"/>
    <col min="16134" max="16134" width="12.75" style="186" customWidth="1"/>
    <col min="16135" max="16135" width="10.5" style="186" customWidth="1"/>
    <col min="16136" max="16136" width="12.75" style="186" customWidth="1"/>
    <col min="16137" max="16137" width="7.625" style="186" customWidth="1"/>
    <col min="16138" max="16138" width="9.875" style="186" customWidth="1"/>
    <col min="16139" max="16139" width="8.25" style="186" customWidth="1"/>
    <col min="16140" max="16140" width="9.875" style="186" customWidth="1"/>
    <col min="16141" max="16141" width="9.375" style="186" customWidth="1"/>
    <col min="16142" max="16142" width="9.625" style="186"/>
    <col min="16143" max="16143" width="6.875" style="186" bestFit="1" customWidth="1"/>
    <col min="16144" max="16144" width="22.125" style="186" customWidth="1"/>
    <col min="16145" max="16145" width="11.75" style="186" customWidth="1"/>
    <col min="16146" max="16146" width="11.25" style="186" bestFit="1" customWidth="1"/>
    <col min="16147" max="16147" width="10.125" style="186" bestFit="1" customWidth="1"/>
    <col min="16148" max="16148" width="9.625" style="186"/>
    <col min="16149" max="16149" width="12.5" style="186" bestFit="1" customWidth="1"/>
    <col min="16150" max="16384" width="9.625" style="186"/>
  </cols>
  <sheetData>
    <row r="1" spans="1:24" ht="15.95" hidden="1" customHeight="1" x14ac:dyDescent="0.15">
      <c r="A1" s="252"/>
      <c r="B1" s="253"/>
      <c r="C1" s="254"/>
      <c r="D1" s="255"/>
      <c r="E1" s="256" t="s">
        <v>208</v>
      </c>
      <c r="F1" s="253"/>
      <c r="G1" s="253"/>
      <c r="H1" s="253"/>
      <c r="I1" s="253"/>
      <c r="J1" s="253"/>
      <c r="K1" s="253"/>
      <c r="L1" s="253"/>
      <c r="M1" s="257"/>
      <c r="O1" s="258"/>
      <c r="P1" s="259" t="s">
        <v>233</v>
      </c>
    </row>
    <row r="2" spans="1:24" ht="15.95" hidden="1" customHeight="1" x14ac:dyDescent="0.15">
      <c r="A2" s="260"/>
      <c r="B2" s="261"/>
      <c r="C2" s="262"/>
      <c r="D2" s="263"/>
      <c r="E2" s="264" t="s">
        <v>252</v>
      </c>
      <c r="F2" s="261"/>
      <c r="G2" s="261"/>
      <c r="H2" s="261"/>
      <c r="I2" s="261"/>
      <c r="J2" s="261"/>
      <c r="K2" s="261"/>
      <c r="L2" s="261"/>
      <c r="M2" s="265" t="s">
        <v>34</v>
      </c>
      <c r="O2" s="266"/>
      <c r="P2" s="267"/>
      <c r="Q2" s="268"/>
      <c r="R2" s="267"/>
      <c r="S2" s="269"/>
      <c r="T2" s="270"/>
      <c r="U2" s="269"/>
      <c r="V2" s="271"/>
    </row>
    <row r="3" spans="1:24" ht="15.95" hidden="1" customHeight="1" x14ac:dyDescent="0.15">
      <c r="A3" s="272"/>
      <c r="B3" s="273" t="s">
        <v>196</v>
      </c>
      <c r="C3" s="274"/>
      <c r="D3" s="275"/>
      <c r="E3" s="276" t="s">
        <v>173</v>
      </c>
      <c r="F3" s="277"/>
      <c r="G3" s="276" t="s">
        <v>160</v>
      </c>
      <c r="H3" s="277"/>
      <c r="I3" s="276" t="s">
        <v>162</v>
      </c>
      <c r="J3" s="277"/>
      <c r="K3" s="276" t="s">
        <v>19</v>
      </c>
      <c r="L3" s="277"/>
      <c r="M3" s="272"/>
      <c r="O3" s="278"/>
      <c r="P3" s="279"/>
      <c r="Q3" s="268"/>
      <c r="R3" s="269"/>
      <c r="S3" s="269"/>
      <c r="T3" s="270"/>
      <c r="U3" s="269"/>
      <c r="V3" s="271"/>
    </row>
    <row r="4" spans="1:24" ht="15.95" hidden="1" customHeight="1" x14ac:dyDescent="0.15">
      <c r="A4" s="280" t="s">
        <v>179</v>
      </c>
      <c r="B4" s="281" t="s">
        <v>198</v>
      </c>
      <c r="C4" s="282" t="s">
        <v>37</v>
      </c>
      <c r="D4" s="280" t="s">
        <v>36</v>
      </c>
      <c r="E4" s="283" t="s">
        <v>26</v>
      </c>
      <c r="F4" s="283" t="s">
        <v>157</v>
      </c>
      <c r="G4" s="283" t="s">
        <v>26</v>
      </c>
      <c r="H4" s="283" t="s">
        <v>157</v>
      </c>
      <c r="I4" s="283" t="s">
        <v>26</v>
      </c>
      <c r="J4" s="283" t="s">
        <v>157</v>
      </c>
      <c r="K4" s="283" t="s">
        <v>26</v>
      </c>
      <c r="L4" s="283" t="s">
        <v>157</v>
      </c>
      <c r="M4" s="284" t="s">
        <v>31</v>
      </c>
      <c r="O4" s="278"/>
      <c r="P4" s="279"/>
      <c r="Q4" s="268"/>
      <c r="R4" s="269"/>
      <c r="S4" s="269"/>
      <c r="T4" s="270"/>
      <c r="U4" s="269"/>
      <c r="V4" s="271"/>
    </row>
    <row r="5" spans="1:24" ht="15.95" hidden="1" customHeight="1" x14ac:dyDescent="0.15">
      <c r="A5" s="183"/>
      <c r="B5" s="183"/>
      <c r="C5" s="184"/>
      <c r="D5" s="188"/>
      <c r="E5" s="183"/>
      <c r="F5" s="187"/>
      <c r="G5" s="187"/>
      <c r="H5" s="187"/>
      <c r="I5" s="183"/>
      <c r="J5" s="187"/>
      <c r="K5" s="187"/>
      <c r="L5" s="187"/>
      <c r="M5" s="183"/>
      <c r="N5" s="185"/>
      <c r="O5" s="278"/>
      <c r="P5" s="279" t="s">
        <v>169</v>
      </c>
      <c r="Q5" s="268">
        <v>2620</v>
      </c>
      <c r="R5" s="285"/>
      <c r="S5" s="269"/>
      <c r="T5" s="286" t="s">
        <v>119</v>
      </c>
      <c r="U5" s="269"/>
      <c r="V5" s="271"/>
    </row>
    <row r="6" spans="1:24" ht="15.95" hidden="1" customHeight="1" x14ac:dyDescent="0.15">
      <c r="A6" s="183"/>
      <c r="B6" s="183"/>
      <c r="C6" s="184"/>
      <c r="D6" s="188"/>
      <c r="E6" s="183"/>
      <c r="F6" s="187"/>
      <c r="G6" s="187"/>
      <c r="H6" s="187"/>
      <c r="I6" s="183"/>
      <c r="J6" s="187"/>
      <c r="K6" s="187"/>
      <c r="L6" s="187"/>
      <c r="M6" s="183"/>
      <c r="N6" s="185"/>
      <c r="O6" s="278"/>
      <c r="P6" s="182" t="s">
        <v>171</v>
      </c>
      <c r="Q6" s="317">
        <v>95</v>
      </c>
      <c r="R6" s="287" t="s">
        <v>7</v>
      </c>
      <c r="S6" s="183"/>
      <c r="T6" s="183"/>
      <c r="U6" s="183"/>
      <c r="V6" s="183"/>
    </row>
    <row r="7" spans="1:24" ht="15.95" hidden="1" customHeight="1" x14ac:dyDescent="0.15">
      <c r="A7" s="183"/>
      <c r="B7" s="183"/>
      <c r="C7" s="184"/>
      <c r="D7" s="188"/>
      <c r="E7" s="183"/>
      <c r="F7" s="187"/>
      <c r="G7" s="187"/>
      <c r="H7" s="187"/>
      <c r="I7" s="187"/>
      <c r="J7" s="187"/>
      <c r="K7" s="187"/>
      <c r="L7" s="187"/>
      <c r="M7" s="183"/>
      <c r="O7" s="288"/>
      <c r="P7" s="288" t="s">
        <v>258</v>
      </c>
      <c r="Q7" s="289">
        <v>9160</v>
      </c>
      <c r="R7" s="289" t="s">
        <v>154</v>
      </c>
      <c r="S7" s="183"/>
      <c r="T7" s="183"/>
      <c r="U7" s="183"/>
      <c r="V7" s="183"/>
    </row>
    <row r="8" spans="1:24" ht="15.95" hidden="1" customHeight="1" x14ac:dyDescent="0.15">
      <c r="A8" s="183"/>
      <c r="B8" s="183"/>
      <c r="C8" s="184"/>
      <c r="D8" s="188"/>
      <c r="E8" s="183"/>
      <c r="F8" s="187"/>
      <c r="G8" s="187"/>
      <c r="H8" s="187"/>
      <c r="I8" s="187"/>
      <c r="J8" s="187"/>
      <c r="K8" s="187"/>
      <c r="L8" s="187"/>
      <c r="M8" s="183"/>
      <c r="O8" s="183"/>
      <c r="P8" s="290" t="s">
        <v>561</v>
      </c>
      <c r="Q8" s="318">
        <v>6.1</v>
      </c>
      <c r="R8" s="181" t="s">
        <v>562</v>
      </c>
      <c r="S8" s="183"/>
      <c r="T8" s="183"/>
      <c r="U8" s="183"/>
      <c r="V8" s="183"/>
    </row>
    <row r="9" spans="1:24" ht="15.95" hidden="1" customHeight="1" x14ac:dyDescent="0.15">
      <c r="A9" s="270"/>
      <c r="B9" s="271"/>
      <c r="C9" s="183"/>
      <c r="D9" s="188"/>
      <c r="E9" s="183"/>
      <c r="F9" s="187"/>
      <c r="G9" s="187"/>
      <c r="H9" s="187"/>
      <c r="I9" s="187"/>
      <c r="J9" s="187"/>
      <c r="K9" s="187"/>
      <c r="L9" s="183"/>
      <c r="M9" s="183"/>
      <c r="N9" s="185"/>
      <c r="O9" s="270"/>
      <c r="P9" s="291" t="s">
        <v>111</v>
      </c>
      <c r="Q9" s="292">
        <v>3740</v>
      </c>
      <c r="R9" s="285" t="s">
        <v>34</v>
      </c>
      <c r="S9" s="269" t="s">
        <v>34</v>
      </c>
      <c r="T9" s="270" t="s">
        <v>256</v>
      </c>
      <c r="U9" s="269"/>
      <c r="V9" s="271"/>
    </row>
    <row r="10" spans="1:24" ht="15.95" hidden="1" customHeight="1" x14ac:dyDescent="0.15">
      <c r="A10" s="183"/>
      <c r="B10" s="183"/>
      <c r="C10" s="184"/>
      <c r="D10" s="188"/>
      <c r="E10" s="183"/>
      <c r="F10" s="187"/>
      <c r="G10" s="187"/>
      <c r="H10" s="187"/>
      <c r="I10" s="187"/>
      <c r="J10" s="187"/>
      <c r="K10" s="187"/>
      <c r="L10" s="187"/>
      <c r="M10" s="183"/>
      <c r="N10" s="185"/>
      <c r="O10" s="270"/>
      <c r="P10" s="182" t="s">
        <v>118</v>
      </c>
      <c r="Q10" s="292">
        <v>18938</v>
      </c>
      <c r="R10" s="269"/>
      <c r="S10" s="269"/>
      <c r="T10" s="270" t="s">
        <v>231</v>
      </c>
      <c r="U10" s="269"/>
      <c r="V10" s="293"/>
      <c r="X10" s="185"/>
    </row>
    <row r="11" spans="1:24" ht="15.95" hidden="1" customHeight="1" x14ac:dyDescent="0.15">
      <c r="A11" s="183"/>
      <c r="B11" s="183"/>
      <c r="C11" s="184"/>
      <c r="D11" s="188"/>
      <c r="E11" s="183"/>
      <c r="F11" s="187"/>
      <c r="G11" s="187"/>
      <c r="H11" s="187"/>
      <c r="I11" s="187"/>
      <c r="J11" s="187"/>
      <c r="K11" s="187"/>
      <c r="L11" s="187"/>
      <c r="M11" s="183"/>
      <c r="N11" s="185"/>
      <c r="O11" s="270"/>
      <c r="P11" s="183" t="s">
        <v>106</v>
      </c>
      <c r="Q11" s="326">
        <v>5600</v>
      </c>
      <c r="R11" s="285" t="s">
        <v>34</v>
      </c>
      <c r="S11" s="269" t="s">
        <v>34</v>
      </c>
      <c r="T11" s="270" t="s">
        <v>102</v>
      </c>
      <c r="U11" s="269"/>
      <c r="V11" s="293"/>
      <c r="X11" s="185"/>
    </row>
    <row r="12" spans="1:24" ht="15.95" hidden="1" customHeight="1" x14ac:dyDescent="0.15">
      <c r="A12" s="183"/>
      <c r="B12" s="183"/>
      <c r="C12" s="184"/>
      <c r="D12" s="188"/>
      <c r="E12" s="183"/>
      <c r="F12" s="187"/>
      <c r="G12" s="187"/>
      <c r="H12" s="187"/>
      <c r="I12" s="187"/>
      <c r="J12" s="187"/>
      <c r="K12" s="187"/>
      <c r="L12" s="187"/>
      <c r="M12" s="183"/>
      <c r="N12" s="185"/>
      <c r="O12" s="270"/>
      <c r="P12" s="183" t="s">
        <v>89</v>
      </c>
      <c r="Q12" s="326">
        <v>20746</v>
      </c>
      <c r="R12" s="269"/>
      <c r="S12" s="269"/>
      <c r="T12" s="270" t="s">
        <v>91</v>
      </c>
      <c r="U12" s="269"/>
      <c r="V12" s="271"/>
      <c r="X12" s="185"/>
    </row>
    <row r="13" spans="1:24" ht="15.95" hidden="1" customHeight="1" x14ac:dyDescent="0.15">
      <c r="A13" s="183"/>
      <c r="B13" s="183"/>
      <c r="C13" s="184"/>
      <c r="D13" s="188"/>
      <c r="E13" s="183"/>
      <c r="F13" s="187"/>
      <c r="G13" s="187"/>
      <c r="H13" s="187"/>
      <c r="I13" s="187"/>
      <c r="J13" s="187"/>
      <c r="K13" s="187"/>
      <c r="L13" s="187"/>
      <c r="M13" s="183"/>
      <c r="N13" s="185"/>
      <c r="O13" s="270"/>
      <c r="P13" s="183" t="s">
        <v>103</v>
      </c>
      <c r="Q13" s="326">
        <v>3500</v>
      </c>
      <c r="R13" s="269"/>
      <c r="S13" s="269"/>
      <c r="T13" s="270" t="s">
        <v>91</v>
      </c>
      <c r="U13" s="269"/>
      <c r="V13" s="271"/>
      <c r="X13" s="185"/>
    </row>
    <row r="14" spans="1:24" ht="15.95" hidden="1" customHeight="1" x14ac:dyDescent="0.15">
      <c r="A14" s="183"/>
      <c r="B14" s="183"/>
      <c r="C14" s="184"/>
      <c r="D14" s="188"/>
      <c r="E14" s="183"/>
      <c r="F14" s="187"/>
      <c r="G14" s="187"/>
      <c r="H14" s="187"/>
      <c r="I14" s="187"/>
      <c r="J14" s="187"/>
      <c r="K14" s="187"/>
      <c r="L14" s="187"/>
      <c r="M14" s="183"/>
      <c r="N14" s="185"/>
      <c r="O14" s="270"/>
      <c r="P14" s="183" t="s">
        <v>90</v>
      </c>
      <c r="Q14" s="326">
        <v>7733</v>
      </c>
      <c r="R14" s="269"/>
      <c r="S14" s="269"/>
      <c r="T14" s="270" t="s">
        <v>91</v>
      </c>
      <c r="U14" s="269"/>
      <c r="V14" s="271"/>
      <c r="X14" s="185"/>
    </row>
    <row r="15" spans="1:24" ht="15.95" hidden="1" customHeight="1" x14ac:dyDescent="0.15">
      <c r="A15" s="183"/>
      <c r="B15" s="183"/>
      <c r="C15" s="184"/>
      <c r="D15" s="188"/>
      <c r="E15" s="183"/>
      <c r="F15" s="187"/>
      <c r="G15" s="187"/>
      <c r="H15" s="187"/>
      <c r="I15" s="187"/>
      <c r="J15" s="187"/>
      <c r="K15" s="187"/>
      <c r="L15" s="187"/>
      <c r="M15" s="183"/>
      <c r="N15" s="185"/>
      <c r="O15" s="270"/>
      <c r="P15" s="183" t="s">
        <v>92</v>
      </c>
      <c r="Q15" s="326">
        <v>7400</v>
      </c>
      <c r="R15" s="269"/>
      <c r="S15" s="269"/>
      <c r="T15" s="270" t="s">
        <v>91</v>
      </c>
      <c r="U15" s="269"/>
      <c r="V15" s="271"/>
      <c r="X15" s="185"/>
    </row>
    <row r="16" spans="1:24" ht="15.95" hidden="1" customHeight="1" x14ac:dyDescent="0.15">
      <c r="A16" s="183"/>
      <c r="B16" s="183"/>
      <c r="C16" s="184"/>
      <c r="D16" s="188"/>
      <c r="E16" s="183"/>
      <c r="F16" s="187"/>
      <c r="G16" s="187"/>
      <c r="H16" s="187"/>
      <c r="I16" s="183"/>
      <c r="J16" s="187"/>
      <c r="K16" s="187"/>
      <c r="L16" s="187"/>
      <c r="M16" s="183"/>
      <c r="N16" s="185"/>
      <c r="O16" s="266"/>
      <c r="P16" s="279"/>
      <c r="Q16" s="294" t="s">
        <v>77</v>
      </c>
      <c r="R16" s="294" t="s">
        <v>76</v>
      </c>
      <c r="S16" s="294" t="s">
        <v>70</v>
      </c>
      <c r="T16" s="269"/>
      <c r="U16" s="295" t="s">
        <v>41</v>
      </c>
      <c r="V16" s="271"/>
    </row>
    <row r="17" spans="1:22" ht="15.95" hidden="1" customHeight="1" x14ac:dyDescent="0.15">
      <c r="A17" s="183"/>
      <c r="B17" s="183"/>
      <c r="C17" s="184"/>
      <c r="D17" s="188"/>
      <c r="E17" s="183"/>
      <c r="F17" s="187"/>
      <c r="G17" s="187"/>
      <c r="H17" s="187"/>
      <c r="I17" s="183"/>
      <c r="J17" s="187"/>
      <c r="K17" s="187"/>
      <c r="L17" s="187"/>
      <c r="M17" s="183"/>
      <c r="N17" s="185"/>
      <c r="O17" s="266"/>
      <c r="P17" s="269" t="s">
        <v>219</v>
      </c>
      <c r="Q17" s="326">
        <v>26248</v>
      </c>
      <c r="R17" s="326">
        <v>7336</v>
      </c>
      <c r="S17" s="326">
        <v>3413</v>
      </c>
      <c r="T17" s="269"/>
      <c r="U17" s="296">
        <f>Q17+R17+S17</f>
        <v>36997</v>
      </c>
      <c r="V17" s="183" t="s">
        <v>641</v>
      </c>
    </row>
    <row r="18" spans="1:22" ht="15.95" hidden="1" customHeight="1" x14ac:dyDescent="0.15">
      <c r="A18" s="183"/>
      <c r="B18" s="183"/>
      <c r="C18" s="184"/>
      <c r="D18" s="188"/>
      <c r="E18" s="183"/>
      <c r="F18" s="187"/>
      <c r="G18" s="187"/>
      <c r="H18" s="187"/>
      <c r="I18" s="183"/>
      <c r="J18" s="187"/>
      <c r="K18" s="187"/>
      <c r="L18" s="187"/>
      <c r="M18" s="183"/>
      <c r="N18" s="185"/>
      <c r="O18" s="278"/>
      <c r="P18" s="279" t="s">
        <v>207</v>
      </c>
      <c r="Q18" s="326">
        <v>26248</v>
      </c>
      <c r="R18" s="326">
        <v>14844</v>
      </c>
      <c r="S18" s="326">
        <v>4689</v>
      </c>
      <c r="T18" s="269"/>
      <c r="U18" s="296">
        <f>Q18+R18+S18</f>
        <v>45781</v>
      </c>
      <c r="V18" s="183" t="s">
        <v>641</v>
      </c>
    </row>
    <row r="19" spans="1:22" ht="15.95" hidden="1" customHeight="1" x14ac:dyDescent="0.15">
      <c r="A19" s="183"/>
      <c r="B19" s="183"/>
      <c r="C19" s="184"/>
      <c r="D19" s="188"/>
      <c r="E19" s="183"/>
      <c r="F19" s="187"/>
      <c r="G19" s="187"/>
      <c r="H19" s="187"/>
      <c r="I19" s="183"/>
      <c r="J19" s="187"/>
      <c r="K19" s="187"/>
      <c r="L19" s="187"/>
      <c r="M19" s="183"/>
      <c r="N19" s="185"/>
      <c r="O19" s="278"/>
      <c r="P19" s="182" t="s">
        <v>8</v>
      </c>
      <c r="Q19" s="268">
        <v>1421</v>
      </c>
      <c r="R19" s="297"/>
      <c r="S19" s="183" t="s">
        <v>34</v>
      </c>
      <c r="T19" s="183"/>
      <c r="U19" s="183"/>
      <c r="V19" s="183" t="s">
        <v>641</v>
      </c>
    </row>
    <row r="20" spans="1:22" ht="15.95" hidden="1" customHeight="1" x14ac:dyDescent="0.15">
      <c r="A20" s="183"/>
      <c r="B20" s="183"/>
      <c r="C20" s="184"/>
      <c r="D20" s="188"/>
      <c r="E20" s="183"/>
      <c r="F20" s="187"/>
      <c r="G20" s="187"/>
      <c r="H20" s="187"/>
      <c r="I20" s="183"/>
      <c r="J20" s="187"/>
      <c r="K20" s="187"/>
      <c r="L20" s="187"/>
      <c r="M20" s="183"/>
      <c r="N20" s="185"/>
      <c r="O20" s="278"/>
      <c r="P20" s="182" t="s">
        <v>222</v>
      </c>
      <c r="Q20" s="329">
        <v>119</v>
      </c>
      <c r="R20" s="297"/>
      <c r="S20" s="183"/>
      <c r="T20" s="183"/>
      <c r="U20" s="183"/>
      <c r="V20" s="183" t="s">
        <v>641</v>
      </c>
    </row>
    <row r="21" spans="1:22" ht="15.95" hidden="1" customHeight="1" x14ac:dyDescent="0.15">
      <c r="A21" s="183"/>
      <c r="B21" s="183"/>
      <c r="C21" s="184"/>
      <c r="D21" s="188"/>
      <c r="E21" s="183"/>
      <c r="F21" s="187"/>
      <c r="G21" s="187"/>
      <c r="H21" s="187"/>
      <c r="I21" s="183"/>
      <c r="J21" s="187"/>
      <c r="K21" s="187"/>
      <c r="L21" s="187"/>
      <c r="M21" s="183"/>
      <c r="N21" s="185"/>
      <c r="O21" s="298"/>
      <c r="P21" s="279"/>
      <c r="Q21" s="299" t="s">
        <v>77</v>
      </c>
      <c r="R21" s="299" t="s">
        <v>76</v>
      </c>
      <c r="S21" s="300" t="s">
        <v>38</v>
      </c>
      <c r="T21" s="285"/>
      <c r="U21" s="188" t="s">
        <v>41</v>
      </c>
      <c r="V21" s="183"/>
    </row>
    <row r="22" spans="1:22" ht="15.95" hidden="1" customHeight="1" x14ac:dyDescent="0.15">
      <c r="A22" s="183"/>
      <c r="B22" s="183"/>
      <c r="C22" s="184"/>
      <c r="D22" s="188"/>
      <c r="E22" s="183"/>
      <c r="F22" s="187"/>
      <c r="G22" s="187"/>
      <c r="H22" s="187"/>
      <c r="I22" s="183"/>
      <c r="J22" s="187"/>
      <c r="K22" s="187"/>
      <c r="L22" s="187"/>
      <c r="M22" s="183"/>
      <c r="N22" s="185"/>
      <c r="O22" s="388" t="s">
        <v>638</v>
      </c>
      <c r="P22" s="389"/>
      <c r="Q22" s="326">
        <v>59020</v>
      </c>
      <c r="R22" s="326">
        <v>7268</v>
      </c>
      <c r="S22" s="326">
        <v>31344</v>
      </c>
      <c r="T22" s="269"/>
      <c r="U22" s="296">
        <f t="shared" ref="U22" si="0">Q22+R22+S22</f>
        <v>97632</v>
      </c>
      <c r="V22" s="183" t="s">
        <v>641</v>
      </c>
    </row>
    <row r="23" spans="1:22" ht="15.95" hidden="1" customHeight="1" x14ac:dyDescent="0.15">
      <c r="A23" s="183"/>
      <c r="B23" s="183"/>
      <c r="C23" s="184"/>
      <c r="D23" s="188"/>
      <c r="E23" s="183"/>
      <c r="F23" s="187"/>
      <c r="G23" s="187"/>
      <c r="H23" s="187"/>
      <c r="I23" s="183"/>
      <c r="J23" s="187"/>
      <c r="K23" s="187"/>
      <c r="L23" s="187"/>
      <c r="M23" s="183"/>
      <c r="N23" s="185"/>
      <c r="O23" s="388" t="s">
        <v>639</v>
      </c>
      <c r="P23" s="389"/>
      <c r="Q23" s="326">
        <f>Q22</f>
        <v>59020</v>
      </c>
      <c r="R23" s="326">
        <v>8989</v>
      </c>
      <c r="S23" s="326">
        <v>43014</v>
      </c>
      <c r="T23" s="269"/>
      <c r="U23" s="296">
        <f t="shared" ref="U23" si="1">Q23+R23+S23</f>
        <v>111023</v>
      </c>
      <c r="V23" s="183" t="s">
        <v>641</v>
      </c>
    </row>
    <row r="24" spans="1:22" ht="15.95" hidden="1" customHeight="1" x14ac:dyDescent="0.15">
      <c r="A24" s="183"/>
      <c r="B24" s="183"/>
      <c r="C24" s="184"/>
      <c r="D24" s="188"/>
      <c r="E24" s="183"/>
      <c r="F24" s="187"/>
      <c r="G24" s="187"/>
      <c r="H24" s="187"/>
      <c r="I24" s="183"/>
      <c r="J24" s="187"/>
      <c r="K24" s="187"/>
      <c r="L24" s="187"/>
      <c r="M24" s="183"/>
      <c r="N24" s="185"/>
      <c r="O24" s="388" t="s">
        <v>640</v>
      </c>
      <c r="P24" s="389"/>
      <c r="Q24" s="326">
        <f>Q22</f>
        <v>59020</v>
      </c>
      <c r="R24" s="326">
        <v>10328</v>
      </c>
      <c r="S24" s="326">
        <v>53629</v>
      </c>
      <c r="T24" s="269"/>
      <c r="U24" s="296">
        <f t="shared" ref="U24" si="2">Q24+R24+S24</f>
        <v>122977</v>
      </c>
      <c r="V24" s="183" t="s">
        <v>641</v>
      </c>
    </row>
    <row r="25" spans="1:22" ht="15.95" hidden="1" customHeight="1" x14ac:dyDescent="0.15">
      <c r="A25" s="183"/>
      <c r="B25" s="183"/>
      <c r="C25" s="184"/>
      <c r="D25" s="188"/>
      <c r="E25" s="183"/>
      <c r="F25" s="187"/>
      <c r="G25" s="187"/>
      <c r="H25" s="187"/>
      <c r="I25" s="183"/>
      <c r="J25" s="187"/>
      <c r="K25" s="187"/>
      <c r="L25" s="187"/>
      <c r="M25" s="183"/>
      <c r="N25" s="185"/>
      <c r="O25" s="388" t="s">
        <v>636</v>
      </c>
      <c r="P25" s="389"/>
      <c r="Q25" s="326">
        <v>49778</v>
      </c>
      <c r="R25" s="326">
        <v>4788</v>
      </c>
      <c r="S25" s="326">
        <v>9172</v>
      </c>
      <c r="T25" s="269"/>
      <c r="U25" s="296">
        <f t="shared" ref="U25" si="3">Q25+R25+S25</f>
        <v>63738</v>
      </c>
      <c r="V25" s="183" t="s">
        <v>641</v>
      </c>
    </row>
    <row r="26" spans="1:22" ht="15.95" hidden="1" customHeight="1" x14ac:dyDescent="0.15">
      <c r="A26" s="183"/>
      <c r="B26" s="183"/>
      <c r="C26" s="184"/>
      <c r="D26" s="188"/>
      <c r="E26" s="183"/>
      <c r="F26" s="187"/>
      <c r="G26" s="187"/>
      <c r="H26" s="187"/>
      <c r="I26" s="183"/>
      <c r="J26" s="187"/>
      <c r="K26" s="187"/>
      <c r="L26" s="187"/>
      <c r="M26" s="183"/>
      <c r="N26" s="185"/>
      <c r="O26" s="388" t="s">
        <v>637</v>
      </c>
      <c r="P26" s="389"/>
      <c r="Q26" s="326">
        <f>Q25</f>
        <v>49778</v>
      </c>
      <c r="R26" s="326">
        <v>5118</v>
      </c>
      <c r="S26" s="326">
        <v>10149</v>
      </c>
      <c r="T26" s="269"/>
      <c r="U26" s="296">
        <f t="shared" ref="U26" si="4">Q26+R26+S26</f>
        <v>65045</v>
      </c>
      <c r="V26" s="183" t="s">
        <v>641</v>
      </c>
    </row>
    <row r="27" spans="1:22" ht="15.95" hidden="1" customHeight="1" x14ac:dyDescent="0.15">
      <c r="A27" s="183"/>
      <c r="B27" s="183"/>
      <c r="C27" s="184"/>
      <c r="D27" s="188"/>
      <c r="E27" s="183"/>
      <c r="F27" s="187"/>
      <c r="G27" s="187"/>
      <c r="H27" s="187"/>
      <c r="I27" s="183"/>
      <c r="J27" s="187"/>
      <c r="K27" s="187"/>
      <c r="L27" s="187"/>
      <c r="M27" s="183"/>
      <c r="N27" s="185"/>
      <c r="O27" s="388" t="s">
        <v>221</v>
      </c>
      <c r="P27" s="389"/>
      <c r="Q27" s="326">
        <f>Q25</f>
        <v>49778</v>
      </c>
      <c r="R27" s="326">
        <v>8421</v>
      </c>
      <c r="S27" s="326">
        <v>11117</v>
      </c>
      <c r="T27" s="269"/>
      <c r="U27" s="296">
        <f t="shared" ref="U27:U34" si="5">Q27+R27+S27</f>
        <v>69316</v>
      </c>
      <c r="V27" s="183" t="s">
        <v>641</v>
      </c>
    </row>
    <row r="28" spans="1:22" ht="15.95" hidden="1" customHeight="1" x14ac:dyDescent="0.15">
      <c r="A28" s="183"/>
      <c r="B28" s="183"/>
      <c r="C28" s="184"/>
      <c r="D28" s="188"/>
      <c r="E28" s="183"/>
      <c r="F28" s="187"/>
      <c r="G28" s="187"/>
      <c r="H28" s="187"/>
      <c r="I28" s="183"/>
      <c r="J28" s="187"/>
      <c r="K28" s="187"/>
      <c r="L28" s="187"/>
      <c r="M28" s="183"/>
      <c r="N28" s="185"/>
      <c r="O28" s="388" t="s">
        <v>220</v>
      </c>
      <c r="P28" s="389"/>
      <c r="Q28" s="326">
        <f>Q25</f>
        <v>49778</v>
      </c>
      <c r="R28" s="326">
        <v>17007</v>
      </c>
      <c r="S28" s="326">
        <v>23795</v>
      </c>
      <c r="T28" s="269"/>
      <c r="U28" s="296">
        <f t="shared" si="5"/>
        <v>90580</v>
      </c>
      <c r="V28" s="183" t="s">
        <v>641</v>
      </c>
    </row>
    <row r="29" spans="1:22" ht="15.95" hidden="1" customHeight="1" x14ac:dyDescent="0.15">
      <c r="A29" s="270"/>
      <c r="B29" s="271"/>
      <c r="C29" s="184"/>
      <c r="D29" s="188"/>
      <c r="E29" s="183"/>
      <c r="F29" s="187"/>
      <c r="G29" s="187"/>
      <c r="H29" s="187"/>
      <c r="I29" s="183"/>
      <c r="J29" s="187"/>
      <c r="K29" s="187"/>
      <c r="L29" s="187"/>
      <c r="M29" s="183"/>
      <c r="N29" s="185"/>
      <c r="O29" s="388" t="s">
        <v>223</v>
      </c>
      <c r="P29" s="389"/>
      <c r="Q29" s="326">
        <f>Q25</f>
        <v>49778</v>
      </c>
      <c r="R29" s="326">
        <v>18163</v>
      </c>
      <c r="S29" s="326">
        <v>31327</v>
      </c>
      <c r="T29" s="295"/>
      <c r="U29" s="296">
        <f t="shared" si="5"/>
        <v>99268</v>
      </c>
      <c r="V29" s="183" t="s">
        <v>641</v>
      </c>
    </row>
    <row r="30" spans="1:22" ht="15.95" hidden="1" customHeight="1" x14ac:dyDescent="0.15">
      <c r="A30" s="270"/>
      <c r="B30" s="271"/>
      <c r="C30" s="184"/>
      <c r="D30" s="188"/>
      <c r="E30" s="183"/>
      <c r="F30" s="187"/>
      <c r="G30" s="187"/>
      <c r="H30" s="187"/>
      <c r="I30" s="183"/>
      <c r="J30" s="183"/>
      <c r="K30" s="187"/>
      <c r="L30" s="183"/>
      <c r="M30" s="183"/>
      <c r="N30" s="185"/>
      <c r="O30" s="388" t="s">
        <v>225</v>
      </c>
      <c r="P30" s="389"/>
      <c r="Q30" s="326">
        <f>Q25</f>
        <v>49778</v>
      </c>
      <c r="R30" s="326">
        <v>18658</v>
      </c>
      <c r="S30" s="326">
        <v>33328</v>
      </c>
      <c r="T30" s="295"/>
      <c r="U30" s="296">
        <f t="shared" si="5"/>
        <v>101764</v>
      </c>
      <c r="V30" s="183" t="s">
        <v>641</v>
      </c>
    </row>
    <row r="31" spans="1:22" ht="15.95" hidden="1" customHeight="1" x14ac:dyDescent="0.15">
      <c r="A31" s="270"/>
      <c r="B31" s="257"/>
      <c r="C31" s="183"/>
      <c r="D31" s="188"/>
      <c r="E31" s="183"/>
      <c r="F31" s="183"/>
      <c r="G31" s="183"/>
      <c r="H31" s="183"/>
      <c r="I31" s="183"/>
      <c r="J31" s="183"/>
      <c r="K31" s="183"/>
      <c r="L31" s="183"/>
      <c r="M31" s="183"/>
      <c r="N31" s="185"/>
      <c r="O31" s="390" t="s">
        <v>685</v>
      </c>
      <c r="P31" s="391"/>
      <c r="Q31" s="327">
        <v>59020</v>
      </c>
      <c r="R31" s="328">
        <v>8324</v>
      </c>
      <c r="S31" s="329">
        <v>13873</v>
      </c>
      <c r="T31" s="295"/>
      <c r="U31" s="296">
        <f t="shared" si="5"/>
        <v>81217</v>
      </c>
      <c r="V31" s="183" t="s">
        <v>641</v>
      </c>
    </row>
    <row r="32" spans="1:22" ht="15.95" hidden="1" customHeight="1" x14ac:dyDescent="0.15">
      <c r="A32" s="270"/>
      <c r="B32" s="271"/>
      <c r="C32" s="184"/>
      <c r="D32" s="188"/>
      <c r="E32" s="183"/>
      <c r="F32" s="187"/>
      <c r="G32" s="187"/>
      <c r="H32" s="187"/>
      <c r="I32" s="187"/>
      <c r="J32" s="187"/>
      <c r="K32" s="187"/>
      <c r="L32" s="183"/>
      <c r="M32" s="183"/>
      <c r="N32" s="185"/>
      <c r="O32" s="390" t="s">
        <v>686</v>
      </c>
      <c r="P32" s="391"/>
      <c r="Q32" s="327">
        <f>Q31</f>
        <v>59020</v>
      </c>
      <c r="R32" s="328">
        <v>16619</v>
      </c>
      <c r="S32" s="329">
        <v>17514</v>
      </c>
      <c r="T32" s="295"/>
      <c r="U32" s="296">
        <f t="shared" si="5"/>
        <v>93153</v>
      </c>
      <c r="V32" s="183" t="s">
        <v>641</v>
      </c>
    </row>
    <row r="33" spans="1:22" ht="15.95" hidden="1" customHeight="1" x14ac:dyDescent="0.15">
      <c r="A33" s="270"/>
      <c r="B33" s="271"/>
      <c r="C33" s="183"/>
      <c r="E33" s="183"/>
      <c r="F33" s="187"/>
      <c r="H33" s="187"/>
      <c r="I33" s="187"/>
      <c r="J33" s="187"/>
      <c r="K33" s="187"/>
      <c r="L33" s="187"/>
      <c r="M33" s="183"/>
      <c r="N33" s="185"/>
      <c r="O33" s="390" t="s">
        <v>687</v>
      </c>
      <c r="P33" s="391"/>
      <c r="Q33" s="327">
        <f>Q31</f>
        <v>59020</v>
      </c>
      <c r="R33" s="328">
        <v>17122</v>
      </c>
      <c r="S33" s="329">
        <v>23423</v>
      </c>
      <c r="T33" s="295"/>
      <c r="U33" s="296">
        <f t="shared" si="5"/>
        <v>99565</v>
      </c>
      <c r="V33" s="183" t="s">
        <v>641</v>
      </c>
    </row>
    <row r="34" spans="1:22" ht="15.95" hidden="1" customHeight="1" x14ac:dyDescent="0.15">
      <c r="A34" s="270"/>
      <c r="B34" s="271"/>
      <c r="C34" s="183"/>
      <c r="D34" s="188"/>
      <c r="E34" s="183"/>
      <c r="F34" s="187"/>
      <c r="G34" s="187"/>
      <c r="H34" s="187"/>
      <c r="I34" s="187"/>
      <c r="J34" s="187"/>
      <c r="K34" s="187"/>
      <c r="L34" s="187"/>
      <c r="M34" s="183"/>
      <c r="N34" s="185"/>
      <c r="O34" s="390" t="s">
        <v>688</v>
      </c>
      <c r="P34" s="391"/>
      <c r="Q34" s="327">
        <f>Q31</f>
        <v>59020</v>
      </c>
      <c r="R34" s="328">
        <v>25684</v>
      </c>
      <c r="S34" s="329">
        <v>27018</v>
      </c>
      <c r="T34" s="295"/>
      <c r="U34" s="296">
        <f t="shared" si="5"/>
        <v>111722</v>
      </c>
      <c r="V34" s="183" t="s">
        <v>641</v>
      </c>
    </row>
    <row r="35" spans="1:22" ht="15.95" hidden="1" customHeight="1" x14ac:dyDescent="0.15">
      <c r="A35" s="270"/>
      <c r="B35" s="271"/>
      <c r="C35" s="184"/>
      <c r="D35" s="188"/>
      <c r="E35" s="183"/>
      <c r="F35" s="187"/>
      <c r="G35" s="187"/>
      <c r="H35" s="187"/>
      <c r="I35" s="183"/>
      <c r="J35" s="183"/>
      <c r="K35" s="187"/>
      <c r="L35" s="183"/>
      <c r="M35" s="183"/>
      <c r="N35" s="185"/>
      <c r="O35" s="390" t="s">
        <v>689</v>
      </c>
      <c r="P35" s="391"/>
      <c r="Q35" s="327">
        <f>Q32</f>
        <v>59020</v>
      </c>
      <c r="R35" s="328">
        <v>32735</v>
      </c>
      <c r="S35" s="329">
        <v>29621</v>
      </c>
      <c r="T35" s="295"/>
      <c r="U35" s="296">
        <f t="shared" ref="U35" si="6">Q35+R35+S35</f>
        <v>121376</v>
      </c>
      <c r="V35" s="183" t="s">
        <v>641</v>
      </c>
    </row>
    <row r="36" spans="1:22" ht="15.95" customHeight="1" x14ac:dyDescent="0.15">
      <c r="A36" s="272"/>
      <c r="B36" s="273" t="s">
        <v>196</v>
      </c>
      <c r="C36" s="274"/>
      <c r="D36" s="275"/>
      <c r="E36" s="276" t="s">
        <v>173</v>
      </c>
      <c r="F36" s="277"/>
      <c r="G36" s="276" t="s">
        <v>160</v>
      </c>
      <c r="H36" s="277"/>
      <c r="I36" s="276" t="s">
        <v>162</v>
      </c>
      <c r="J36" s="277"/>
      <c r="K36" s="276" t="s">
        <v>19</v>
      </c>
      <c r="L36" s="277"/>
      <c r="M36" s="272"/>
    </row>
    <row r="37" spans="1:22" ht="15.95" customHeight="1" x14ac:dyDescent="0.15">
      <c r="A37" s="280" t="s">
        <v>179</v>
      </c>
      <c r="B37" s="281" t="s">
        <v>198</v>
      </c>
      <c r="C37" s="282" t="s">
        <v>37</v>
      </c>
      <c r="D37" s="280" t="s">
        <v>36</v>
      </c>
      <c r="E37" s="283" t="s">
        <v>26</v>
      </c>
      <c r="F37" s="283" t="s">
        <v>157</v>
      </c>
      <c r="G37" s="283" t="s">
        <v>26</v>
      </c>
      <c r="H37" s="283" t="s">
        <v>157</v>
      </c>
      <c r="I37" s="283" t="s">
        <v>26</v>
      </c>
      <c r="J37" s="283" t="s">
        <v>157</v>
      </c>
      <c r="K37" s="283" t="s">
        <v>26</v>
      </c>
      <c r="L37" s="283" t="s">
        <v>157</v>
      </c>
      <c r="M37" s="284" t="s">
        <v>31</v>
      </c>
      <c r="O37" s="336"/>
    </row>
    <row r="38" spans="1:22" ht="15.95" customHeight="1" x14ac:dyDescent="0.15">
      <c r="A38" s="182" t="s">
        <v>238</v>
      </c>
      <c r="B38" s="183"/>
      <c r="C38" s="184"/>
      <c r="D38" s="183"/>
      <c r="E38" s="183"/>
      <c r="F38" s="183" t="s">
        <v>559</v>
      </c>
      <c r="G38" s="183"/>
      <c r="H38" s="183"/>
      <c r="I38" s="183"/>
      <c r="J38" s="183"/>
      <c r="K38" s="183"/>
      <c r="L38" s="183"/>
      <c r="M38" s="183"/>
    </row>
    <row r="39" spans="1:22" ht="15.95" customHeight="1" x14ac:dyDescent="0.15">
      <c r="A39" s="182" t="s">
        <v>104</v>
      </c>
      <c r="B39" s="183"/>
      <c r="C39" s="184"/>
      <c r="D39" s="183"/>
      <c r="E39" s="183"/>
      <c r="F39" s="183"/>
      <c r="G39" s="183"/>
      <c r="H39" s="183"/>
      <c r="I39" s="319"/>
      <c r="J39" s="183"/>
      <c r="K39" s="183"/>
      <c r="L39" s="183"/>
      <c r="M39" s="183"/>
    </row>
    <row r="40" spans="1:22" ht="15.95" customHeight="1" x14ac:dyDescent="0.15">
      <c r="A40" s="182" t="s">
        <v>169</v>
      </c>
      <c r="B40" s="183"/>
      <c r="C40" s="184">
        <v>0.08</v>
      </c>
      <c r="D40" s="188" t="s">
        <v>63</v>
      </c>
      <c r="E40" s="183"/>
      <c r="F40" s="189">
        <f t="shared" ref="F40:F46" si="7">H40+J40+L40</f>
        <v>209.6</v>
      </c>
      <c r="G40" s="183"/>
      <c r="H40" s="183"/>
      <c r="I40" s="319">
        <f>$Q$5</f>
        <v>2620</v>
      </c>
      <c r="J40" s="189">
        <f>TRUNC(I40*$C40,1)</f>
        <v>209.6</v>
      </c>
      <c r="K40" s="183"/>
      <c r="L40" s="183"/>
      <c r="M40" s="183"/>
    </row>
    <row r="41" spans="1:22" ht="15.95" customHeight="1" x14ac:dyDescent="0.15">
      <c r="A41" s="182" t="s">
        <v>108</v>
      </c>
      <c r="B41" s="183"/>
      <c r="C41" s="184">
        <v>7.6999999999999999E-2</v>
      </c>
      <c r="D41" s="188" t="s">
        <v>59</v>
      </c>
      <c r="E41" s="183"/>
      <c r="F41" s="189">
        <f t="shared" si="7"/>
        <v>21755.200000000001</v>
      </c>
      <c r="G41" s="187">
        <f>노임단가!$E$16</f>
        <v>282536</v>
      </c>
      <c r="H41" s="189">
        <f>TRUNC(G41*$C41,1)</f>
        <v>21755.200000000001</v>
      </c>
      <c r="I41" s="183"/>
      <c r="J41" s="187"/>
      <c r="K41" s="183"/>
      <c r="L41" s="183"/>
      <c r="M41" s="183"/>
    </row>
    <row r="42" spans="1:22" ht="15.95" customHeight="1" x14ac:dyDescent="0.15">
      <c r="A42" s="182" t="s">
        <v>165</v>
      </c>
      <c r="B42" s="183"/>
      <c r="C42" s="184">
        <v>3.7999999999999999E-2</v>
      </c>
      <c r="D42" s="188" t="s">
        <v>59</v>
      </c>
      <c r="E42" s="183"/>
      <c r="F42" s="189">
        <f t="shared" si="7"/>
        <v>8592.6</v>
      </c>
      <c r="G42" s="187">
        <f>노임단가!$E$7</f>
        <v>226122</v>
      </c>
      <c r="H42" s="189">
        <f>TRUNC(G42*$C42,1)</f>
        <v>8592.6</v>
      </c>
      <c r="I42" s="183"/>
      <c r="J42" s="187"/>
      <c r="K42" s="183"/>
      <c r="L42" s="183"/>
      <c r="M42" s="183"/>
    </row>
    <row r="43" spans="1:22" ht="15.95" customHeight="1" x14ac:dyDescent="0.15">
      <c r="A43" s="182" t="s">
        <v>171</v>
      </c>
      <c r="B43" s="183"/>
      <c r="C43" s="184">
        <v>0.32100000000000001</v>
      </c>
      <c r="D43" s="188" t="s">
        <v>71</v>
      </c>
      <c r="E43" s="183"/>
      <c r="F43" s="189">
        <f t="shared" si="7"/>
        <v>30.4</v>
      </c>
      <c r="G43" s="183"/>
      <c r="H43" s="183"/>
      <c r="I43" s="183"/>
      <c r="J43" s="187"/>
      <c r="K43" s="287">
        <f>$Q$6</f>
        <v>95</v>
      </c>
      <c r="L43" s="189">
        <f>TRUNC(K43*$C43,1)</f>
        <v>30.4</v>
      </c>
      <c r="M43" s="183"/>
    </row>
    <row r="44" spans="1:22" ht="15.95" customHeight="1" x14ac:dyDescent="0.15">
      <c r="A44" s="182" t="s">
        <v>177</v>
      </c>
      <c r="B44" s="183"/>
      <c r="C44" s="184">
        <v>0.61599999999999999</v>
      </c>
      <c r="D44" s="188" t="s">
        <v>73</v>
      </c>
      <c r="E44" s="183"/>
      <c r="F44" s="189">
        <f t="shared" si="7"/>
        <v>73.3</v>
      </c>
      <c r="G44" s="183"/>
      <c r="H44" s="183"/>
      <c r="I44" s="183"/>
      <c r="J44" s="187"/>
      <c r="K44" s="287">
        <f>$Q$20</f>
        <v>119</v>
      </c>
      <c r="L44" s="189">
        <f>TRUNC(K44*$C44,1)</f>
        <v>73.3</v>
      </c>
      <c r="M44" s="183"/>
    </row>
    <row r="45" spans="1:22" ht="15.95" customHeight="1" x14ac:dyDescent="0.15">
      <c r="A45" s="182" t="s">
        <v>191</v>
      </c>
      <c r="B45" s="188" t="s">
        <v>32</v>
      </c>
      <c r="C45" s="191" t="s">
        <v>60</v>
      </c>
      <c r="D45" s="188" t="s">
        <v>66</v>
      </c>
      <c r="E45" s="183"/>
      <c r="F45" s="189">
        <f t="shared" si="7"/>
        <v>910.4</v>
      </c>
      <c r="G45" s="183"/>
      <c r="H45" s="183"/>
      <c r="I45" s="183"/>
      <c r="J45" s="187"/>
      <c r="K45" s="183"/>
      <c r="L45" s="189">
        <f>TRUNC(H46*0.03,1)</f>
        <v>910.4</v>
      </c>
      <c r="M45" s="183"/>
    </row>
    <row r="46" spans="1:22" ht="15.95" customHeight="1" x14ac:dyDescent="0.15">
      <c r="A46" s="188" t="s">
        <v>172</v>
      </c>
      <c r="B46" s="183"/>
      <c r="C46" s="303" t="s">
        <v>34</v>
      </c>
      <c r="D46" s="182" t="s">
        <v>34</v>
      </c>
      <c r="E46" s="183"/>
      <c r="F46" s="187">
        <f t="shared" si="7"/>
        <v>31570</v>
      </c>
      <c r="G46" s="183"/>
      <c r="H46" s="187">
        <f>INT(SUM(H40:H45))</f>
        <v>30347</v>
      </c>
      <c r="I46" s="183"/>
      <c r="J46" s="187">
        <f>INT(SUM(J40:J45))</f>
        <v>209</v>
      </c>
      <c r="K46" s="183"/>
      <c r="L46" s="187">
        <f>INT(SUM(L40:L45))</f>
        <v>1014</v>
      </c>
      <c r="M46" s="183"/>
    </row>
    <row r="47" spans="1:22" ht="15.95" customHeight="1" x14ac:dyDescent="0.15">
      <c r="A47" s="182" t="s">
        <v>122</v>
      </c>
      <c r="B47" s="183"/>
      <c r="C47" s="184"/>
      <c r="D47" s="183"/>
      <c r="E47" s="183"/>
      <c r="F47" s="183"/>
      <c r="G47" s="183"/>
      <c r="H47" s="183"/>
      <c r="I47" s="319"/>
      <c r="J47" s="183"/>
      <c r="K47" s="183"/>
      <c r="L47" s="183"/>
      <c r="M47" s="183"/>
    </row>
    <row r="48" spans="1:22" ht="15.95" customHeight="1" x14ac:dyDescent="0.15">
      <c r="A48" s="182" t="s">
        <v>169</v>
      </c>
      <c r="B48" s="183"/>
      <c r="C48" s="184">
        <v>0.60899999999999999</v>
      </c>
      <c r="D48" s="188" t="s">
        <v>63</v>
      </c>
      <c r="E48" s="183"/>
      <c r="F48" s="189">
        <f t="shared" ref="F48:F54" si="8">H48+J48+L48</f>
        <v>1595.5</v>
      </c>
      <c r="G48" s="183"/>
      <c r="H48" s="183"/>
      <c r="I48" s="319">
        <f>$Q$5</f>
        <v>2620</v>
      </c>
      <c r="J48" s="189">
        <f>TRUNC(I48*$C48,1)</f>
        <v>1595.5</v>
      </c>
      <c r="K48" s="183"/>
      <c r="L48" s="183"/>
      <c r="M48" s="183"/>
    </row>
    <row r="49" spans="1:17" ht="15.95" customHeight="1" x14ac:dyDescent="0.15">
      <c r="A49" s="182" t="s">
        <v>108</v>
      </c>
      <c r="B49" s="183"/>
      <c r="C49" s="184">
        <v>0.26300000000000001</v>
      </c>
      <c r="D49" s="188" t="s">
        <v>59</v>
      </c>
      <c r="E49" s="183"/>
      <c r="F49" s="189">
        <f t="shared" si="8"/>
        <v>74306.899999999994</v>
      </c>
      <c r="G49" s="187">
        <f>노임단가!$E$16</f>
        <v>282536</v>
      </c>
      <c r="H49" s="189">
        <f>TRUNC(G49*$C49,1)</f>
        <v>74306.899999999994</v>
      </c>
      <c r="I49" s="183"/>
      <c r="J49" s="187"/>
      <c r="K49" s="183"/>
      <c r="L49" s="183"/>
      <c r="M49" s="183"/>
    </row>
    <row r="50" spans="1:17" ht="15.95" customHeight="1" x14ac:dyDescent="0.15">
      <c r="A50" s="182" t="s">
        <v>165</v>
      </c>
      <c r="B50" s="183"/>
      <c r="C50" s="184">
        <v>0.13200000000000001</v>
      </c>
      <c r="D50" s="188" t="s">
        <v>59</v>
      </c>
      <c r="E50" s="183"/>
      <c r="F50" s="189">
        <f t="shared" si="8"/>
        <v>29848.1</v>
      </c>
      <c r="G50" s="187">
        <f>노임단가!$E$7</f>
        <v>226122</v>
      </c>
      <c r="H50" s="189">
        <f>TRUNC(G50*$C50,1)</f>
        <v>29848.1</v>
      </c>
      <c r="I50" s="183"/>
      <c r="J50" s="187"/>
      <c r="K50" s="183"/>
      <c r="L50" s="183"/>
      <c r="M50" s="183"/>
    </row>
    <row r="51" spans="1:17" ht="15.95" customHeight="1" x14ac:dyDescent="0.15">
      <c r="A51" s="182" t="s">
        <v>171</v>
      </c>
      <c r="B51" s="183"/>
      <c r="C51" s="184">
        <v>2.1829999999999998</v>
      </c>
      <c r="D51" s="188" t="s">
        <v>71</v>
      </c>
      <c r="E51" s="183"/>
      <c r="F51" s="189">
        <f t="shared" si="8"/>
        <v>207.3</v>
      </c>
      <c r="G51" s="183"/>
      <c r="H51" s="183"/>
      <c r="I51" s="183"/>
      <c r="J51" s="187"/>
      <c r="K51" s="287">
        <f>$Q$6</f>
        <v>95</v>
      </c>
      <c r="L51" s="189">
        <f>TRUNC(K51*$C51,1)</f>
        <v>207.3</v>
      </c>
      <c r="M51" s="183"/>
    </row>
    <row r="52" spans="1:17" ht="15.95" customHeight="1" x14ac:dyDescent="0.15">
      <c r="A52" s="182" t="s">
        <v>177</v>
      </c>
      <c r="B52" s="183"/>
      <c r="C52" s="184">
        <v>2.1040000000000001</v>
      </c>
      <c r="D52" s="188" t="s">
        <v>73</v>
      </c>
      <c r="E52" s="183"/>
      <c r="F52" s="189">
        <f t="shared" si="8"/>
        <v>250.3</v>
      </c>
      <c r="G52" s="183"/>
      <c r="H52" s="183"/>
      <c r="I52" s="183"/>
      <c r="J52" s="187"/>
      <c r="K52" s="287">
        <f>$Q$20</f>
        <v>119</v>
      </c>
      <c r="L52" s="189">
        <f>TRUNC(K52*$C52,1)</f>
        <v>250.3</v>
      </c>
      <c r="M52" s="183"/>
    </row>
    <row r="53" spans="1:17" ht="15.95" customHeight="1" x14ac:dyDescent="0.15">
      <c r="A53" s="182" t="s">
        <v>191</v>
      </c>
      <c r="B53" s="188" t="s">
        <v>32</v>
      </c>
      <c r="C53" s="191" t="s">
        <v>60</v>
      </c>
      <c r="D53" s="188" t="s">
        <v>66</v>
      </c>
      <c r="E53" s="183"/>
      <c r="F53" s="189">
        <f t="shared" si="8"/>
        <v>3124.6</v>
      </c>
      <c r="G53" s="183"/>
      <c r="H53" s="183"/>
      <c r="I53" s="183"/>
      <c r="J53" s="187"/>
      <c r="K53" s="183"/>
      <c r="L53" s="189">
        <f>TRUNC(H54*0.03,1)</f>
        <v>3124.6</v>
      </c>
      <c r="M53" s="183"/>
    </row>
    <row r="54" spans="1:17" ht="15.95" customHeight="1" x14ac:dyDescent="0.15">
      <c r="A54" s="188" t="s">
        <v>172</v>
      </c>
      <c r="B54" s="183"/>
      <c r="C54" s="303" t="s">
        <v>34</v>
      </c>
      <c r="D54" s="182" t="s">
        <v>34</v>
      </c>
      <c r="E54" s="183"/>
      <c r="F54" s="187">
        <f t="shared" si="8"/>
        <v>109332</v>
      </c>
      <c r="G54" s="183"/>
      <c r="H54" s="187">
        <f>INT(SUM(H48:H53))</f>
        <v>104155</v>
      </c>
      <c r="I54" s="183"/>
      <c r="J54" s="187">
        <f>INT(SUM(J48:J53))</f>
        <v>1595</v>
      </c>
      <c r="K54" s="183"/>
      <c r="L54" s="187">
        <f>INT(SUM(L48:L53))</f>
        <v>3582</v>
      </c>
      <c r="M54" s="183"/>
    </row>
    <row r="55" spans="1:17" ht="15.95" customHeight="1" x14ac:dyDescent="0.15">
      <c r="A55" s="182" t="s">
        <v>206</v>
      </c>
      <c r="B55" s="183"/>
      <c r="C55" s="184"/>
      <c r="D55" s="182" t="s">
        <v>249</v>
      </c>
      <c r="E55" s="183"/>
      <c r="F55" s="183"/>
      <c r="G55" s="183"/>
      <c r="H55" s="183"/>
      <c r="I55" s="183"/>
      <c r="J55" s="183"/>
      <c r="K55" s="183"/>
      <c r="L55" s="183"/>
      <c r="M55" s="183"/>
    </row>
    <row r="56" spans="1:17" ht="15.95" customHeight="1" x14ac:dyDescent="0.15">
      <c r="A56" s="182" t="s">
        <v>748</v>
      </c>
      <c r="B56" s="183"/>
      <c r="C56" s="184"/>
      <c r="D56" s="183"/>
      <c r="E56" s="183"/>
      <c r="F56" s="183"/>
      <c r="G56" s="183"/>
      <c r="H56" s="183"/>
      <c r="I56" s="183"/>
      <c r="J56" s="183"/>
      <c r="K56" s="183"/>
      <c r="L56" s="183"/>
      <c r="M56" s="183"/>
    </row>
    <row r="57" spans="1:17" ht="15.95" customHeight="1" x14ac:dyDescent="0.15">
      <c r="A57" s="182" t="s">
        <v>188</v>
      </c>
      <c r="B57" s="183"/>
      <c r="C57" s="184">
        <v>0.27</v>
      </c>
      <c r="D57" s="188" t="s">
        <v>59</v>
      </c>
      <c r="E57" s="183"/>
      <c r="F57" s="189">
        <f>H57+J57+L57</f>
        <v>66932.100000000006</v>
      </c>
      <c r="G57" s="187">
        <f>노임단가!$E$43</f>
        <v>247897</v>
      </c>
      <c r="H57" s="189">
        <f>TRUNC(G57*$C57,1)</f>
        <v>66932.100000000006</v>
      </c>
      <c r="I57" s="183"/>
      <c r="J57" s="183"/>
      <c r="K57" s="183"/>
      <c r="L57" s="190"/>
      <c r="M57" s="183"/>
    </row>
    <row r="58" spans="1:17" ht="15.95" customHeight="1" x14ac:dyDescent="0.15">
      <c r="A58" s="182" t="s">
        <v>164</v>
      </c>
      <c r="B58" s="183"/>
      <c r="C58" s="184">
        <v>0.14000000000000001</v>
      </c>
      <c r="D58" s="188" t="s">
        <v>59</v>
      </c>
      <c r="E58" s="183"/>
      <c r="F58" s="189">
        <f>H58+J58+L58</f>
        <v>24089.5</v>
      </c>
      <c r="G58" s="187">
        <f>노임단가!$E$6</f>
        <v>172068</v>
      </c>
      <c r="H58" s="189">
        <f>TRUNC(G58*$C58,1)</f>
        <v>24089.5</v>
      </c>
      <c r="I58" s="183"/>
      <c r="J58" s="183"/>
      <c r="K58" s="183"/>
      <c r="L58" s="190"/>
      <c r="M58" s="183"/>
    </row>
    <row r="59" spans="1:17" ht="15.95" customHeight="1" x14ac:dyDescent="0.15">
      <c r="A59" s="182" t="s">
        <v>191</v>
      </c>
      <c r="B59" s="307">
        <v>0.02</v>
      </c>
      <c r="C59" s="191" t="s">
        <v>60</v>
      </c>
      <c r="D59" s="188" t="s">
        <v>66</v>
      </c>
      <c r="E59" s="183"/>
      <c r="F59" s="189">
        <f>H59+J59+L59</f>
        <v>1820.4</v>
      </c>
      <c r="G59" s="187"/>
      <c r="H59" s="183"/>
      <c r="I59" s="187"/>
      <c r="J59" s="187"/>
      <c r="K59" s="187"/>
      <c r="L59" s="189">
        <f>TRUNC(H60*0.02,1)</f>
        <v>1820.4</v>
      </c>
      <c r="M59" s="183"/>
    </row>
    <row r="60" spans="1:17" ht="15.95" customHeight="1" x14ac:dyDescent="0.15">
      <c r="A60" s="188" t="s">
        <v>172</v>
      </c>
      <c r="B60" s="183"/>
      <c r="C60" s="303" t="s">
        <v>34</v>
      </c>
      <c r="D60" s="182" t="s">
        <v>34</v>
      </c>
      <c r="E60" s="183"/>
      <c r="F60" s="187">
        <f>H60+J60+L60</f>
        <v>92841</v>
      </c>
      <c r="G60" s="187"/>
      <c r="H60" s="187">
        <f>INT(SUM(H57:H59))</f>
        <v>91021</v>
      </c>
      <c r="I60" s="187"/>
      <c r="J60" s="187"/>
      <c r="K60" s="187"/>
      <c r="L60" s="187">
        <f>INT(SUM(L57:L59))</f>
        <v>1820</v>
      </c>
      <c r="M60" s="183"/>
    </row>
    <row r="61" spans="1:17" ht="15.95" customHeight="1" x14ac:dyDescent="0.15">
      <c r="A61" s="188" t="s">
        <v>729</v>
      </c>
      <c r="B61" s="188" t="s">
        <v>145</v>
      </c>
      <c r="C61" s="303" t="s">
        <v>34</v>
      </c>
      <c r="D61" s="182" t="s">
        <v>34</v>
      </c>
      <c r="E61" s="183"/>
      <c r="F61" s="187">
        <f t="shared" ref="F61" si="9">H61+J61+L61</f>
        <v>148545</v>
      </c>
      <c r="G61" s="187"/>
      <c r="H61" s="187">
        <f>INT(H60*1.6)</f>
        <v>145633</v>
      </c>
      <c r="I61" s="187"/>
      <c r="J61" s="187">
        <f>INT(J60*1.6)</f>
        <v>0</v>
      </c>
      <c r="K61" s="187"/>
      <c r="L61" s="187">
        <f>INT(L60*1.6)</f>
        <v>2912</v>
      </c>
      <c r="M61" s="183"/>
      <c r="P61" s="259" t="s">
        <v>34</v>
      </c>
    </row>
    <row r="62" spans="1:17" ht="18.600000000000001" customHeight="1" x14ac:dyDescent="0.15">
      <c r="A62" s="182" t="s">
        <v>253</v>
      </c>
      <c r="B62" s="183"/>
      <c r="C62" s="184"/>
      <c r="D62" s="186"/>
      <c r="E62" s="183" t="s">
        <v>80</v>
      </c>
      <c r="F62" s="183"/>
      <c r="G62" s="187"/>
      <c r="H62" s="187"/>
      <c r="I62" s="187"/>
      <c r="J62" s="187"/>
      <c r="K62" s="187"/>
      <c r="L62" s="187"/>
      <c r="M62" s="183"/>
    </row>
    <row r="63" spans="1:17" ht="15.95" customHeight="1" x14ac:dyDescent="0.15">
      <c r="A63" s="304"/>
      <c r="B63" s="304"/>
      <c r="C63" s="305"/>
      <c r="D63" s="304"/>
      <c r="E63" s="183" t="s">
        <v>210</v>
      </c>
      <c r="F63" s="304"/>
      <c r="G63" s="306"/>
      <c r="H63" s="306"/>
      <c r="I63" s="306"/>
      <c r="J63" s="306"/>
      <c r="K63" s="306"/>
      <c r="L63" s="306"/>
      <c r="M63" s="304"/>
    </row>
    <row r="64" spans="1:17" ht="18.600000000000001" customHeight="1" x14ac:dyDescent="0.15">
      <c r="A64" s="182" t="s">
        <v>142</v>
      </c>
      <c r="B64" s="183" t="s">
        <v>555</v>
      </c>
      <c r="C64" s="184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5"/>
      <c r="Q64" s="185"/>
    </row>
    <row r="65" spans="1:17" ht="18.600000000000001" customHeight="1" x14ac:dyDescent="0.15">
      <c r="A65" s="182" t="s">
        <v>188</v>
      </c>
      <c r="B65" s="183"/>
      <c r="C65" s="184">
        <v>0.19</v>
      </c>
      <c r="D65" s="188" t="s">
        <v>59</v>
      </c>
      <c r="E65" s="183"/>
      <c r="F65" s="189">
        <f>H65+J65+L65</f>
        <v>47100.4</v>
      </c>
      <c r="G65" s="187">
        <f>노임단가!$E$43</f>
        <v>247897</v>
      </c>
      <c r="H65" s="189">
        <f>TRUNC(G65*$C65,1)</f>
        <v>47100.4</v>
      </c>
      <c r="I65" s="183"/>
      <c r="J65" s="183"/>
      <c r="K65" s="183"/>
      <c r="L65" s="190"/>
      <c r="M65" s="183"/>
    </row>
    <row r="66" spans="1:17" ht="18.600000000000001" customHeight="1" x14ac:dyDescent="0.15">
      <c r="A66" s="182" t="s">
        <v>164</v>
      </c>
      <c r="B66" s="183"/>
      <c r="C66" s="184">
        <v>0.1</v>
      </c>
      <c r="D66" s="188" t="s">
        <v>59</v>
      </c>
      <c r="E66" s="183"/>
      <c r="F66" s="189">
        <f>H66+J66+L66</f>
        <v>17206.8</v>
      </c>
      <c r="G66" s="190">
        <f>노임단가!$E$6</f>
        <v>172068</v>
      </c>
      <c r="H66" s="189">
        <f>TRUNC(G66*$C66,1)</f>
        <v>17206.8</v>
      </c>
      <c r="I66" s="183"/>
      <c r="J66" s="183"/>
      <c r="K66" s="183"/>
      <c r="L66" s="190"/>
      <c r="M66" s="183"/>
    </row>
    <row r="67" spans="1:17" ht="18.600000000000001" customHeight="1" x14ac:dyDescent="0.15">
      <c r="A67" s="182" t="s">
        <v>191</v>
      </c>
      <c r="B67" s="188" t="s">
        <v>32</v>
      </c>
      <c r="C67" s="191" t="s">
        <v>60</v>
      </c>
      <c r="D67" s="188" t="s">
        <v>66</v>
      </c>
      <c r="E67" s="183"/>
      <c r="F67" s="189">
        <f>H67+J67+L67</f>
        <v>1929.2</v>
      </c>
      <c r="G67" s="187"/>
      <c r="H67" s="183"/>
      <c r="I67" s="187"/>
      <c r="J67" s="187"/>
      <c r="K67" s="187"/>
      <c r="L67" s="189">
        <f>TRUNC(SUM(H65:H66)*0.03,1)</f>
        <v>1929.2</v>
      </c>
      <c r="M67" s="183"/>
    </row>
    <row r="68" spans="1:17" ht="15.95" customHeight="1" x14ac:dyDescent="0.15">
      <c r="A68" s="188" t="s">
        <v>172</v>
      </c>
      <c r="B68" s="183"/>
      <c r="C68" s="303" t="s">
        <v>34</v>
      </c>
      <c r="D68" s="182" t="s">
        <v>34</v>
      </c>
      <c r="E68" s="183"/>
      <c r="F68" s="187">
        <f>H68+J68+L68</f>
        <v>66236</v>
      </c>
      <c r="G68" s="187"/>
      <c r="H68" s="187">
        <f>INT(SUM(H65:H67))</f>
        <v>64307</v>
      </c>
      <c r="I68" s="187"/>
      <c r="J68" s="187">
        <f>INT(SUM(J65:J67))</f>
        <v>0</v>
      </c>
      <c r="K68" s="187"/>
      <c r="L68" s="187">
        <f>INT(SUM(L65:L67))</f>
        <v>1929</v>
      </c>
      <c r="M68" s="183"/>
    </row>
    <row r="69" spans="1:17" ht="18.600000000000001" customHeight="1" x14ac:dyDescent="0.15">
      <c r="A69" s="182" t="s">
        <v>138</v>
      </c>
      <c r="B69" s="183" t="s">
        <v>555</v>
      </c>
      <c r="C69" s="184"/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5"/>
      <c r="Q69" s="185"/>
    </row>
    <row r="70" spans="1:17" ht="18.600000000000001" customHeight="1" x14ac:dyDescent="0.15">
      <c r="A70" s="182" t="s">
        <v>188</v>
      </c>
      <c r="B70" s="183"/>
      <c r="C70" s="184">
        <v>0.21</v>
      </c>
      <c r="D70" s="188" t="s">
        <v>59</v>
      </c>
      <c r="E70" s="183"/>
      <c r="F70" s="189">
        <f>H70+J70+L70</f>
        <v>52058.3</v>
      </c>
      <c r="G70" s="187">
        <f>노임단가!$E$43</f>
        <v>247897</v>
      </c>
      <c r="H70" s="189">
        <f>TRUNC(G70*$C70,1)</f>
        <v>52058.3</v>
      </c>
      <c r="I70" s="183"/>
      <c r="J70" s="183"/>
      <c r="K70" s="183"/>
      <c r="L70" s="190"/>
      <c r="M70" s="183"/>
    </row>
    <row r="71" spans="1:17" ht="18.600000000000001" customHeight="1" x14ac:dyDescent="0.15">
      <c r="A71" s="182" t="s">
        <v>164</v>
      </c>
      <c r="B71" s="183"/>
      <c r="C71" s="184">
        <v>0.11</v>
      </c>
      <c r="D71" s="188" t="s">
        <v>59</v>
      </c>
      <c r="E71" s="183"/>
      <c r="F71" s="189">
        <f>H71+J71+L71</f>
        <v>18927.400000000001</v>
      </c>
      <c r="G71" s="190">
        <f>노임단가!$E$6</f>
        <v>172068</v>
      </c>
      <c r="H71" s="189">
        <f>TRUNC(G71*$C71,1)</f>
        <v>18927.400000000001</v>
      </c>
      <c r="I71" s="183"/>
      <c r="J71" s="183"/>
      <c r="K71" s="183"/>
      <c r="L71" s="190"/>
      <c r="M71" s="183"/>
    </row>
    <row r="72" spans="1:17" ht="18.600000000000001" customHeight="1" x14ac:dyDescent="0.15">
      <c r="A72" s="182" t="s">
        <v>191</v>
      </c>
      <c r="B72" s="188" t="s">
        <v>32</v>
      </c>
      <c r="C72" s="191" t="s">
        <v>60</v>
      </c>
      <c r="D72" s="188" t="s">
        <v>66</v>
      </c>
      <c r="E72" s="183"/>
      <c r="F72" s="189">
        <f>H72+J72+L72</f>
        <v>2129.5</v>
      </c>
      <c r="G72" s="187"/>
      <c r="H72" s="183"/>
      <c r="I72" s="187"/>
      <c r="J72" s="187"/>
      <c r="K72" s="187"/>
      <c r="L72" s="189">
        <f>TRUNC(SUM(H70:H71)*0.03,1)</f>
        <v>2129.5</v>
      </c>
      <c r="M72" s="183"/>
    </row>
    <row r="73" spans="1:17" ht="15.95" customHeight="1" x14ac:dyDescent="0.15">
      <c r="A73" s="188" t="s">
        <v>172</v>
      </c>
      <c r="B73" s="183"/>
      <c r="C73" s="303" t="s">
        <v>34</v>
      </c>
      <c r="D73" s="182" t="s">
        <v>34</v>
      </c>
      <c r="E73" s="183"/>
      <c r="F73" s="187">
        <f>H73+J73+L73</f>
        <v>73114</v>
      </c>
      <c r="G73" s="187"/>
      <c r="H73" s="187">
        <f>INT(SUM(H70:H72))</f>
        <v>70985</v>
      </c>
      <c r="I73" s="187"/>
      <c r="J73" s="187">
        <f>INT(SUM(J70:J72))</f>
        <v>0</v>
      </c>
      <c r="K73" s="187"/>
      <c r="L73" s="187">
        <f>INT(SUM(L70:L72))</f>
        <v>2129</v>
      </c>
      <c r="M73" s="183"/>
    </row>
    <row r="74" spans="1:17" ht="18.600000000000001" customHeight="1" x14ac:dyDescent="0.15">
      <c r="A74" s="182" t="s">
        <v>139</v>
      </c>
      <c r="B74" s="183" t="s">
        <v>555</v>
      </c>
      <c r="C74" s="184"/>
      <c r="D74" s="183"/>
      <c r="E74" s="183"/>
      <c r="F74" s="183"/>
      <c r="G74" s="183"/>
      <c r="H74" s="183"/>
      <c r="I74" s="183"/>
      <c r="J74" s="183"/>
      <c r="K74" s="183"/>
      <c r="L74" s="183"/>
      <c r="M74" s="183"/>
      <c r="N74" s="185"/>
      <c r="Q74" s="185"/>
    </row>
    <row r="75" spans="1:17" ht="18.600000000000001" customHeight="1" x14ac:dyDescent="0.15">
      <c r="A75" s="182" t="s">
        <v>188</v>
      </c>
      <c r="B75" s="183"/>
      <c r="C75" s="184">
        <v>0.23</v>
      </c>
      <c r="D75" s="188" t="s">
        <v>59</v>
      </c>
      <c r="E75" s="183"/>
      <c r="F75" s="189">
        <f>H75+J75+L75</f>
        <v>57016.3</v>
      </c>
      <c r="G75" s="187">
        <f>노임단가!$E$43</f>
        <v>247897</v>
      </c>
      <c r="H75" s="189">
        <f>TRUNC(G75*$C75,1)</f>
        <v>57016.3</v>
      </c>
      <c r="I75" s="183"/>
      <c r="J75" s="183"/>
      <c r="K75" s="183"/>
      <c r="L75" s="190"/>
      <c r="M75" s="183"/>
    </row>
    <row r="76" spans="1:17" ht="18.600000000000001" customHeight="1" x14ac:dyDescent="0.15">
      <c r="A76" s="182" t="s">
        <v>164</v>
      </c>
      <c r="B76" s="183"/>
      <c r="C76" s="184">
        <v>0.12</v>
      </c>
      <c r="D76" s="188" t="s">
        <v>59</v>
      </c>
      <c r="E76" s="183"/>
      <c r="F76" s="189">
        <f>H76+J76+L76</f>
        <v>20648.099999999999</v>
      </c>
      <c r="G76" s="190">
        <f>노임단가!$E$6</f>
        <v>172068</v>
      </c>
      <c r="H76" s="189">
        <f>TRUNC(G76*$C76,1)</f>
        <v>20648.099999999999</v>
      </c>
      <c r="I76" s="183"/>
      <c r="J76" s="183"/>
      <c r="K76" s="183"/>
      <c r="L76" s="190"/>
      <c r="M76" s="183"/>
    </row>
    <row r="77" spans="1:17" ht="18.600000000000001" customHeight="1" x14ac:dyDescent="0.15">
      <c r="A77" s="182" t="s">
        <v>191</v>
      </c>
      <c r="B77" s="188" t="s">
        <v>32</v>
      </c>
      <c r="C77" s="191" t="s">
        <v>60</v>
      </c>
      <c r="D77" s="188" t="s">
        <v>66</v>
      </c>
      <c r="E77" s="183"/>
      <c r="F77" s="189">
        <f>H77+J77+L77</f>
        <v>2329.9</v>
      </c>
      <c r="G77" s="187"/>
      <c r="H77" s="183"/>
      <c r="I77" s="187"/>
      <c r="J77" s="187"/>
      <c r="K77" s="187"/>
      <c r="L77" s="189">
        <f>TRUNC(SUM(H75:H76)*0.03,1)</f>
        <v>2329.9</v>
      </c>
      <c r="M77" s="183"/>
    </row>
    <row r="78" spans="1:17" ht="15.95" customHeight="1" x14ac:dyDescent="0.15">
      <c r="A78" s="188" t="s">
        <v>172</v>
      </c>
      <c r="B78" s="183"/>
      <c r="C78" s="303" t="s">
        <v>34</v>
      </c>
      <c r="D78" s="182" t="s">
        <v>34</v>
      </c>
      <c r="E78" s="183"/>
      <c r="F78" s="187">
        <f>H78+J78+L78</f>
        <v>79993</v>
      </c>
      <c r="G78" s="187"/>
      <c r="H78" s="187">
        <f>INT(SUM(H75:H77))</f>
        <v>77664</v>
      </c>
      <c r="I78" s="187"/>
      <c r="J78" s="187">
        <f>INT(SUM(J75:J77))</f>
        <v>0</v>
      </c>
      <c r="K78" s="187"/>
      <c r="L78" s="187">
        <f>INT(SUM(L75:L77))</f>
        <v>2329</v>
      </c>
      <c r="M78" s="183"/>
    </row>
    <row r="79" spans="1:17" ht="18.600000000000001" customHeight="1" x14ac:dyDescent="0.15">
      <c r="A79" s="182" t="s">
        <v>125</v>
      </c>
      <c r="B79" s="183" t="s">
        <v>555</v>
      </c>
      <c r="C79" s="184"/>
      <c r="D79" s="183"/>
      <c r="E79" s="183"/>
      <c r="F79" s="183"/>
      <c r="G79" s="183"/>
      <c r="H79" s="183"/>
      <c r="I79" s="183"/>
      <c r="J79" s="183"/>
      <c r="K79" s="183"/>
      <c r="L79" s="183"/>
      <c r="M79" s="183"/>
      <c r="N79" s="185"/>
      <c r="Q79" s="185"/>
    </row>
    <row r="80" spans="1:17" ht="18.600000000000001" customHeight="1" x14ac:dyDescent="0.15">
      <c r="A80" s="182" t="s">
        <v>188</v>
      </c>
      <c r="B80" s="183"/>
      <c r="C80" s="184">
        <v>0.39</v>
      </c>
      <c r="D80" s="188" t="s">
        <v>59</v>
      </c>
      <c r="E80" s="183"/>
      <c r="F80" s="189">
        <f>H80+J80+L80</f>
        <v>96679.8</v>
      </c>
      <c r="G80" s="187">
        <f>노임단가!$E$43</f>
        <v>247897</v>
      </c>
      <c r="H80" s="189">
        <f>TRUNC(G80*$C80,1)</f>
        <v>96679.8</v>
      </c>
      <c r="I80" s="183"/>
      <c r="J80" s="183"/>
      <c r="K80" s="183"/>
      <c r="L80" s="190"/>
      <c r="M80" s="183"/>
    </row>
    <row r="81" spans="1:17" ht="18.600000000000001" customHeight="1" x14ac:dyDescent="0.15">
      <c r="A81" s="182" t="s">
        <v>164</v>
      </c>
      <c r="B81" s="183"/>
      <c r="C81" s="184">
        <v>0.2</v>
      </c>
      <c r="D81" s="188" t="s">
        <v>59</v>
      </c>
      <c r="E81" s="183"/>
      <c r="F81" s="189">
        <f>H81+J81+L81</f>
        <v>34413.599999999999</v>
      </c>
      <c r="G81" s="190">
        <f>노임단가!$E$6</f>
        <v>172068</v>
      </c>
      <c r="H81" s="189">
        <f>TRUNC(G81*$C81,1)</f>
        <v>34413.599999999999</v>
      </c>
      <c r="I81" s="183"/>
      <c r="J81" s="183"/>
      <c r="K81" s="183"/>
      <c r="L81" s="190"/>
      <c r="M81" s="183"/>
    </row>
    <row r="82" spans="1:17" ht="18.600000000000001" customHeight="1" x14ac:dyDescent="0.15">
      <c r="A82" s="182" t="s">
        <v>191</v>
      </c>
      <c r="B82" s="188" t="s">
        <v>32</v>
      </c>
      <c r="C82" s="191" t="s">
        <v>60</v>
      </c>
      <c r="D82" s="188" t="s">
        <v>66</v>
      </c>
      <c r="E82" s="183"/>
      <c r="F82" s="189">
        <f>H82+J82+L82</f>
        <v>3932.8</v>
      </c>
      <c r="G82" s="187"/>
      <c r="H82" s="183"/>
      <c r="I82" s="187"/>
      <c r="J82" s="187"/>
      <c r="K82" s="187"/>
      <c r="L82" s="189">
        <f>TRUNC(SUM(H80:H81)*0.03,1)</f>
        <v>3932.8</v>
      </c>
      <c r="M82" s="183"/>
    </row>
    <row r="83" spans="1:17" ht="15.95" customHeight="1" x14ac:dyDescent="0.15">
      <c r="A83" s="188" t="s">
        <v>172</v>
      </c>
      <c r="B83" s="183"/>
      <c r="C83" s="303" t="s">
        <v>34</v>
      </c>
      <c r="D83" s="182" t="s">
        <v>34</v>
      </c>
      <c r="E83" s="183"/>
      <c r="F83" s="187">
        <f>H83+J83+L83</f>
        <v>135025</v>
      </c>
      <c r="G83" s="187"/>
      <c r="H83" s="187">
        <f>INT(SUM(H80:H82))</f>
        <v>131093</v>
      </c>
      <c r="I83" s="187"/>
      <c r="J83" s="187">
        <f>INT(SUM(J80:J82))</f>
        <v>0</v>
      </c>
      <c r="K83" s="187"/>
      <c r="L83" s="187">
        <f>INT(SUM(L80:L82))</f>
        <v>3932</v>
      </c>
      <c r="M83" s="183"/>
    </row>
    <row r="84" spans="1:17" ht="18.600000000000001" customHeight="1" x14ac:dyDescent="0.15">
      <c r="A84" s="182" t="s">
        <v>140</v>
      </c>
      <c r="B84" s="183" t="s">
        <v>555</v>
      </c>
      <c r="C84" s="184"/>
      <c r="D84" s="183"/>
      <c r="E84" s="183"/>
      <c r="F84" s="183"/>
      <c r="G84" s="183"/>
      <c r="H84" s="183"/>
      <c r="I84" s="183"/>
      <c r="J84" s="183"/>
      <c r="K84" s="183"/>
      <c r="L84" s="183"/>
      <c r="M84" s="183"/>
      <c r="N84" s="185"/>
      <c r="Q84" s="185"/>
    </row>
    <row r="85" spans="1:17" ht="18.600000000000001" customHeight="1" x14ac:dyDescent="0.15">
      <c r="A85" s="182" t="s">
        <v>188</v>
      </c>
      <c r="B85" s="183"/>
      <c r="C85" s="184">
        <v>0.52</v>
      </c>
      <c r="D85" s="188" t="s">
        <v>59</v>
      </c>
      <c r="E85" s="183"/>
      <c r="F85" s="189">
        <f>H85+J85+L85</f>
        <v>128906.4</v>
      </c>
      <c r="G85" s="187">
        <f>노임단가!$E$43</f>
        <v>247897</v>
      </c>
      <c r="H85" s="189">
        <f>TRUNC(G85*$C85,1)</f>
        <v>128906.4</v>
      </c>
      <c r="I85" s="183"/>
      <c r="J85" s="183"/>
      <c r="K85" s="183"/>
      <c r="L85" s="190"/>
      <c r="M85" s="183"/>
    </row>
    <row r="86" spans="1:17" ht="18.600000000000001" customHeight="1" x14ac:dyDescent="0.15">
      <c r="A86" s="182" t="s">
        <v>164</v>
      </c>
      <c r="B86" s="183"/>
      <c r="C86" s="184">
        <v>0.27</v>
      </c>
      <c r="D86" s="188" t="s">
        <v>59</v>
      </c>
      <c r="E86" s="183"/>
      <c r="F86" s="189">
        <f>H86+J86+L86</f>
        <v>46458.3</v>
      </c>
      <c r="G86" s="190">
        <f>노임단가!$E$6</f>
        <v>172068</v>
      </c>
      <c r="H86" s="189">
        <f>TRUNC(G86*$C86,1)</f>
        <v>46458.3</v>
      </c>
      <c r="I86" s="183"/>
      <c r="J86" s="183"/>
      <c r="K86" s="183"/>
      <c r="L86" s="190"/>
      <c r="M86" s="183"/>
    </row>
    <row r="87" spans="1:17" ht="18.600000000000001" customHeight="1" x14ac:dyDescent="0.15">
      <c r="A87" s="182" t="s">
        <v>191</v>
      </c>
      <c r="B87" s="188" t="s">
        <v>32</v>
      </c>
      <c r="C87" s="191" t="s">
        <v>60</v>
      </c>
      <c r="D87" s="188" t="s">
        <v>66</v>
      </c>
      <c r="E87" s="183"/>
      <c r="F87" s="189">
        <f>H87+J87+L87</f>
        <v>5260.9</v>
      </c>
      <c r="G87" s="187"/>
      <c r="H87" s="183"/>
      <c r="I87" s="187"/>
      <c r="J87" s="187"/>
      <c r="K87" s="187"/>
      <c r="L87" s="189">
        <f>TRUNC(SUM(H85:H86)*0.03,1)</f>
        <v>5260.9</v>
      </c>
      <c r="M87" s="183"/>
    </row>
    <row r="88" spans="1:17" ht="15.95" customHeight="1" x14ac:dyDescent="0.15">
      <c r="A88" s="188" t="s">
        <v>172</v>
      </c>
      <c r="B88" s="183"/>
      <c r="C88" s="303" t="s">
        <v>34</v>
      </c>
      <c r="D88" s="182" t="s">
        <v>34</v>
      </c>
      <c r="E88" s="183"/>
      <c r="F88" s="187">
        <f>H88+J88+L88</f>
        <v>180624</v>
      </c>
      <c r="G88" s="187"/>
      <c r="H88" s="187">
        <f>INT(SUM(H85:H87))</f>
        <v>175364</v>
      </c>
      <c r="I88" s="187"/>
      <c r="J88" s="187">
        <f>INT(SUM(J85:J87))</f>
        <v>0</v>
      </c>
      <c r="K88" s="187"/>
      <c r="L88" s="187">
        <f>INT(SUM(L85:L87))</f>
        <v>5260</v>
      </c>
      <c r="M88" s="183"/>
    </row>
    <row r="89" spans="1:17" ht="18.600000000000001" customHeight="1" x14ac:dyDescent="0.15">
      <c r="A89" s="182" t="s">
        <v>136</v>
      </c>
      <c r="B89" s="183" t="s">
        <v>555</v>
      </c>
      <c r="C89" s="184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5"/>
      <c r="Q89" s="185"/>
    </row>
    <row r="90" spans="1:17" ht="18.600000000000001" customHeight="1" x14ac:dyDescent="0.15">
      <c r="A90" s="182" t="s">
        <v>188</v>
      </c>
      <c r="B90" s="183"/>
      <c r="C90" s="184">
        <v>0.64</v>
      </c>
      <c r="D90" s="188" t="s">
        <v>59</v>
      </c>
      <c r="E90" s="183"/>
      <c r="F90" s="189">
        <f>H90+J90+L90</f>
        <v>158654</v>
      </c>
      <c r="G90" s="187">
        <f>노임단가!$E$43</f>
        <v>247897</v>
      </c>
      <c r="H90" s="189">
        <f>TRUNC(G90*$C90,1)</f>
        <v>158654</v>
      </c>
      <c r="I90" s="183"/>
      <c r="J90" s="183"/>
      <c r="K90" s="183"/>
      <c r="L90" s="190"/>
      <c r="M90" s="183"/>
    </row>
    <row r="91" spans="1:17" ht="18.600000000000001" customHeight="1" x14ac:dyDescent="0.15">
      <c r="A91" s="182" t="s">
        <v>164</v>
      </c>
      <c r="B91" s="183"/>
      <c r="C91" s="184">
        <v>0.33</v>
      </c>
      <c r="D91" s="188" t="s">
        <v>59</v>
      </c>
      <c r="E91" s="183"/>
      <c r="F91" s="189">
        <f>H91+J91+L91</f>
        <v>56782.400000000001</v>
      </c>
      <c r="G91" s="190">
        <f>노임단가!$E$6</f>
        <v>172068</v>
      </c>
      <c r="H91" s="189">
        <f>TRUNC(G91*$C91,1)</f>
        <v>56782.400000000001</v>
      </c>
      <c r="I91" s="183"/>
      <c r="J91" s="183"/>
      <c r="K91" s="183"/>
      <c r="L91" s="190"/>
      <c r="M91" s="183"/>
    </row>
    <row r="92" spans="1:17" ht="18.600000000000001" customHeight="1" x14ac:dyDescent="0.15">
      <c r="A92" s="182" t="s">
        <v>191</v>
      </c>
      <c r="B92" s="188" t="s">
        <v>32</v>
      </c>
      <c r="C92" s="191" t="s">
        <v>60</v>
      </c>
      <c r="D92" s="188" t="s">
        <v>66</v>
      </c>
      <c r="E92" s="183"/>
      <c r="F92" s="189">
        <f>H92+J92+L92</f>
        <v>6463</v>
      </c>
      <c r="G92" s="187"/>
      <c r="H92" s="183"/>
      <c r="I92" s="187"/>
      <c r="J92" s="187"/>
      <c r="K92" s="187"/>
      <c r="L92" s="189">
        <f>TRUNC(SUM(H90:H91)*0.03,1)</f>
        <v>6463</v>
      </c>
      <c r="M92" s="183"/>
    </row>
    <row r="93" spans="1:17" ht="15.95" customHeight="1" x14ac:dyDescent="0.15">
      <c r="A93" s="188" t="s">
        <v>172</v>
      </c>
      <c r="B93" s="183"/>
      <c r="C93" s="303" t="s">
        <v>34</v>
      </c>
      <c r="D93" s="182" t="s">
        <v>34</v>
      </c>
      <c r="E93" s="183"/>
      <c r="F93" s="187">
        <f>H93+J93+L93</f>
        <v>221899</v>
      </c>
      <c r="G93" s="187"/>
      <c r="H93" s="187">
        <f>INT(SUM(H90:H92))</f>
        <v>215436</v>
      </c>
      <c r="I93" s="187"/>
      <c r="J93" s="187">
        <f>INT(SUM(J90:J92))</f>
        <v>0</v>
      </c>
      <c r="K93" s="187"/>
      <c r="L93" s="187">
        <f>INT(SUM(L90:L92))</f>
        <v>6463</v>
      </c>
      <c r="M93" s="183"/>
    </row>
    <row r="94" spans="1:17" ht="18.600000000000001" customHeight="1" x14ac:dyDescent="0.15">
      <c r="A94" s="182" t="s">
        <v>137</v>
      </c>
      <c r="B94" s="183" t="s">
        <v>555</v>
      </c>
      <c r="C94" s="184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185"/>
      <c r="Q94" s="185"/>
    </row>
    <row r="95" spans="1:17" ht="18.600000000000001" customHeight="1" x14ac:dyDescent="0.15">
      <c r="A95" s="182" t="s">
        <v>188</v>
      </c>
      <c r="B95" s="183"/>
      <c r="C95" s="184">
        <v>0.74</v>
      </c>
      <c r="D95" s="188" t="s">
        <v>59</v>
      </c>
      <c r="E95" s="183"/>
      <c r="F95" s="189">
        <f>H95+J95+L95</f>
        <v>183443.7</v>
      </c>
      <c r="G95" s="187">
        <f>노임단가!$E$43</f>
        <v>247897</v>
      </c>
      <c r="H95" s="189">
        <f>TRUNC(G95*$C95,1)</f>
        <v>183443.7</v>
      </c>
      <c r="I95" s="183"/>
      <c r="J95" s="183"/>
      <c r="K95" s="183"/>
      <c r="L95" s="190"/>
      <c r="M95" s="183"/>
    </row>
    <row r="96" spans="1:17" ht="18.600000000000001" customHeight="1" x14ac:dyDescent="0.15">
      <c r="A96" s="182" t="s">
        <v>164</v>
      </c>
      <c r="B96" s="183"/>
      <c r="C96" s="184">
        <v>0.39</v>
      </c>
      <c r="D96" s="188" t="s">
        <v>59</v>
      </c>
      <c r="E96" s="183"/>
      <c r="F96" s="189">
        <f>H96+J96+L96</f>
        <v>67106.5</v>
      </c>
      <c r="G96" s="190">
        <f>노임단가!$E$6</f>
        <v>172068</v>
      </c>
      <c r="H96" s="189">
        <f>TRUNC(G96*$C96,1)</f>
        <v>67106.5</v>
      </c>
      <c r="I96" s="183"/>
      <c r="J96" s="183"/>
      <c r="K96" s="183"/>
      <c r="L96" s="190"/>
      <c r="M96" s="183"/>
    </row>
    <row r="97" spans="1:17" ht="18.600000000000001" customHeight="1" x14ac:dyDescent="0.15">
      <c r="A97" s="182" t="s">
        <v>191</v>
      </c>
      <c r="B97" s="188" t="s">
        <v>32</v>
      </c>
      <c r="C97" s="191" t="s">
        <v>60</v>
      </c>
      <c r="D97" s="188" t="s">
        <v>66</v>
      </c>
      <c r="E97" s="183"/>
      <c r="F97" s="189">
        <f>H97+J97+L97</f>
        <v>7516.5</v>
      </c>
      <c r="G97" s="187"/>
      <c r="H97" s="183"/>
      <c r="I97" s="187"/>
      <c r="J97" s="187"/>
      <c r="K97" s="187"/>
      <c r="L97" s="189">
        <f>TRUNC(SUM(H95:H96)*0.03,1)</f>
        <v>7516.5</v>
      </c>
      <c r="M97" s="183"/>
    </row>
    <row r="98" spans="1:17" ht="15.95" customHeight="1" x14ac:dyDescent="0.15">
      <c r="A98" s="188" t="s">
        <v>172</v>
      </c>
      <c r="B98" s="183"/>
      <c r="C98" s="303" t="s">
        <v>34</v>
      </c>
      <c r="D98" s="182" t="s">
        <v>34</v>
      </c>
      <c r="E98" s="183"/>
      <c r="F98" s="187">
        <f>H98+J98+L98</f>
        <v>258066</v>
      </c>
      <c r="G98" s="187"/>
      <c r="H98" s="187">
        <f>INT(SUM(H95:H97))</f>
        <v>250550</v>
      </c>
      <c r="I98" s="187"/>
      <c r="J98" s="187">
        <f>INT(SUM(J95:J97))</f>
        <v>0</v>
      </c>
      <c r="K98" s="187"/>
      <c r="L98" s="187">
        <f>INT(SUM(L95:L97))</f>
        <v>7516</v>
      </c>
      <c r="M98" s="183"/>
    </row>
    <row r="99" spans="1:17" ht="18.600000000000001" customHeight="1" x14ac:dyDescent="0.15">
      <c r="A99" s="182" t="s">
        <v>135</v>
      </c>
      <c r="B99" s="183" t="s">
        <v>555</v>
      </c>
      <c r="C99" s="184"/>
      <c r="D99" s="183"/>
      <c r="E99" s="183"/>
      <c r="F99" s="183"/>
      <c r="G99" s="183"/>
      <c r="H99" s="183"/>
      <c r="I99" s="183"/>
      <c r="J99" s="183"/>
      <c r="K99" s="183"/>
      <c r="L99" s="183"/>
      <c r="M99" s="183"/>
      <c r="N99" s="185"/>
      <c r="Q99" s="185"/>
    </row>
    <row r="100" spans="1:17" ht="18.600000000000001" customHeight="1" x14ac:dyDescent="0.15">
      <c r="A100" s="182" t="s">
        <v>188</v>
      </c>
      <c r="B100" s="183"/>
      <c r="C100" s="184">
        <v>0.93</v>
      </c>
      <c r="D100" s="188" t="s">
        <v>59</v>
      </c>
      <c r="E100" s="183"/>
      <c r="F100" s="189">
        <f>H100+J100+L100</f>
        <v>230544.2</v>
      </c>
      <c r="G100" s="187">
        <f>노임단가!$E$43</f>
        <v>247897</v>
      </c>
      <c r="H100" s="189">
        <f>TRUNC(G100*$C100,1)</f>
        <v>230544.2</v>
      </c>
      <c r="I100" s="183"/>
      <c r="J100" s="183"/>
      <c r="K100" s="183"/>
      <c r="L100" s="190"/>
      <c r="M100" s="183"/>
    </row>
    <row r="101" spans="1:17" ht="18.600000000000001" customHeight="1" x14ac:dyDescent="0.15">
      <c r="A101" s="182" t="s">
        <v>164</v>
      </c>
      <c r="B101" s="183"/>
      <c r="C101" s="184">
        <v>0.49</v>
      </c>
      <c r="D101" s="188" t="s">
        <v>59</v>
      </c>
      <c r="E101" s="183"/>
      <c r="F101" s="189">
        <f>H101+J101+L101</f>
        <v>84313.3</v>
      </c>
      <c r="G101" s="190">
        <f>노임단가!$E$6</f>
        <v>172068</v>
      </c>
      <c r="H101" s="189">
        <f>TRUNC(G101*$C101,1)</f>
        <v>84313.3</v>
      </c>
      <c r="I101" s="183"/>
      <c r="J101" s="183"/>
      <c r="K101" s="183"/>
      <c r="L101" s="190"/>
      <c r="M101" s="183"/>
    </row>
    <row r="102" spans="1:17" ht="18.600000000000001" customHeight="1" x14ac:dyDescent="0.15">
      <c r="A102" s="182" t="s">
        <v>191</v>
      </c>
      <c r="B102" s="188" t="s">
        <v>32</v>
      </c>
      <c r="C102" s="191" t="s">
        <v>60</v>
      </c>
      <c r="D102" s="188" t="s">
        <v>66</v>
      </c>
      <c r="E102" s="183"/>
      <c r="F102" s="189">
        <f>H102+J102+L102</f>
        <v>9445.7000000000007</v>
      </c>
      <c r="G102" s="187"/>
      <c r="H102" s="183"/>
      <c r="I102" s="187"/>
      <c r="J102" s="187"/>
      <c r="K102" s="187"/>
      <c r="L102" s="189">
        <f>TRUNC(SUM(H100:H101)*0.03,1)</f>
        <v>9445.7000000000007</v>
      </c>
      <c r="M102" s="183"/>
    </row>
    <row r="103" spans="1:17" ht="15.95" customHeight="1" x14ac:dyDescent="0.15">
      <c r="A103" s="188" t="s">
        <v>172</v>
      </c>
      <c r="B103" s="183"/>
      <c r="C103" s="303" t="s">
        <v>34</v>
      </c>
      <c r="D103" s="182" t="s">
        <v>34</v>
      </c>
      <c r="E103" s="183"/>
      <c r="F103" s="187">
        <f>H103+J103+L103</f>
        <v>324302</v>
      </c>
      <c r="G103" s="187"/>
      <c r="H103" s="187">
        <f>INT(SUM(H100:H102))</f>
        <v>314857</v>
      </c>
      <c r="I103" s="187"/>
      <c r="J103" s="187">
        <f>INT(SUM(J100:J102))</f>
        <v>0</v>
      </c>
      <c r="K103" s="187"/>
      <c r="L103" s="187">
        <f>INT(SUM(L100:L102))</f>
        <v>9445</v>
      </c>
      <c r="M103" s="183"/>
    </row>
    <row r="104" spans="1:17" ht="15.95" customHeight="1" x14ac:dyDescent="0.15">
      <c r="A104" s="188" t="s">
        <v>146</v>
      </c>
      <c r="B104" s="188" t="s">
        <v>145</v>
      </c>
      <c r="C104" s="303" t="s">
        <v>34</v>
      </c>
      <c r="D104" s="182" t="s">
        <v>34</v>
      </c>
      <c r="E104" s="183"/>
      <c r="F104" s="187">
        <f t="shared" ref="F104" si="10">H104+J104+L104</f>
        <v>518883</v>
      </c>
      <c r="G104" s="187"/>
      <c r="H104" s="187">
        <f>INT(H103*1.6)</f>
        <v>503771</v>
      </c>
      <c r="I104" s="187"/>
      <c r="J104" s="187">
        <f>INT(J103*1.6)</f>
        <v>0</v>
      </c>
      <c r="K104" s="187"/>
      <c r="L104" s="187">
        <f>INT(L103*1.6)</f>
        <v>15112</v>
      </c>
      <c r="M104" s="183"/>
    </row>
    <row r="105" spans="1:17" ht="18.600000000000001" customHeight="1" x14ac:dyDescent="0.15">
      <c r="A105" s="182" t="s">
        <v>654</v>
      </c>
      <c r="B105" s="183" t="s">
        <v>555</v>
      </c>
      <c r="C105" s="184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185"/>
      <c r="Q105" s="185"/>
    </row>
    <row r="106" spans="1:17" ht="18.600000000000001" customHeight="1" x14ac:dyDescent="0.15">
      <c r="A106" s="182" t="s">
        <v>188</v>
      </c>
      <c r="B106" s="183"/>
      <c r="C106" s="184">
        <v>1.08</v>
      </c>
      <c r="D106" s="188" t="s">
        <v>59</v>
      </c>
      <c r="E106" s="183"/>
      <c r="F106" s="189">
        <f t="shared" ref="F106:F107" si="11">H106+J106+L106</f>
        <v>267728.7</v>
      </c>
      <c r="G106" s="187">
        <f>노임단가!$E$43</f>
        <v>247897</v>
      </c>
      <c r="H106" s="189">
        <f>TRUNC(G106*$C106,1)</f>
        <v>267728.7</v>
      </c>
      <c r="I106" s="183"/>
      <c r="J106" s="183"/>
      <c r="K106" s="183"/>
      <c r="L106" s="190"/>
      <c r="M106" s="183"/>
    </row>
    <row r="107" spans="1:17" ht="18.600000000000001" customHeight="1" x14ac:dyDescent="0.15">
      <c r="A107" s="182" t="s">
        <v>164</v>
      </c>
      <c r="B107" s="183"/>
      <c r="C107" s="184">
        <v>0.56000000000000005</v>
      </c>
      <c r="D107" s="188" t="s">
        <v>59</v>
      </c>
      <c r="E107" s="183"/>
      <c r="F107" s="189">
        <f t="shared" si="11"/>
        <v>96358</v>
      </c>
      <c r="G107" s="190">
        <f>노임단가!$E$6</f>
        <v>172068</v>
      </c>
      <c r="H107" s="189">
        <f>TRUNC(G107*$C107,1)</f>
        <v>96358</v>
      </c>
      <c r="I107" s="183"/>
      <c r="J107" s="183"/>
      <c r="K107" s="183"/>
      <c r="L107" s="190"/>
      <c r="M107" s="183"/>
    </row>
    <row r="108" spans="1:17" ht="18.600000000000001" customHeight="1" x14ac:dyDescent="0.15">
      <c r="A108" s="182" t="s">
        <v>191</v>
      </c>
      <c r="B108" s="188" t="s">
        <v>32</v>
      </c>
      <c r="C108" s="191" t="s">
        <v>60</v>
      </c>
      <c r="D108" s="188" t="s">
        <v>66</v>
      </c>
      <c r="E108" s="183"/>
      <c r="F108" s="189">
        <f>H108+J108+L108</f>
        <v>10922.6</v>
      </c>
      <c r="G108" s="187"/>
      <c r="H108" s="183"/>
      <c r="I108" s="187"/>
      <c r="J108" s="187"/>
      <c r="K108" s="187"/>
      <c r="L108" s="189">
        <f>TRUNC(SUM(H106:H107)*0.03,1)</f>
        <v>10922.6</v>
      </c>
      <c r="M108" s="183"/>
    </row>
    <row r="109" spans="1:17" ht="15.95" customHeight="1" x14ac:dyDescent="0.15">
      <c r="A109" s="188" t="s">
        <v>172</v>
      </c>
      <c r="B109" s="183"/>
      <c r="C109" s="303" t="s">
        <v>34</v>
      </c>
      <c r="D109" s="182" t="s">
        <v>34</v>
      </c>
      <c r="E109" s="183"/>
      <c r="F109" s="187">
        <f>H109+J109+L109</f>
        <v>375008</v>
      </c>
      <c r="G109" s="187"/>
      <c r="H109" s="187">
        <f>INT(SUM(H106:H108))</f>
        <v>364086</v>
      </c>
      <c r="I109" s="187"/>
      <c r="J109" s="187">
        <f>INT(SUM(J106:J108))</f>
        <v>0</v>
      </c>
      <c r="K109" s="187"/>
      <c r="L109" s="187">
        <f>INT(SUM(L106:L108))</f>
        <v>10922</v>
      </c>
      <c r="M109" s="183"/>
    </row>
    <row r="110" spans="1:17" ht="15.95" customHeight="1" x14ac:dyDescent="0.15">
      <c r="A110" s="188" t="s">
        <v>146</v>
      </c>
      <c r="B110" s="188" t="s">
        <v>145</v>
      </c>
      <c r="C110" s="303" t="s">
        <v>34</v>
      </c>
      <c r="D110" s="182" t="s">
        <v>34</v>
      </c>
      <c r="E110" s="183"/>
      <c r="F110" s="187">
        <f t="shared" ref="F110" si="12">H110+J110+L110</f>
        <v>600012</v>
      </c>
      <c r="G110" s="187"/>
      <c r="H110" s="187">
        <f>INT(H109*1.6)</f>
        <v>582537</v>
      </c>
      <c r="I110" s="187"/>
      <c r="J110" s="187">
        <f>INT(J109*1.6)</f>
        <v>0</v>
      </c>
      <c r="K110" s="187"/>
      <c r="L110" s="187">
        <f>INT(L109*1.6)</f>
        <v>17475</v>
      </c>
      <c r="M110" s="183"/>
    </row>
    <row r="111" spans="1:17" ht="18.600000000000001" customHeight="1" x14ac:dyDescent="0.15">
      <c r="A111" s="182" t="s">
        <v>253</v>
      </c>
      <c r="B111" s="183"/>
      <c r="C111" s="184"/>
      <c r="D111" s="186"/>
      <c r="E111" s="183" t="s">
        <v>80</v>
      </c>
      <c r="F111" s="183"/>
      <c r="G111" s="187"/>
      <c r="H111" s="187"/>
      <c r="I111" s="187"/>
      <c r="J111" s="187"/>
      <c r="K111" s="187"/>
      <c r="L111" s="187"/>
      <c r="M111" s="183"/>
    </row>
    <row r="112" spans="1:17" ht="18.600000000000001" customHeight="1" x14ac:dyDescent="0.15">
      <c r="A112" s="304"/>
      <c r="B112" s="304"/>
      <c r="C112" s="305"/>
      <c r="D112" s="304"/>
      <c r="E112" s="183" t="s">
        <v>210</v>
      </c>
      <c r="F112" s="304"/>
      <c r="G112" s="306"/>
      <c r="H112" s="306"/>
      <c r="I112" s="306"/>
      <c r="J112" s="306"/>
      <c r="K112" s="306"/>
      <c r="L112" s="306"/>
      <c r="M112" s="304"/>
    </row>
    <row r="113" spans="1:20" ht="15.95" customHeight="1" x14ac:dyDescent="0.15">
      <c r="A113" s="182" t="s">
        <v>138</v>
      </c>
      <c r="B113" s="183" t="s">
        <v>558</v>
      </c>
      <c r="C113" s="184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</row>
    <row r="114" spans="1:20" ht="18.600000000000001" customHeight="1" x14ac:dyDescent="0.15">
      <c r="A114" s="182" t="s">
        <v>188</v>
      </c>
      <c r="B114" s="183"/>
      <c r="C114" s="184">
        <v>0.21</v>
      </c>
      <c r="D114" s="188" t="s">
        <v>59</v>
      </c>
      <c r="E114" s="183"/>
      <c r="F114" s="189">
        <f>H114+J114+L114</f>
        <v>52058.3</v>
      </c>
      <c r="G114" s="187">
        <f>노임단가!$E$43</f>
        <v>247897</v>
      </c>
      <c r="H114" s="189">
        <f>TRUNC(G114*$C114,1)</f>
        <v>52058.3</v>
      </c>
      <c r="I114" s="183"/>
      <c r="J114" s="183"/>
      <c r="K114" s="183"/>
      <c r="L114" s="190"/>
      <c r="M114" s="183"/>
      <c r="N114" s="185"/>
      <c r="Q114" s="185"/>
    </row>
    <row r="115" spans="1:20" ht="18.600000000000001" customHeight="1" x14ac:dyDescent="0.15">
      <c r="A115" s="182" t="s">
        <v>164</v>
      </c>
      <c r="B115" s="183"/>
      <c r="C115" s="184">
        <v>0.11</v>
      </c>
      <c r="D115" s="188" t="s">
        <v>59</v>
      </c>
      <c r="E115" s="183"/>
      <c r="F115" s="189">
        <f>H115+J115+L115</f>
        <v>18927.400000000001</v>
      </c>
      <c r="G115" s="190">
        <f>노임단가!$E$6</f>
        <v>172068</v>
      </c>
      <c r="H115" s="189">
        <f>TRUNC(G115*$C115,1)</f>
        <v>18927.400000000001</v>
      </c>
      <c r="I115" s="183"/>
      <c r="J115" s="183"/>
      <c r="K115" s="183"/>
      <c r="L115" s="190"/>
      <c r="M115" s="183"/>
    </row>
    <row r="116" spans="1:20" ht="18.600000000000001" customHeight="1" x14ac:dyDescent="0.15">
      <c r="A116" s="182" t="s">
        <v>120</v>
      </c>
      <c r="B116" s="188" t="s">
        <v>163</v>
      </c>
      <c r="C116" s="287">
        <v>0.9</v>
      </c>
      <c r="D116" s="188" t="s">
        <v>73</v>
      </c>
      <c r="E116" s="183"/>
      <c r="F116" s="189">
        <f>H116+J116+L116</f>
        <v>62384.399999999994</v>
      </c>
      <c r="G116" s="190">
        <f>$Q$27</f>
        <v>49778</v>
      </c>
      <c r="H116" s="189">
        <f>TRUNC(G116*$C116,1)</f>
        <v>44800.2</v>
      </c>
      <c r="I116" s="190">
        <f>$R$27</f>
        <v>8421</v>
      </c>
      <c r="J116" s="189">
        <f>TRUNC(I116*$C116,1)</f>
        <v>7578.9</v>
      </c>
      <c r="K116" s="190">
        <f>$S$27</f>
        <v>11117</v>
      </c>
      <c r="L116" s="189">
        <f>TRUNC(K116*$C116,1)</f>
        <v>10005.299999999999</v>
      </c>
      <c r="M116" s="187"/>
    </row>
    <row r="117" spans="1:20" ht="18.600000000000001" customHeight="1" x14ac:dyDescent="0.15">
      <c r="A117" s="182" t="s">
        <v>191</v>
      </c>
      <c r="B117" s="188" t="s">
        <v>32</v>
      </c>
      <c r="C117" s="191" t="s">
        <v>60</v>
      </c>
      <c r="D117" s="188" t="s">
        <v>66</v>
      </c>
      <c r="E117" s="183"/>
      <c r="F117" s="189">
        <f>H117+J117+L117</f>
        <v>2129.5</v>
      </c>
      <c r="G117" s="187"/>
      <c r="H117" s="183"/>
      <c r="I117" s="187"/>
      <c r="J117" s="187"/>
      <c r="K117" s="187"/>
      <c r="L117" s="189">
        <f>TRUNC(SUM(H114:H115)*0.03,1)</f>
        <v>2129.5</v>
      </c>
      <c r="M117" s="183"/>
    </row>
    <row r="118" spans="1:20" ht="18.600000000000001" customHeight="1" x14ac:dyDescent="0.15">
      <c r="A118" s="188" t="s">
        <v>172</v>
      </c>
      <c r="B118" s="183"/>
      <c r="C118" s="303" t="s">
        <v>34</v>
      </c>
      <c r="D118" s="182" t="s">
        <v>34</v>
      </c>
      <c r="E118" s="183"/>
      <c r="F118" s="187">
        <f>H118+J118+L118</f>
        <v>135497</v>
      </c>
      <c r="G118" s="187"/>
      <c r="H118" s="187">
        <f>INT(SUM(H114:H117))</f>
        <v>115785</v>
      </c>
      <c r="I118" s="187"/>
      <c r="J118" s="187">
        <f>INT(SUM(J114:J117))</f>
        <v>7578</v>
      </c>
      <c r="K118" s="187"/>
      <c r="L118" s="187">
        <f>INT(SUM(L114:L117))</f>
        <v>12134</v>
      </c>
      <c r="M118" s="183"/>
    </row>
    <row r="119" spans="1:20" ht="15.95" customHeight="1" x14ac:dyDescent="0.15">
      <c r="A119" s="188" t="s">
        <v>146</v>
      </c>
      <c r="B119" s="188" t="s">
        <v>145</v>
      </c>
      <c r="C119" s="303" t="s">
        <v>34</v>
      </c>
      <c r="D119" s="182" t="s">
        <v>34</v>
      </c>
      <c r="E119" s="183"/>
      <c r="F119" s="187">
        <f t="shared" ref="F119" si="13">H119+J119+L119</f>
        <v>216794</v>
      </c>
      <c r="G119" s="187"/>
      <c r="H119" s="187">
        <f>INT(H118*1.6)</f>
        <v>185256</v>
      </c>
      <c r="I119" s="187"/>
      <c r="J119" s="187">
        <f>INT(J118*1.6)</f>
        <v>12124</v>
      </c>
      <c r="K119" s="187"/>
      <c r="L119" s="187">
        <f>INT(L118*1.6)</f>
        <v>19414</v>
      </c>
      <c r="M119" s="183"/>
    </row>
    <row r="120" spans="1:20" ht="15.95" customHeight="1" x14ac:dyDescent="0.15">
      <c r="A120" s="309" t="s">
        <v>209</v>
      </c>
      <c r="B120" s="310"/>
      <c r="C120" s="310"/>
      <c r="D120" s="309" t="s">
        <v>250</v>
      </c>
      <c r="E120" s="310"/>
      <c r="F120" s="310"/>
      <c r="G120" s="310"/>
      <c r="H120" s="311"/>
      <c r="I120" s="310"/>
      <c r="J120" s="311"/>
      <c r="K120" s="310"/>
      <c r="L120" s="311"/>
      <c r="M120" s="310"/>
      <c r="P120" s="185"/>
    </row>
    <row r="121" spans="1:20" ht="15.95" customHeight="1" x14ac:dyDescent="0.15">
      <c r="A121" s="309" t="s">
        <v>107</v>
      </c>
      <c r="B121" s="309"/>
      <c r="C121" s="310"/>
      <c r="D121" s="312"/>
      <c r="E121" s="310"/>
      <c r="F121" s="310"/>
      <c r="G121" s="310"/>
      <c r="H121" s="311"/>
      <c r="I121" s="310"/>
      <c r="J121" s="310"/>
      <c r="K121" s="310"/>
      <c r="L121" s="310"/>
      <c r="M121" s="310"/>
      <c r="P121" s="185"/>
    </row>
    <row r="122" spans="1:20" ht="15.95" customHeight="1" x14ac:dyDescent="0.15">
      <c r="A122" s="309" t="s">
        <v>242</v>
      </c>
      <c r="B122" s="310"/>
      <c r="C122" s="321">
        <v>0.14099999999999999</v>
      </c>
      <c r="D122" s="312" t="s">
        <v>59</v>
      </c>
      <c r="E122" s="310"/>
      <c r="F122" s="313">
        <f>H122+J122+L122</f>
        <v>34953.4</v>
      </c>
      <c r="G122" s="311">
        <f>노임단가!$E$43</f>
        <v>247897</v>
      </c>
      <c r="H122" s="313">
        <f>TRUNC($C122*G122,1)</f>
        <v>34953.4</v>
      </c>
      <c r="I122" s="310"/>
      <c r="J122" s="311"/>
      <c r="K122" s="310"/>
      <c r="L122" s="311"/>
      <c r="M122" s="310"/>
      <c r="P122" s="185"/>
    </row>
    <row r="123" spans="1:20" ht="15.95" customHeight="1" x14ac:dyDescent="0.15">
      <c r="A123" s="309" t="s">
        <v>20</v>
      </c>
      <c r="B123" s="310"/>
      <c r="C123" s="321">
        <v>8.3000000000000004E-2</v>
      </c>
      <c r="D123" s="312" t="s">
        <v>59</v>
      </c>
      <c r="E123" s="310"/>
      <c r="F123" s="313">
        <f>H123+J123+L123</f>
        <v>14281.6</v>
      </c>
      <c r="G123" s="311">
        <f>노임단가!$E$6</f>
        <v>172068</v>
      </c>
      <c r="H123" s="313">
        <f>TRUNC($C123*G123,1)</f>
        <v>14281.6</v>
      </c>
      <c r="I123" s="310"/>
      <c r="J123" s="310"/>
      <c r="K123" s="310"/>
      <c r="L123" s="310"/>
      <c r="M123" s="310"/>
      <c r="P123" s="185"/>
    </row>
    <row r="124" spans="1:20" ht="15.95" customHeight="1" x14ac:dyDescent="0.15">
      <c r="A124" s="182" t="s">
        <v>191</v>
      </c>
      <c r="B124" s="307">
        <v>0.02</v>
      </c>
      <c r="C124" s="300" t="s">
        <v>60</v>
      </c>
      <c r="D124" s="188" t="s">
        <v>66</v>
      </c>
      <c r="E124" s="310"/>
      <c r="F124" s="313">
        <f>H124+J124+L124</f>
        <v>984.7</v>
      </c>
      <c r="G124" s="310"/>
      <c r="H124" s="311"/>
      <c r="I124" s="310"/>
      <c r="J124" s="310"/>
      <c r="K124" s="310"/>
      <c r="L124" s="313">
        <f>TRUNC(H125*2/100,1)</f>
        <v>984.7</v>
      </c>
      <c r="M124" s="310"/>
      <c r="P124" s="185"/>
    </row>
    <row r="125" spans="1:20" ht="15.95" customHeight="1" x14ac:dyDescent="0.15">
      <c r="A125" s="309" t="s">
        <v>243</v>
      </c>
      <c r="B125" s="310"/>
      <c r="C125" s="310"/>
      <c r="D125" s="312"/>
      <c r="E125" s="310"/>
      <c r="F125" s="311">
        <f>H125+J125+L125</f>
        <v>50219</v>
      </c>
      <c r="G125" s="310"/>
      <c r="H125" s="311">
        <f>INT(SUM(H122:H124))</f>
        <v>49235</v>
      </c>
      <c r="I125" s="310"/>
      <c r="J125" s="310"/>
      <c r="K125" s="310"/>
      <c r="L125" s="311">
        <f>INT(SUM(L122:L124))</f>
        <v>984</v>
      </c>
      <c r="M125" s="310"/>
      <c r="P125" s="185"/>
    </row>
    <row r="126" spans="1:20" ht="15.95" customHeight="1" x14ac:dyDescent="0.15">
      <c r="A126" s="188" t="s">
        <v>1</v>
      </c>
      <c r="B126" s="188" t="s">
        <v>148</v>
      </c>
      <c r="C126" s="303" t="s">
        <v>34</v>
      </c>
      <c r="D126" s="182" t="s">
        <v>34</v>
      </c>
      <c r="E126" s="183"/>
      <c r="F126" s="187">
        <f t="shared" ref="F126" si="14">H126+J126+L126</f>
        <v>20087</v>
      </c>
      <c r="G126" s="187"/>
      <c r="H126" s="187">
        <f>INT(H125*0.4)</f>
        <v>19694</v>
      </c>
      <c r="I126" s="187"/>
      <c r="J126" s="187">
        <f>INT(J125*0.4)</f>
        <v>0</v>
      </c>
      <c r="K126" s="187"/>
      <c r="L126" s="187">
        <f>INT(L125*0.4)</f>
        <v>393</v>
      </c>
      <c r="M126" s="183"/>
    </row>
    <row r="127" spans="1:20" ht="15.95" customHeight="1" x14ac:dyDescent="0.15">
      <c r="A127" s="183"/>
      <c r="B127" s="183"/>
      <c r="C127" s="184"/>
      <c r="D127" s="183"/>
      <c r="E127" s="183"/>
      <c r="F127" s="183"/>
      <c r="G127" s="183"/>
      <c r="H127" s="187"/>
      <c r="I127" s="183"/>
      <c r="J127" s="183"/>
      <c r="K127" s="183"/>
      <c r="L127" s="183"/>
      <c r="M127" s="183"/>
      <c r="N127" s="185"/>
      <c r="P127" s="185"/>
    </row>
    <row r="128" spans="1:20" ht="18.600000000000001" customHeight="1" x14ac:dyDescent="0.15">
      <c r="A128" s="182" t="s">
        <v>696</v>
      </c>
      <c r="B128" s="183"/>
      <c r="C128" s="184"/>
      <c r="D128" s="183" t="s">
        <v>697</v>
      </c>
      <c r="E128" s="183"/>
      <c r="F128" s="183"/>
      <c r="G128" s="183"/>
      <c r="H128" s="183"/>
      <c r="I128" s="183"/>
      <c r="J128" s="183"/>
      <c r="K128" s="183"/>
      <c r="L128" s="183"/>
      <c r="M128" s="183"/>
      <c r="N128" s="185"/>
      <c r="O128" s="322"/>
      <c r="P128" s="323"/>
      <c r="Q128" s="322"/>
      <c r="R128" s="323"/>
      <c r="S128" s="322"/>
      <c r="T128" s="322"/>
    </row>
    <row r="129" spans="1:20" ht="18.600000000000001" customHeight="1" x14ac:dyDescent="0.15">
      <c r="A129" s="304"/>
      <c r="B129" s="304"/>
      <c r="C129" s="305"/>
      <c r="D129" s="183" t="s">
        <v>660</v>
      </c>
      <c r="E129" s="304"/>
      <c r="F129" s="304"/>
      <c r="G129" s="306"/>
      <c r="H129" s="306"/>
      <c r="I129" s="306"/>
      <c r="J129" s="306"/>
      <c r="K129" s="306"/>
      <c r="L129" s="306"/>
      <c r="M129" s="304"/>
      <c r="N129" s="185"/>
      <c r="O129" s="322"/>
      <c r="P129" s="323"/>
      <c r="Q129" s="322"/>
      <c r="R129" s="323"/>
      <c r="S129" s="322"/>
      <c r="T129" s="322"/>
    </row>
    <row r="130" spans="1:20" ht="18.600000000000001" customHeight="1" x14ac:dyDescent="0.15">
      <c r="A130" s="182" t="s">
        <v>698</v>
      </c>
      <c r="B130" s="183"/>
      <c r="C130" s="184"/>
      <c r="D130" s="183"/>
      <c r="E130" s="183"/>
      <c r="F130" s="183"/>
      <c r="G130" s="183"/>
      <c r="H130" s="187"/>
      <c r="I130" s="183"/>
      <c r="J130" s="183"/>
      <c r="K130" s="183"/>
      <c r="L130" s="183"/>
      <c r="M130" s="183"/>
      <c r="O130" s="322"/>
      <c r="P130" s="322"/>
      <c r="Q130" s="322"/>
      <c r="R130" s="322"/>
      <c r="S130" s="322"/>
      <c r="T130" s="322"/>
    </row>
    <row r="131" spans="1:20" ht="18.600000000000001" customHeight="1" x14ac:dyDescent="0.15">
      <c r="A131" s="182" t="s">
        <v>169</v>
      </c>
      <c r="B131" s="183"/>
      <c r="C131" s="184">
        <v>0.6</v>
      </c>
      <c r="D131" s="188" t="s">
        <v>68</v>
      </c>
      <c r="E131" s="183"/>
      <c r="F131" s="189">
        <f>H131+J131+L131</f>
        <v>1572</v>
      </c>
      <c r="G131" s="187"/>
      <c r="H131" s="187"/>
      <c r="I131" s="187">
        <f>$Q$5</f>
        <v>2620</v>
      </c>
      <c r="J131" s="189">
        <f>TRUNC(I131*$C131,1)</f>
        <v>1572</v>
      </c>
      <c r="K131" s="183"/>
      <c r="L131" s="190"/>
      <c r="M131" s="183"/>
      <c r="O131" s="322"/>
      <c r="P131" s="322"/>
      <c r="Q131" s="322"/>
      <c r="R131" s="322"/>
      <c r="S131" s="322"/>
      <c r="T131" s="322"/>
    </row>
    <row r="132" spans="1:20" ht="18.600000000000001" customHeight="1" x14ac:dyDescent="0.15">
      <c r="A132" s="182" t="s">
        <v>166</v>
      </c>
      <c r="B132" s="183"/>
      <c r="C132" s="184">
        <v>5.1999999999999998E-2</v>
      </c>
      <c r="D132" s="188" t="s">
        <v>59</v>
      </c>
      <c r="E132" s="183"/>
      <c r="F132" s="189">
        <f t="shared" ref="F132:F135" si="15">H132+J132+L132</f>
        <v>14691.8</v>
      </c>
      <c r="G132" s="187">
        <f>노임단가!$E$16</f>
        <v>282536</v>
      </c>
      <c r="H132" s="189">
        <f>TRUNC(G132*$C132,1)</f>
        <v>14691.8</v>
      </c>
      <c r="I132" s="183"/>
      <c r="J132" s="183"/>
      <c r="K132" s="183"/>
      <c r="L132" s="190"/>
      <c r="M132" s="183"/>
      <c r="O132" s="322"/>
      <c r="P132" s="322"/>
      <c r="Q132" s="322"/>
      <c r="R132" s="322"/>
      <c r="S132" s="322"/>
      <c r="T132" s="322"/>
    </row>
    <row r="133" spans="1:20" ht="18.600000000000001" customHeight="1" x14ac:dyDescent="0.15">
      <c r="A133" s="182" t="s">
        <v>627</v>
      </c>
      <c r="B133" s="183"/>
      <c r="C133" s="184">
        <v>1.6E-2</v>
      </c>
      <c r="D133" s="188" t="s">
        <v>59</v>
      </c>
      <c r="E133" s="183"/>
      <c r="F133" s="189">
        <f t="shared" ref="F133" si="16">H133+J133+L133</f>
        <v>3617.9</v>
      </c>
      <c r="G133" s="187">
        <f>노임단가!$E$7</f>
        <v>226122</v>
      </c>
      <c r="H133" s="189">
        <f>TRUNC(G133*$C133,1)</f>
        <v>3617.9</v>
      </c>
      <c r="I133" s="183"/>
      <c r="J133" s="183"/>
      <c r="K133" s="183"/>
      <c r="L133" s="190"/>
      <c r="M133" s="183"/>
      <c r="O133" s="322"/>
      <c r="P133" s="322"/>
      <c r="Q133" s="322"/>
      <c r="R133" s="322"/>
      <c r="S133" s="322"/>
      <c r="T133" s="322"/>
    </row>
    <row r="134" spans="1:20" ht="15.95" customHeight="1" x14ac:dyDescent="0.15">
      <c r="A134" s="309" t="s">
        <v>171</v>
      </c>
      <c r="B134" s="312"/>
      <c r="C134" s="308">
        <v>2.5</v>
      </c>
      <c r="D134" s="312" t="s">
        <v>51</v>
      </c>
      <c r="E134" s="310"/>
      <c r="F134" s="313">
        <f>I134+J134+L134</f>
        <v>237.5</v>
      </c>
      <c r="G134" s="311"/>
      <c r="H134" s="313"/>
      <c r="I134" s="311"/>
      <c r="J134" s="313"/>
      <c r="K134" s="313">
        <f>$Q$6</f>
        <v>95</v>
      </c>
      <c r="L134" s="313">
        <f>TRUNC($C134*K134,1)</f>
        <v>237.5</v>
      </c>
      <c r="M134" s="310"/>
      <c r="P134" s="185"/>
    </row>
    <row r="135" spans="1:20" ht="18.600000000000001" customHeight="1" x14ac:dyDescent="0.15">
      <c r="A135" s="182" t="s">
        <v>191</v>
      </c>
      <c r="B135" s="183"/>
      <c r="C135" s="191" t="s">
        <v>60</v>
      </c>
      <c r="D135" s="188" t="s">
        <v>66</v>
      </c>
      <c r="E135" s="183"/>
      <c r="F135" s="189">
        <f t="shared" si="15"/>
        <v>881.5</v>
      </c>
      <c r="G135" s="187"/>
      <c r="H135" s="183"/>
      <c r="I135" s="187"/>
      <c r="J135" s="187"/>
      <c r="K135" s="187"/>
      <c r="L135" s="189">
        <f>TRUNC(H132*0.06,1)</f>
        <v>881.5</v>
      </c>
      <c r="M135" s="183"/>
      <c r="O135" s="322"/>
      <c r="P135" s="322"/>
      <c r="Q135" s="322"/>
      <c r="R135" s="322"/>
      <c r="S135" s="322"/>
      <c r="T135" s="322"/>
    </row>
    <row r="136" spans="1:20" ht="18.600000000000001" customHeight="1" x14ac:dyDescent="0.15">
      <c r="A136" s="188" t="s">
        <v>172</v>
      </c>
      <c r="B136" s="183"/>
      <c r="C136" s="184"/>
      <c r="D136" s="183"/>
      <c r="E136" s="183"/>
      <c r="F136" s="187">
        <f>H136+J136+L136</f>
        <v>21000.7</v>
      </c>
      <c r="G136" s="187"/>
      <c r="H136" s="187">
        <f>SUM(H131:H135)</f>
        <v>18309.7</v>
      </c>
      <c r="I136" s="187"/>
      <c r="J136" s="187">
        <f>SUM(J131:J135)</f>
        <v>1572</v>
      </c>
      <c r="K136" s="187"/>
      <c r="L136" s="187">
        <f>SUM(L131:L135)</f>
        <v>1119</v>
      </c>
      <c r="M136" s="183"/>
      <c r="N136" s="185"/>
      <c r="O136" s="322"/>
      <c r="P136" s="323"/>
      <c r="Q136" s="322"/>
      <c r="R136" s="323"/>
      <c r="S136" s="322"/>
      <c r="T136" s="322"/>
    </row>
    <row r="137" spans="1:20" ht="18.600000000000001" customHeight="1" x14ac:dyDescent="0.15">
      <c r="A137" s="188"/>
      <c r="B137" s="183"/>
      <c r="C137" s="184"/>
      <c r="D137" s="183"/>
      <c r="E137" s="183"/>
      <c r="F137" s="187"/>
      <c r="G137" s="187"/>
      <c r="H137" s="187"/>
      <c r="I137" s="187"/>
      <c r="J137" s="187"/>
      <c r="K137" s="187"/>
      <c r="L137" s="187"/>
      <c r="M137" s="183"/>
      <c r="N137" s="185"/>
      <c r="O137" s="322"/>
      <c r="P137" s="323"/>
      <c r="Q137" s="322"/>
      <c r="R137" s="323"/>
      <c r="S137" s="322"/>
      <c r="T137" s="322"/>
    </row>
    <row r="138" spans="1:20" ht="15.95" customHeight="1" x14ac:dyDescent="0.15">
      <c r="A138" s="309" t="s">
        <v>203</v>
      </c>
      <c r="B138" s="310"/>
      <c r="C138" s="310"/>
      <c r="D138" s="312"/>
      <c r="E138" s="310"/>
      <c r="F138" s="182" t="s">
        <v>251</v>
      </c>
      <c r="G138" s="310"/>
      <c r="H138" s="311"/>
      <c r="I138" s="310"/>
      <c r="J138" s="310"/>
      <c r="K138" s="310"/>
      <c r="L138" s="311"/>
      <c r="M138" s="310"/>
      <c r="N138" s="185"/>
      <c r="P138" s="185"/>
    </row>
    <row r="139" spans="1:20" ht="15.95" customHeight="1" x14ac:dyDescent="0.15">
      <c r="A139" s="182" t="s">
        <v>107</v>
      </c>
      <c r="B139" s="183"/>
      <c r="C139" s="183"/>
      <c r="D139" s="183"/>
      <c r="E139" s="183"/>
      <c r="F139" s="182"/>
      <c r="G139" s="183"/>
      <c r="H139" s="183"/>
      <c r="I139" s="183"/>
      <c r="J139" s="183"/>
      <c r="K139" s="183"/>
      <c r="L139" s="183"/>
      <c r="M139" s="183"/>
      <c r="N139" s="185"/>
      <c r="P139" s="185"/>
    </row>
    <row r="140" spans="1:20" ht="15.95" customHeight="1" x14ac:dyDescent="0.15">
      <c r="A140" s="182" t="s">
        <v>166</v>
      </c>
      <c r="B140" s="183"/>
      <c r="C140" s="184">
        <v>0.08</v>
      </c>
      <c r="D140" s="188" t="s">
        <v>59</v>
      </c>
      <c r="E140" s="183"/>
      <c r="F140" s="189">
        <f>H140+J140+L140</f>
        <v>22602.799999999999</v>
      </c>
      <c r="G140" s="187">
        <f>노임단가!$E$16</f>
        <v>282536</v>
      </c>
      <c r="H140" s="189">
        <f>TRUNC(G140*$C140,1)</f>
        <v>22602.799999999999</v>
      </c>
      <c r="I140" s="183"/>
      <c r="J140" s="183"/>
      <c r="K140" s="183"/>
      <c r="L140" s="190"/>
      <c r="M140" s="183"/>
      <c r="N140" s="185"/>
      <c r="P140" s="185"/>
    </row>
    <row r="141" spans="1:20" ht="15.95" customHeight="1" x14ac:dyDescent="0.15">
      <c r="A141" s="182" t="s">
        <v>191</v>
      </c>
      <c r="B141" s="307">
        <v>0.02</v>
      </c>
      <c r="C141" s="300" t="s">
        <v>60</v>
      </c>
      <c r="D141" s="188" t="s">
        <v>66</v>
      </c>
      <c r="E141" s="183"/>
      <c r="F141" s="189">
        <f>H141+J141+L141</f>
        <v>452</v>
      </c>
      <c r="G141" s="187"/>
      <c r="H141" s="183"/>
      <c r="I141" s="187"/>
      <c r="J141" s="187"/>
      <c r="K141" s="187"/>
      <c r="L141" s="189">
        <f>TRUNC(H142*0.02,1)</f>
        <v>452</v>
      </c>
      <c r="M141" s="187"/>
      <c r="N141" s="185"/>
      <c r="P141" s="185"/>
    </row>
    <row r="142" spans="1:20" ht="15.95" customHeight="1" x14ac:dyDescent="0.15">
      <c r="A142" s="188" t="s">
        <v>172</v>
      </c>
      <c r="B142" s="183"/>
      <c r="C142" s="183"/>
      <c r="D142" s="183"/>
      <c r="E142" s="183"/>
      <c r="F142" s="187">
        <f>H142+J142+L142</f>
        <v>23054</v>
      </c>
      <c r="G142" s="187"/>
      <c r="H142" s="187">
        <f>INT(SUM(H140:H141))</f>
        <v>22602</v>
      </c>
      <c r="I142" s="187"/>
      <c r="J142" s="187"/>
      <c r="K142" s="187"/>
      <c r="L142" s="187">
        <f>INT(SUM(L140:L141))</f>
        <v>452</v>
      </c>
      <c r="M142" s="187"/>
      <c r="N142" s="185"/>
      <c r="P142" s="185"/>
    </row>
    <row r="143" spans="1:20" ht="15.95" customHeight="1" x14ac:dyDescent="0.15">
      <c r="A143" s="312"/>
      <c r="B143" s="312"/>
      <c r="C143" s="310"/>
      <c r="D143" s="312"/>
      <c r="E143" s="310"/>
      <c r="F143" s="311"/>
      <c r="G143" s="310"/>
      <c r="H143" s="311"/>
      <c r="I143" s="310"/>
      <c r="J143" s="311"/>
      <c r="K143" s="310"/>
      <c r="L143" s="311"/>
      <c r="M143" s="310"/>
      <c r="P143" s="185"/>
    </row>
    <row r="144" spans="1:20" ht="15.95" customHeight="1" x14ac:dyDescent="0.15">
      <c r="A144" s="309" t="s">
        <v>661</v>
      </c>
      <c r="B144" s="310"/>
      <c r="C144" s="310"/>
      <c r="D144" s="312"/>
      <c r="E144" s="310"/>
      <c r="F144" s="309" t="s">
        <v>560</v>
      </c>
      <c r="G144" s="310"/>
      <c r="H144" s="311"/>
      <c r="I144" s="310"/>
      <c r="J144" s="310"/>
      <c r="K144" s="310"/>
      <c r="L144" s="311"/>
      <c r="M144" s="310"/>
      <c r="P144" s="185"/>
    </row>
    <row r="145" spans="1:17" ht="15.95" customHeight="1" x14ac:dyDescent="0.15">
      <c r="A145" s="309"/>
      <c r="B145" s="310"/>
      <c r="C145" s="310"/>
      <c r="D145" s="312"/>
      <c r="E145" s="310"/>
      <c r="F145" s="309" t="s">
        <v>88</v>
      </c>
      <c r="G145" s="310"/>
      <c r="H145" s="311"/>
      <c r="I145" s="310"/>
      <c r="J145" s="310"/>
      <c r="K145" s="310"/>
      <c r="L145" s="311"/>
      <c r="M145" s="310"/>
      <c r="P145" s="185"/>
    </row>
    <row r="146" spans="1:17" ht="15.95" customHeight="1" x14ac:dyDescent="0.15">
      <c r="A146" s="309" t="s">
        <v>217</v>
      </c>
      <c r="B146" s="310"/>
      <c r="C146" s="310"/>
      <c r="D146" s="312"/>
      <c r="E146" s="310"/>
      <c r="F146" s="310"/>
      <c r="G146" s="310"/>
      <c r="H146" s="311"/>
      <c r="I146" s="310"/>
      <c r="J146" s="310"/>
      <c r="K146" s="310"/>
      <c r="L146" s="310"/>
      <c r="M146" s="310"/>
    </row>
    <row r="147" spans="1:17" ht="15.95" customHeight="1" x14ac:dyDescent="0.15">
      <c r="A147" s="309" t="s">
        <v>96</v>
      </c>
      <c r="B147" s="310"/>
      <c r="C147" s="320">
        <f>ROUNDDOWN(1.1*0.519,3)</f>
        <v>0.56999999999999995</v>
      </c>
      <c r="D147" s="312" t="s">
        <v>55</v>
      </c>
      <c r="E147" s="310"/>
      <c r="F147" s="313">
        <f>H147+J147+L147</f>
        <v>161045.5</v>
      </c>
      <c r="G147" s="311">
        <f>노임단가!$E$16</f>
        <v>282536</v>
      </c>
      <c r="H147" s="313">
        <f>TRUNC($C147*G147,1)</f>
        <v>161045.5</v>
      </c>
      <c r="I147" s="310"/>
      <c r="J147" s="311"/>
      <c r="K147" s="310"/>
      <c r="L147" s="311"/>
      <c r="M147" s="310"/>
      <c r="P147" s="185"/>
    </row>
    <row r="148" spans="1:17" ht="15.95" customHeight="1" x14ac:dyDescent="0.15">
      <c r="A148" s="309" t="s">
        <v>97</v>
      </c>
      <c r="B148" s="310"/>
      <c r="C148" s="308">
        <v>1.6</v>
      </c>
      <c r="D148" s="312" t="s">
        <v>68</v>
      </c>
      <c r="E148" s="310"/>
      <c r="F148" s="313">
        <f>H148+J148+L148</f>
        <v>14656</v>
      </c>
      <c r="G148" s="311"/>
      <c r="H148" s="313"/>
      <c r="I148" s="311">
        <f>$Q$7</f>
        <v>9160</v>
      </c>
      <c r="J148" s="313">
        <f>TRUNC($C148*I148,1)</f>
        <v>14656</v>
      </c>
      <c r="K148" s="310"/>
      <c r="L148" s="310"/>
      <c r="M148" s="310"/>
      <c r="P148" s="185"/>
    </row>
    <row r="149" spans="1:17" ht="15.95" customHeight="1" x14ac:dyDescent="0.15">
      <c r="A149" s="309" t="s">
        <v>171</v>
      </c>
      <c r="B149" s="312"/>
      <c r="C149" s="308">
        <v>4.0830000000000002</v>
      </c>
      <c r="D149" s="312" t="s">
        <v>51</v>
      </c>
      <c r="E149" s="310"/>
      <c r="F149" s="313">
        <f>I149+J149+L149</f>
        <v>387.8</v>
      </c>
      <c r="G149" s="311"/>
      <c r="H149" s="313"/>
      <c r="I149" s="311"/>
      <c r="J149" s="313"/>
      <c r="K149" s="313">
        <f>$Q$6</f>
        <v>95</v>
      </c>
      <c r="L149" s="313">
        <f>TRUNC($C149*K149,1)</f>
        <v>387.8</v>
      </c>
      <c r="M149" s="310"/>
      <c r="P149" s="185"/>
    </row>
    <row r="150" spans="1:17" ht="15.95" customHeight="1" x14ac:dyDescent="0.15">
      <c r="A150" s="309" t="s">
        <v>100</v>
      </c>
      <c r="B150" s="312" t="s">
        <v>32</v>
      </c>
      <c r="C150" s="314" t="s">
        <v>60</v>
      </c>
      <c r="D150" s="312" t="s">
        <v>62</v>
      </c>
      <c r="E150" s="310"/>
      <c r="F150" s="313">
        <f>H150+J150+L150</f>
        <v>4831.3</v>
      </c>
      <c r="G150" s="310"/>
      <c r="H150" s="311"/>
      <c r="I150" s="310"/>
      <c r="J150" s="310"/>
      <c r="K150" s="310"/>
      <c r="L150" s="313">
        <f>TRUNC(H151*3/100,1)</f>
        <v>4831.3</v>
      </c>
      <c r="M150" s="310"/>
      <c r="P150" s="185"/>
    </row>
    <row r="151" spans="1:17" ht="15.95" customHeight="1" x14ac:dyDescent="0.15">
      <c r="A151" s="309" t="s">
        <v>243</v>
      </c>
      <c r="B151" s="310"/>
      <c r="C151" s="310"/>
      <c r="D151" s="312"/>
      <c r="E151" s="310"/>
      <c r="F151" s="311">
        <f>H151+J151+L151</f>
        <v>180920</v>
      </c>
      <c r="G151" s="310"/>
      <c r="H151" s="311">
        <f>INT(SUM(H147:H150))</f>
        <v>161045</v>
      </c>
      <c r="I151" s="310"/>
      <c r="J151" s="311">
        <f>INT(SUM(J147:J150))</f>
        <v>14656</v>
      </c>
      <c r="K151" s="310"/>
      <c r="L151" s="311">
        <f>INT(SUM(L147:L150))</f>
        <v>5219</v>
      </c>
      <c r="M151" s="310"/>
      <c r="P151" s="185"/>
    </row>
    <row r="152" spans="1:17" ht="15.95" customHeight="1" x14ac:dyDescent="0.15">
      <c r="A152" s="312" t="s">
        <v>105</v>
      </c>
      <c r="B152" s="312" t="s">
        <v>113</v>
      </c>
      <c r="C152" s="310"/>
      <c r="D152" s="312"/>
      <c r="E152" s="310"/>
      <c r="F152" s="311">
        <f>H152+J152+L152</f>
        <v>162827</v>
      </c>
      <c r="G152" s="310"/>
      <c r="H152" s="311">
        <f>INT(TRUNC(H151*0.9))</f>
        <v>144940</v>
      </c>
      <c r="I152" s="310"/>
      <c r="J152" s="311">
        <f>INT(TRUNC(J151*0.9))</f>
        <v>13190</v>
      </c>
      <c r="K152" s="310"/>
      <c r="L152" s="311">
        <f>INT(TRUNC(L151*0.9))</f>
        <v>4697</v>
      </c>
      <c r="M152" s="310"/>
      <c r="P152" s="185"/>
    </row>
    <row r="153" spans="1:17" ht="15.95" customHeight="1" x14ac:dyDescent="0.15">
      <c r="A153" s="312"/>
      <c r="B153" s="312"/>
      <c r="C153" s="310"/>
      <c r="D153" s="312"/>
      <c r="E153" s="310"/>
      <c r="F153" s="311"/>
      <c r="G153" s="310"/>
      <c r="H153" s="311"/>
      <c r="I153" s="310"/>
      <c r="J153" s="311"/>
      <c r="K153" s="310"/>
      <c r="L153" s="311"/>
      <c r="M153" s="310"/>
      <c r="P153" s="185"/>
    </row>
    <row r="154" spans="1:17" ht="15.95" customHeight="1" x14ac:dyDescent="0.15">
      <c r="A154" s="309" t="s">
        <v>239</v>
      </c>
      <c r="B154" s="310"/>
      <c r="C154" s="310"/>
      <c r="D154" s="312"/>
      <c r="E154" s="310"/>
      <c r="F154" s="315" t="s">
        <v>81</v>
      </c>
      <c r="G154" s="310"/>
      <c r="H154" s="311"/>
      <c r="I154" s="310"/>
      <c r="J154" s="311"/>
      <c r="K154" s="310"/>
      <c r="L154" s="311"/>
      <c r="M154" s="310"/>
      <c r="N154" s="185"/>
      <c r="P154" s="185"/>
      <c r="Q154" s="185"/>
    </row>
    <row r="155" spans="1:17" ht="15.95" customHeight="1" x14ac:dyDescent="0.15">
      <c r="A155" s="309" t="s">
        <v>257</v>
      </c>
      <c r="B155" s="310"/>
      <c r="C155" s="310"/>
      <c r="D155" s="312"/>
      <c r="E155" s="310"/>
      <c r="F155" s="310"/>
      <c r="G155" s="310"/>
      <c r="H155" s="311"/>
      <c r="I155" s="310"/>
      <c r="J155" s="310"/>
      <c r="K155" s="310"/>
      <c r="L155" s="310"/>
      <c r="M155" s="310"/>
      <c r="P155" s="185"/>
    </row>
    <row r="156" spans="1:17" ht="15.95" customHeight="1" x14ac:dyDescent="0.15">
      <c r="A156" s="182" t="s">
        <v>22</v>
      </c>
      <c r="B156" s="188" t="s">
        <v>201</v>
      </c>
      <c r="C156" s="187">
        <v>4</v>
      </c>
      <c r="D156" s="188" t="s">
        <v>73</v>
      </c>
      <c r="E156" s="183"/>
      <c r="F156" s="187">
        <f>H156+J156+L156</f>
        <v>277264</v>
      </c>
      <c r="G156" s="190">
        <f>G166</f>
        <v>49778</v>
      </c>
      <c r="H156" s="187">
        <f>TRUNC(G156*$C156,1)</f>
        <v>199112</v>
      </c>
      <c r="I156" s="190">
        <f>I166</f>
        <v>8421</v>
      </c>
      <c r="J156" s="187">
        <f>TRUNC(I156*$C156,1)</f>
        <v>33684</v>
      </c>
      <c r="K156" s="190">
        <f>K166</f>
        <v>11117</v>
      </c>
      <c r="L156" s="187">
        <f>TRUNC(K156*$C156,1)</f>
        <v>44468</v>
      </c>
      <c r="M156" s="187"/>
      <c r="P156" s="185"/>
    </row>
    <row r="157" spans="1:17" ht="15.95" customHeight="1" x14ac:dyDescent="0.15">
      <c r="A157" s="309" t="s">
        <v>239</v>
      </c>
      <c r="B157" s="310"/>
      <c r="C157" s="310"/>
      <c r="D157" s="312"/>
      <c r="E157" s="310"/>
      <c r="F157" s="316" t="s">
        <v>81</v>
      </c>
      <c r="G157" s="311"/>
      <c r="H157" s="311"/>
      <c r="I157" s="311"/>
      <c r="J157" s="311"/>
      <c r="K157" s="311"/>
      <c r="L157" s="311"/>
      <c r="M157" s="310"/>
      <c r="N157" s="185"/>
      <c r="P157" s="185"/>
      <c r="Q157" s="185"/>
    </row>
    <row r="158" spans="1:17" ht="15.95" customHeight="1" x14ac:dyDescent="0.15">
      <c r="A158" s="182" t="s">
        <v>22</v>
      </c>
      <c r="B158" s="188" t="s">
        <v>625</v>
      </c>
      <c r="C158" s="187">
        <v>4</v>
      </c>
      <c r="D158" s="188" t="s">
        <v>73</v>
      </c>
      <c r="E158" s="183"/>
      <c r="F158" s="187">
        <f>H158+J158+L158</f>
        <v>277264</v>
      </c>
      <c r="G158" s="190">
        <f>G166</f>
        <v>49778</v>
      </c>
      <c r="H158" s="187">
        <f>TRUNC(G158*$C158,1)</f>
        <v>199112</v>
      </c>
      <c r="I158" s="190">
        <f>I166</f>
        <v>8421</v>
      </c>
      <c r="J158" s="187">
        <f>TRUNC(I158*$C158,1)</f>
        <v>33684</v>
      </c>
      <c r="K158" s="190">
        <f>K166</f>
        <v>11117</v>
      </c>
      <c r="L158" s="187">
        <f>TRUNC(K158*$C158,1)</f>
        <v>44468</v>
      </c>
      <c r="M158" s="187"/>
      <c r="P158" s="185"/>
    </row>
    <row r="159" spans="1:17" ht="15.95" customHeight="1" x14ac:dyDescent="0.15">
      <c r="A159" s="309" t="s">
        <v>633</v>
      </c>
      <c r="B159" s="310"/>
      <c r="C159" s="310"/>
      <c r="D159" s="312"/>
      <c r="E159" s="310"/>
      <c r="F159" s="316" t="s">
        <v>628</v>
      </c>
      <c r="G159" s="311"/>
      <c r="H159" s="311"/>
      <c r="I159" s="311"/>
      <c r="J159" s="311"/>
      <c r="K159" s="311"/>
      <c r="L159" s="311"/>
      <c r="M159" s="310"/>
      <c r="N159" s="185"/>
      <c r="Q159" s="185"/>
    </row>
    <row r="160" spans="1:17" ht="15.95" customHeight="1" x14ac:dyDescent="0.15">
      <c r="A160" s="182" t="s">
        <v>634</v>
      </c>
      <c r="B160" s="188" t="s">
        <v>556</v>
      </c>
      <c r="C160" s="187">
        <v>1</v>
      </c>
      <c r="D160" s="188" t="s">
        <v>73</v>
      </c>
      <c r="E160" s="183"/>
      <c r="F160" s="187">
        <f>H160+J160+L160</f>
        <v>97632</v>
      </c>
      <c r="G160" s="190">
        <f>Q22</f>
        <v>59020</v>
      </c>
      <c r="H160" s="187">
        <f>TRUNC(G160*$C160,1)</f>
        <v>59020</v>
      </c>
      <c r="I160" s="190">
        <f>R22</f>
        <v>7268</v>
      </c>
      <c r="J160" s="187">
        <f>TRUNC(I160*$C160,1)</f>
        <v>7268</v>
      </c>
      <c r="K160" s="190">
        <f>S22</f>
        <v>31344</v>
      </c>
      <c r="L160" s="187">
        <f>TRUNC(K160*$C160,1)</f>
        <v>31344</v>
      </c>
      <c r="M160" s="187"/>
      <c r="N160" s="185"/>
      <c r="Q160" s="185"/>
    </row>
    <row r="161" spans="1:17" ht="15.95" customHeight="1" x14ac:dyDescent="0.15">
      <c r="A161" s="182" t="s">
        <v>634</v>
      </c>
      <c r="B161" s="188" t="s">
        <v>557</v>
      </c>
      <c r="C161" s="187">
        <v>1</v>
      </c>
      <c r="D161" s="188" t="s">
        <v>73</v>
      </c>
      <c r="E161" s="183"/>
      <c r="F161" s="187">
        <f>H161+J161+L161</f>
        <v>111023</v>
      </c>
      <c r="G161" s="190">
        <f>Q23</f>
        <v>59020</v>
      </c>
      <c r="H161" s="187">
        <f>TRUNC(G161*$C161,1)</f>
        <v>59020</v>
      </c>
      <c r="I161" s="190">
        <f>R23</f>
        <v>8989</v>
      </c>
      <c r="J161" s="187">
        <f t="shared" ref="J161:J162" si="17">TRUNC(I161*$C161,1)</f>
        <v>8989</v>
      </c>
      <c r="K161" s="190">
        <f>S23</f>
        <v>43014</v>
      </c>
      <c r="L161" s="187">
        <f>TRUNC(K161*$C161,1)</f>
        <v>43014</v>
      </c>
      <c r="M161" s="187"/>
      <c r="N161" s="185"/>
      <c r="Q161" s="185"/>
    </row>
    <row r="162" spans="1:17" ht="15.95" customHeight="1" x14ac:dyDescent="0.15">
      <c r="A162" s="182" t="s">
        <v>634</v>
      </c>
      <c r="B162" s="188" t="s">
        <v>635</v>
      </c>
      <c r="C162" s="187">
        <v>1</v>
      </c>
      <c r="D162" s="188" t="s">
        <v>73</v>
      </c>
      <c r="E162" s="183"/>
      <c r="F162" s="187">
        <f>H162+J162+L162</f>
        <v>122977</v>
      </c>
      <c r="G162" s="190">
        <f>Q24</f>
        <v>59020</v>
      </c>
      <c r="H162" s="187">
        <f>TRUNC(G162*$C162,1)</f>
        <v>59020</v>
      </c>
      <c r="I162" s="190">
        <f>R24</f>
        <v>10328</v>
      </c>
      <c r="J162" s="187">
        <f t="shared" si="17"/>
        <v>10328</v>
      </c>
      <c r="K162" s="190">
        <f>S24</f>
        <v>53629</v>
      </c>
      <c r="L162" s="187">
        <f>TRUNC(K162*$C162,1)</f>
        <v>53629</v>
      </c>
      <c r="M162" s="187"/>
      <c r="N162" s="185"/>
      <c r="Q162" s="185"/>
    </row>
    <row r="163" spans="1:17" ht="15.95" customHeight="1" x14ac:dyDescent="0.15">
      <c r="A163" s="309" t="s">
        <v>255</v>
      </c>
      <c r="B163" s="310"/>
      <c r="C163" s="310"/>
      <c r="D163" s="312"/>
      <c r="E163" s="310"/>
      <c r="F163" s="316" t="s">
        <v>628</v>
      </c>
      <c r="G163" s="311"/>
      <c r="H163" s="311"/>
      <c r="I163" s="311"/>
      <c r="J163" s="311"/>
      <c r="K163" s="311"/>
      <c r="L163" s="311"/>
      <c r="M163" s="310"/>
      <c r="N163" s="185"/>
      <c r="Q163" s="185"/>
    </row>
    <row r="164" spans="1:17" ht="15.95" customHeight="1" x14ac:dyDescent="0.15">
      <c r="A164" s="182" t="s">
        <v>22</v>
      </c>
      <c r="B164" s="188" t="s">
        <v>629</v>
      </c>
      <c r="C164" s="187">
        <v>1</v>
      </c>
      <c r="D164" s="188" t="s">
        <v>73</v>
      </c>
      <c r="E164" s="183"/>
      <c r="F164" s="187">
        <f t="shared" ref="F164:F169" si="18">H164+J164+L164</f>
        <v>63738</v>
      </c>
      <c r="G164" s="190">
        <f t="shared" ref="G164:G169" si="19">Q25</f>
        <v>49778</v>
      </c>
      <c r="H164" s="187">
        <f t="shared" ref="H164:H169" si="20">TRUNC(G164*$C164,1)</f>
        <v>49778</v>
      </c>
      <c r="I164" s="190">
        <f t="shared" ref="I164:I169" si="21">R25</f>
        <v>4788</v>
      </c>
      <c r="J164" s="187">
        <f t="shared" ref="J164:J169" si="22">TRUNC(I164*$C164,1)</f>
        <v>4788</v>
      </c>
      <c r="K164" s="190">
        <f t="shared" ref="K164:K169" si="23">S25</f>
        <v>9172</v>
      </c>
      <c r="L164" s="187">
        <f t="shared" ref="L164:L169" si="24">TRUNC(K164*$C164,1)</f>
        <v>9172</v>
      </c>
      <c r="M164" s="187"/>
      <c r="N164" s="185"/>
      <c r="Q164" s="185"/>
    </row>
    <row r="165" spans="1:17" ht="15.95" customHeight="1" x14ac:dyDescent="0.15">
      <c r="A165" s="182" t="s">
        <v>22</v>
      </c>
      <c r="B165" s="188" t="s">
        <v>630</v>
      </c>
      <c r="C165" s="187">
        <v>1</v>
      </c>
      <c r="D165" s="188" t="s">
        <v>73</v>
      </c>
      <c r="E165" s="183"/>
      <c r="F165" s="187">
        <f t="shared" si="18"/>
        <v>65045</v>
      </c>
      <c r="G165" s="190">
        <f t="shared" si="19"/>
        <v>49778</v>
      </c>
      <c r="H165" s="187">
        <f t="shared" si="20"/>
        <v>49778</v>
      </c>
      <c r="I165" s="190">
        <f t="shared" si="21"/>
        <v>5118</v>
      </c>
      <c r="J165" s="187">
        <f t="shared" si="22"/>
        <v>5118</v>
      </c>
      <c r="K165" s="190">
        <f t="shared" si="23"/>
        <v>10149</v>
      </c>
      <c r="L165" s="187">
        <f t="shared" si="24"/>
        <v>10149</v>
      </c>
      <c r="M165" s="187"/>
      <c r="N165" s="185"/>
      <c r="Q165" s="185"/>
    </row>
    <row r="166" spans="1:17" ht="15.95" customHeight="1" x14ac:dyDescent="0.15">
      <c r="A166" s="182" t="s">
        <v>22</v>
      </c>
      <c r="B166" s="188" t="s">
        <v>631</v>
      </c>
      <c r="C166" s="187">
        <v>1</v>
      </c>
      <c r="D166" s="188" t="s">
        <v>73</v>
      </c>
      <c r="E166" s="183"/>
      <c r="F166" s="187">
        <f t="shared" si="18"/>
        <v>69316</v>
      </c>
      <c r="G166" s="190">
        <f t="shared" si="19"/>
        <v>49778</v>
      </c>
      <c r="H166" s="187">
        <f t="shared" si="20"/>
        <v>49778</v>
      </c>
      <c r="I166" s="190">
        <f t="shared" si="21"/>
        <v>8421</v>
      </c>
      <c r="J166" s="187">
        <f t="shared" si="22"/>
        <v>8421</v>
      </c>
      <c r="K166" s="190">
        <f t="shared" si="23"/>
        <v>11117</v>
      </c>
      <c r="L166" s="187">
        <f t="shared" si="24"/>
        <v>11117</v>
      </c>
      <c r="M166" s="187"/>
      <c r="N166" s="185"/>
      <c r="Q166" s="185"/>
    </row>
    <row r="167" spans="1:17" ht="15.95" customHeight="1" x14ac:dyDescent="0.15">
      <c r="A167" s="182" t="s">
        <v>22</v>
      </c>
      <c r="B167" s="188" t="s">
        <v>556</v>
      </c>
      <c r="C167" s="187">
        <v>1</v>
      </c>
      <c r="D167" s="188" t="s">
        <v>73</v>
      </c>
      <c r="E167" s="183"/>
      <c r="F167" s="187">
        <f t="shared" si="18"/>
        <v>90580</v>
      </c>
      <c r="G167" s="190">
        <f t="shared" si="19"/>
        <v>49778</v>
      </c>
      <c r="H167" s="187">
        <f t="shared" si="20"/>
        <v>49778</v>
      </c>
      <c r="I167" s="190">
        <f t="shared" si="21"/>
        <v>17007</v>
      </c>
      <c r="J167" s="187">
        <f t="shared" si="22"/>
        <v>17007</v>
      </c>
      <c r="K167" s="190">
        <f t="shared" si="23"/>
        <v>23795</v>
      </c>
      <c r="L167" s="187">
        <f t="shared" si="24"/>
        <v>23795</v>
      </c>
      <c r="M167" s="187"/>
      <c r="N167" s="185"/>
      <c r="Q167" s="185"/>
    </row>
    <row r="168" spans="1:17" ht="15.95" customHeight="1" x14ac:dyDescent="0.15">
      <c r="A168" s="182" t="s">
        <v>22</v>
      </c>
      <c r="B168" s="188" t="s">
        <v>557</v>
      </c>
      <c r="C168" s="187">
        <v>1</v>
      </c>
      <c r="D168" s="188" t="s">
        <v>73</v>
      </c>
      <c r="E168" s="183"/>
      <c r="F168" s="187">
        <f t="shared" si="18"/>
        <v>99268</v>
      </c>
      <c r="G168" s="190">
        <f t="shared" si="19"/>
        <v>49778</v>
      </c>
      <c r="H168" s="187">
        <f t="shared" si="20"/>
        <v>49778</v>
      </c>
      <c r="I168" s="190">
        <f t="shared" si="21"/>
        <v>18163</v>
      </c>
      <c r="J168" s="187">
        <f t="shared" si="22"/>
        <v>18163</v>
      </c>
      <c r="K168" s="190">
        <f t="shared" si="23"/>
        <v>31327</v>
      </c>
      <c r="L168" s="187">
        <f t="shared" si="24"/>
        <v>31327</v>
      </c>
      <c r="M168" s="187"/>
      <c r="N168" s="185"/>
      <c r="Q168" s="185"/>
    </row>
    <row r="169" spans="1:17" ht="15.95" customHeight="1" x14ac:dyDescent="0.15">
      <c r="A169" s="182" t="s">
        <v>22</v>
      </c>
      <c r="B169" s="188" t="s">
        <v>632</v>
      </c>
      <c r="C169" s="187">
        <v>1</v>
      </c>
      <c r="D169" s="188" t="s">
        <v>73</v>
      </c>
      <c r="E169" s="183"/>
      <c r="F169" s="187">
        <f t="shared" si="18"/>
        <v>101764</v>
      </c>
      <c r="G169" s="190">
        <f t="shared" si="19"/>
        <v>49778</v>
      </c>
      <c r="H169" s="187">
        <f t="shared" si="20"/>
        <v>49778</v>
      </c>
      <c r="I169" s="190">
        <f t="shared" si="21"/>
        <v>18658</v>
      </c>
      <c r="J169" s="187">
        <f t="shared" si="22"/>
        <v>18658</v>
      </c>
      <c r="K169" s="190">
        <f t="shared" si="23"/>
        <v>33328</v>
      </c>
      <c r="L169" s="187">
        <f t="shared" si="24"/>
        <v>33328</v>
      </c>
      <c r="M169" s="187"/>
      <c r="N169" s="185"/>
      <c r="Q169" s="185"/>
    </row>
    <row r="170" spans="1:17" ht="15.95" customHeight="1" x14ac:dyDescent="0.15">
      <c r="A170" s="182"/>
      <c r="B170" s="188"/>
      <c r="C170" s="187"/>
      <c r="D170" s="188"/>
      <c r="E170" s="183"/>
      <c r="F170" s="187"/>
      <c r="G170" s="190"/>
      <c r="H170" s="187"/>
      <c r="I170" s="190"/>
      <c r="J170" s="187"/>
      <c r="K170" s="190"/>
      <c r="L170" s="187"/>
      <c r="M170" s="187"/>
    </row>
  </sheetData>
  <mergeCells count="14">
    <mergeCell ref="O35:P35"/>
    <mergeCell ref="O34:P34"/>
    <mergeCell ref="O27:P27"/>
    <mergeCell ref="O28:P28"/>
    <mergeCell ref="O29:P29"/>
    <mergeCell ref="O31:P31"/>
    <mergeCell ref="O32:P32"/>
    <mergeCell ref="O33:P33"/>
    <mergeCell ref="O30:P30"/>
    <mergeCell ref="O26:P26"/>
    <mergeCell ref="O25:P25"/>
    <mergeCell ref="O22:P22"/>
    <mergeCell ref="O23:P23"/>
    <mergeCell ref="O24:P24"/>
  </mergeCells>
  <phoneticPr fontId="24" type="noConversion"/>
  <printOptions horizontalCentered="1"/>
  <pageMargins left="0.59041666984558105" right="0.59041666984558105" top="0.78722220659255981" bottom="0.78722220659255981" header="0.39347222447395325" footer="0.39347222447395325"/>
  <pageSetup paperSize="9" scale="97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0"/>
  <dimension ref="A1:N94"/>
  <sheetViews>
    <sheetView view="pageBreakPreview" zoomScaleNormal="75" zoomScaleSheetLayoutView="100" workbookViewId="0">
      <pane ySplit="4" topLeftCell="A5" activePane="bottomLeft" state="frozen"/>
      <selection pane="bottomLeft" activeCell="Q41" sqref="Q41"/>
    </sheetView>
  </sheetViews>
  <sheetFormatPr defaultColWidth="9.625" defaultRowHeight="15.95" customHeight="1" x14ac:dyDescent="0.15"/>
  <cols>
    <col min="1" max="1" width="21.125" style="66" customWidth="1"/>
    <col min="2" max="2" width="13.875" style="66" bestFit="1" customWidth="1"/>
    <col min="3" max="3" width="7.625" style="88" customWidth="1"/>
    <col min="4" max="4" width="5.375" style="89" customWidth="1"/>
    <col min="5" max="5" width="4.25" style="66" customWidth="1"/>
    <col min="6" max="6" width="12.75" style="66" customWidth="1"/>
    <col min="7" max="7" width="10.5" style="66" customWidth="1"/>
    <col min="8" max="8" width="12.75" style="66" customWidth="1"/>
    <col min="9" max="9" width="7.625" style="66" customWidth="1"/>
    <col min="10" max="10" width="9.875" style="66" customWidth="1"/>
    <col min="11" max="11" width="8.25" style="66" customWidth="1"/>
    <col min="12" max="12" width="9.875" style="66" customWidth="1"/>
    <col min="13" max="13" width="9.375" style="66" customWidth="1"/>
    <col min="14" max="225" width="9.625" style="66"/>
    <col min="226" max="226" width="21.125" style="66" customWidth="1"/>
    <col min="227" max="227" width="11.625" style="66" customWidth="1"/>
    <col min="228" max="228" width="7.625" style="66" customWidth="1"/>
    <col min="229" max="229" width="5.375" style="66" customWidth="1"/>
    <col min="230" max="230" width="4.25" style="66" customWidth="1"/>
    <col min="231" max="231" width="12.75" style="66" customWidth="1"/>
    <col min="232" max="232" width="10.5" style="66" customWidth="1"/>
    <col min="233" max="233" width="12.75" style="66" customWidth="1"/>
    <col min="234" max="234" width="7.625" style="66" customWidth="1"/>
    <col min="235" max="235" width="9.875" style="66" customWidth="1"/>
    <col min="236" max="236" width="8.25" style="66" customWidth="1"/>
    <col min="237" max="237" width="9.875" style="66" customWidth="1"/>
    <col min="238" max="238" width="9.375" style="66" customWidth="1"/>
    <col min="239" max="239" width="9.625" style="66"/>
    <col min="240" max="240" width="6.875" style="66" bestFit="1" customWidth="1"/>
    <col min="241" max="241" width="22.125" style="66" customWidth="1"/>
    <col min="242" max="242" width="11.75" style="66" customWidth="1"/>
    <col min="243" max="243" width="11.25" style="66" bestFit="1" customWidth="1"/>
    <col min="244" max="244" width="10.125" style="66" bestFit="1" customWidth="1"/>
    <col min="245" max="245" width="9.625" style="66"/>
    <col min="246" max="246" width="12.5" style="66" bestFit="1" customWidth="1"/>
    <col min="247" max="481" width="9.625" style="66"/>
    <col min="482" max="482" width="21.125" style="66" customWidth="1"/>
    <col min="483" max="483" width="11.625" style="66" customWidth="1"/>
    <col min="484" max="484" width="7.625" style="66" customWidth="1"/>
    <col min="485" max="485" width="5.375" style="66" customWidth="1"/>
    <col min="486" max="486" width="4.25" style="66" customWidth="1"/>
    <col min="487" max="487" width="12.75" style="66" customWidth="1"/>
    <col min="488" max="488" width="10.5" style="66" customWidth="1"/>
    <col min="489" max="489" width="12.75" style="66" customWidth="1"/>
    <col min="490" max="490" width="7.625" style="66" customWidth="1"/>
    <col min="491" max="491" width="9.875" style="66" customWidth="1"/>
    <col min="492" max="492" width="8.25" style="66" customWidth="1"/>
    <col min="493" max="493" width="9.875" style="66" customWidth="1"/>
    <col min="494" max="494" width="9.375" style="66" customWidth="1"/>
    <col min="495" max="495" width="9.625" style="66"/>
    <col min="496" max="496" width="6.875" style="66" bestFit="1" customWidth="1"/>
    <col min="497" max="497" width="22.125" style="66" customWidth="1"/>
    <col min="498" max="498" width="11.75" style="66" customWidth="1"/>
    <col min="499" max="499" width="11.25" style="66" bestFit="1" customWidth="1"/>
    <col min="500" max="500" width="10.125" style="66" bestFit="1" customWidth="1"/>
    <col min="501" max="501" width="9.625" style="66"/>
    <col min="502" max="502" width="12.5" style="66" bestFit="1" customWidth="1"/>
    <col min="503" max="737" width="9.625" style="66"/>
    <col min="738" max="738" width="21.125" style="66" customWidth="1"/>
    <col min="739" max="739" width="11.625" style="66" customWidth="1"/>
    <col min="740" max="740" width="7.625" style="66" customWidth="1"/>
    <col min="741" max="741" width="5.375" style="66" customWidth="1"/>
    <col min="742" max="742" width="4.25" style="66" customWidth="1"/>
    <col min="743" max="743" width="12.75" style="66" customWidth="1"/>
    <col min="744" max="744" width="10.5" style="66" customWidth="1"/>
    <col min="745" max="745" width="12.75" style="66" customWidth="1"/>
    <col min="746" max="746" width="7.625" style="66" customWidth="1"/>
    <col min="747" max="747" width="9.875" style="66" customWidth="1"/>
    <col min="748" max="748" width="8.25" style="66" customWidth="1"/>
    <col min="749" max="749" width="9.875" style="66" customWidth="1"/>
    <col min="750" max="750" width="9.375" style="66" customWidth="1"/>
    <col min="751" max="751" width="9.625" style="66"/>
    <col min="752" max="752" width="6.875" style="66" bestFit="1" customWidth="1"/>
    <col min="753" max="753" width="22.125" style="66" customWidth="1"/>
    <col min="754" max="754" width="11.75" style="66" customWidth="1"/>
    <col min="755" max="755" width="11.25" style="66" bestFit="1" customWidth="1"/>
    <col min="756" max="756" width="10.125" style="66" bestFit="1" customWidth="1"/>
    <col min="757" max="757" width="9.625" style="66"/>
    <col min="758" max="758" width="12.5" style="66" bestFit="1" customWidth="1"/>
    <col min="759" max="993" width="9.625" style="66"/>
    <col min="994" max="994" width="21.125" style="66" customWidth="1"/>
    <col min="995" max="995" width="11.625" style="66" customWidth="1"/>
    <col min="996" max="996" width="7.625" style="66" customWidth="1"/>
    <col min="997" max="997" width="5.375" style="66" customWidth="1"/>
    <col min="998" max="998" width="4.25" style="66" customWidth="1"/>
    <col min="999" max="999" width="12.75" style="66" customWidth="1"/>
    <col min="1000" max="1000" width="10.5" style="66" customWidth="1"/>
    <col min="1001" max="1001" width="12.75" style="66" customWidth="1"/>
    <col min="1002" max="1002" width="7.625" style="66" customWidth="1"/>
    <col min="1003" max="1003" width="9.875" style="66" customWidth="1"/>
    <col min="1004" max="1004" width="8.25" style="66" customWidth="1"/>
    <col min="1005" max="1005" width="9.875" style="66" customWidth="1"/>
    <col min="1006" max="1006" width="9.375" style="66" customWidth="1"/>
    <col min="1007" max="1007" width="9.625" style="66"/>
    <col min="1008" max="1008" width="6.875" style="66" bestFit="1" customWidth="1"/>
    <col min="1009" max="1009" width="22.125" style="66" customWidth="1"/>
    <col min="1010" max="1010" width="11.75" style="66" customWidth="1"/>
    <col min="1011" max="1011" width="11.25" style="66" bestFit="1" customWidth="1"/>
    <col min="1012" max="1012" width="10.125" style="66" bestFit="1" customWidth="1"/>
    <col min="1013" max="1013" width="9.625" style="66"/>
    <col min="1014" max="1014" width="12.5" style="66" bestFit="1" customWidth="1"/>
    <col min="1015" max="1249" width="9.625" style="66"/>
    <col min="1250" max="1250" width="21.125" style="66" customWidth="1"/>
    <col min="1251" max="1251" width="11.625" style="66" customWidth="1"/>
    <col min="1252" max="1252" width="7.625" style="66" customWidth="1"/>
    <col min="1253" max="1253" width="5.375" style="66" customWidth="1"/>
    <col min="1254" max="1254" width="4.25" style="66" customWidth="1"/>
    <col min="1255" max="1255" width="12.75" style="66" customWidth="1"/>
    <col min="1256" max="1256" width="10.5" style="66" customWidth="1"/>
    <col min="1257" max="1257" width="12.75" style="66" customWidth="1"/>
    <col min="1258" max="1258" width="7.625" style="66" customWidth="1"/>
    <col min="1259" max="1259" width="9.875" style="66" customWidth="1"/>
    <col min="1260" max="1260" width="8.25" style="66" customWidth="1"/>
    <col min="1261" max="1261" width="9.875" style="66" customWidth="1"/>
    <col min="1262" max="1262" width="9.375" style="66" customWidth="1"/>
    <col min="1263" max="1263" width="9.625" style="66"/>
    <col min="1264" max="1264" width="6.875" style="66" bestFit="1" customWidth="1"/>
    <col min="1265" max="1265" width="22.125" style="66" customWidth="1"/>
    <col min="1266" max="1266" width="11.75" style="66" customWidth="1"/>
    <col min="1267" max="1267" width="11.25" style="66" bestFit="1" customWidth="1"/>
    <col min="1268" max="1268" width="10.125" style="66" bestFit="1" customWidth="1"/>
    <col min="1269" max="1269" width="9.625" style="66"/>
    <col min="1270" max="1270" width="12.5" style="66" bestFit="1" customWidth="1"/>
    <col min="1271" max="1505" width="9.625" style="66"/>
    <col min="1506" max="1506" width="21.125" style="66" customWidth="1"/>
    <col min="1507" max="1507" width="11.625" style="66" customWidth="1"/>
    <col min="1508" max="1508" width="7.625" style="66" customWidth="1"/>
    <col min="1509" max="1509" width="5.375" style="66" customWidth="1"/>
    <col min="1510" max="1510" width="4.25" style="66" customWidth="1"/>
    <col min="1511" max="1511" width="12.75" style="66" customWidth="1"/>
    <col min="1512" max="1512" width="10.5" style="66" customWidth="1"/>
    <col min="1513" max="1513" width="12.75" style="66" customWidth="1"/>
    <col min="1514" max="1514" width="7.625" style="66" customWidth="1"/>
    <col min="1515" max="1515" width="9.875" style="66" customWidth="1"/>
    <col min="1516" max="1516" width="8.25" style="66" customWidth="1"/>
    <col min="1517" max="1517" width="9.875" style="66" customWidth="1"/>
    <col min="1518" max="1518" width="9.375" style="66" customWidth="1"/>
    <col min="1519" max="1519" width="9.625" style="66"/>
    <col min="1520" max="1520" width="6.875" style="66" bestFit="1" customWidth="1"/>
    <col min="1521" max="1521" width="22.125" style="66" customWidth="1"/>
    <col min="1522" max="1522" width="11.75" style="66" customWidth="1"/>
    <col min="1523" max="1523" width="11.25" style="66" bestFit="1" customWidth="1"/>
    <col min="1524" max="1524" width="10.125" style="66" bestFit="1" customWidth="1"/>
    <col min="1525" max="1525" width="9.625" style="66"/>
    <col min="1526" max="1526" width="12.5" style="66" bestFit="1" customWidth="1"/>
    <col min="1527" max="1761" width="9.625" style="66"/>
    <col min="1762" max="1762" width="21.125" style="66" customWidth="1"/>
    <col min="1763" max="1763" width="11.625" style="66" customWidth="1"/>
    <col min="1764" max="1764" width="7.625" style="66" customWidth="1"/>
    <col min="1765" max="1765" width="5.375" style="66" customWidth="1"/>
    <col min="1766" max="1766" width="4.25" style="66" customWidth="1"/>
    <col min="1767" max="1767" width="12.75" style="66" customWidth="1"/>
    <col min="1768" max="1768" width="10.5" style="66" customWidth="1"/>
    <col min="1769" max="1769" width="12.75" style="66" customWidth="1"/>
    <col min="1770" max="1770" width="7.625" style="66" customWidth="1"/>
    <col min="1771" max="1771" width="9.875" style="66" customWidth="1"/>
    <col min="1772" max="1772" width="8.25" style="66" customWidth="1"/>
    <col min="1773" max="1773" width="9.875" style="66" customWidth="1"/>
    <col min="1774" max="1774" width="9.375" style="66" customWidth="1"/>
    <col min="1775" max="1775" width="9.625" style="66"/>
    <col min="1776" max="1776" width="6.875" style="66" bestFit="1" customWidth="1"/>
    <col min="1777" max="1777" width="22.125" style="66" customWidth="1"/>
    <col min="1778" max="1778" width="11.75" style="66" customWidth="1"/>
    <col min="1779" max="1779" width="11.25" style="66" bestFit="1" customWidth="1"/>
    <col min="1780" max="1780" width="10.125" style="66" bestFit="1" customWidth="1"/>
    <col min="1781" max="1781" width="9.625" style="66"/>
    <col min="1782" max="1782" width="12.5" style="66" bestFit="1" customWidth="1"/>
    <col min="1783" max="2017" width="9.625" style="66"/>
    <col min="2018" max="2018" width="21.125" style="66" customWidth="1"/>
    <col min="2019" max="2019" width="11.625" style="66" customWidth="1"/>
    <col min="2020" max="2020" width="7.625" style="66" customWidth="1"/>
    <col min="2021" max="2021" width="5.375" style="66" customWidth="1"/>
    <col min="2022" max="2022" width="4.25" style="66" customWidth="1"/>
    <col min="2023" max="2023" width="12.75" style="66" customWidth="1"/>
    <col min="2024" max="2024" width="10.5" style="66" customWidth="1"/>
    <col min="2025" max="2025" width="12.75" style="66" customWidth="1"/>
    <col min="2026" max="2026" width="7.625" style="66" customWidth="1"/>
    <col min="2027" max="2027" width="9.875" style="66" customWidth="1"/>
    <col min="2028" max="2028" width="8.25" style="66" customWidth="1"/>
    <col min="2029" max="2029" width="9.875" style="66" customWidth="1"/>
    <col min="2030" max="2030" width="9.375" style="66" customWidth="1"/>
    <col min="2031" max="2031" width="9.625" style="66"/>
    <col min="2032" max="2032" width="6.875" style="66" bestFit="1" customWidth="1"/>
    <col min="2033" max="2033" width="22.125" style="66" customWidth="1"/>
    <col min="2034" max="2034" width="11.75" style="66" customWidth="1"/>
    <col min="2035" max="2035" width="11.25" style="66" bestFit="1" customWidth="1"/>
    <col min="2036" max="2036" width="10.125" style="66" bestFit="1" customWidth="1"/>
    <col min="2037" max="2037" width="9.625" style="66"/>
    <col min="2038" max="2038" width="12.5" style="66" bestFit="1" customWidth="1"/>
    <col min="2039" max="2273" width="9.625" style="66"/>
    <col min="2274" max="2274" width="21.125" style="66" customWidth="1"/>
    <col min="2275" max="2275" width="11.625" style="66" customWidth="1"/>
    <col min="2276" max="2276" width="7.625" style="66" customWidth="1"/>
    <col min="2277" max="2277" width="5.375" style="66" customWidth="1"/>
    <col min="2278" max="2278" width="4.25" style="66" customWidth="1"/>
    <col min="2279" max="2279" width="12.75" style="66" customWidth="1"/>
    <col min="2280" max="2280" width="10.5" style="66" customWidth="1"/>
    <col min="2281" max="2281" width="12.75" style="66" customWidth="1"/>
    <col min="2282" max="2282" width="7.625" style="66" customWidth="1"/>
    <col min="2283" max="2283" width="9.875" style="66" customWidth="1"/>
    <col min="2284" max="2284" width="8.25" style="66" customWidth="1"/>
    <col min="2285" max="2285" width="9.875" style="66" customWidth="1"/>
    <col min="2286" max="2286" width="9.375" style="66" customWidth="1"/>
    <col min="2287" max="2287" width="9.625" style="66"/>
    <col min="2288" max="2288" width="6.875" style="66" bestFit="1" customWidth="1"/>
    <col min="2289" max="2289" width="22.125" style="66" customWidth="1"/>
    <col min="2290" max="2290" width="11.75" style="66" customWidth="1"/>
    <col min="2291" max="2291" width="11.25" style="66" bestFit="1" customWidth="1"/>
    <col min="2292" max="2292" width="10.125" style="66" bestFit="1" customWidth="1"/>
    <col min="2293" max="2293" width="9.625" style="66"/>
    <col min="2294" max="2294" width="12.5" style="66" bestFit="1" customWidth="1"/>
    <col min="2295" max="2529" width="9.625" style="66"/>
    <col min="2530" max="2530" width="21.125" style="66" customWidth="1"/>
    <col min="2531" max="2531" width="11.625" style="66" customWidth="1"/>
    <col min="2532" max="2532" width="7.625" style="66" customWidth="1"/>
    <col min="2533" max="2533" width="5.375" style="66" customWidth="1"/>
    <col min="2534" max="2534" width="4.25" style="66" customWidth="1"/>
    <col min="2535" max="2535" width="12.75" style="66" customWidth="1"/>
    <col min="2536" max="2536" width="10.5" style="66" customWidth="1"/>
    <col min="2537" max="2537" width="12.75" style="66" customWidth="1"/>
    <col min="2538" max="2538" width="7.625" style="66" customWidth="1"/>
    <col min="2539" max="2539" width="9.875" style="66" customWidth="1"/>
    <col min="2540" max="2540" width="8.25" style="66" customWidth="1"/>
    <col min="2541" max="2541" width="9.875" style="66" customWidth="1"/>
    <col min="2542" max="2542" width="9.375" style="66" customWidth="1"/>
    <col min="2543" max="2543" width="9.625" style="66"/>
    <col min="2544" max="2544" width="6.875" style="66" bestFit="1" customWidth="1"/>
    <col min="2545" max="2545" width="22.125" style="66" customWidth="1"/>
    <col min="2546" max="2546" width="11.75" style="66" customWidth="1"/>
    <col min="2547" max="2547" width="11.25" style="66" bestFit="1" customWidth="1"/>
    <col min="2548" max="2548" width="10.125" style="66" bestFit="1" customWidth="1"/>
    <col min="2549" max="2549" width="9.625" style="66"/>
    <col min="2550" max="2550" width="12.5" style="66" bestFit="1" customWidth="1"/>
    <col min="2551" max="2785" width="9.625" style="66"/>
    <col min="2786" max="2786" width="21.125" style="66" customWidth="1"/>
    <col min="2787" max="2787" width="11.625" style="66" customWidth="1"/>
    <col min="2788" max="2788" width="7.625" style="66" customWidth="1"/>
    <col min="2789" max="2789" width="5.375" style="66" customWidth="1"/>
    <col min="2790" max="2790" width="4.25" style="66" customWidth="1"/>
    <col min="2791" max="2791" width="12.75" style="66" customWidth="1"/>
    <col min="2792" max="2792" width="10.5" style="66" customWidth="1"/>
    <col min="2793" max="2793" width="12.75" style="66" customWidth="1"/>
    <col min="2794" max="2794" width="7.625" style="66" customWidth="1"/>
    <col min="2795" max="2795" width="9.875" style="66" customWidth="1"/>
    <col min="2796" max="2796" width="8.25" style="66" customWidth="1"/>
    <col min="2797" max="2797" width="9.875" style="66" customWidth="1"/>
    <col min="2798" max="2798" width="9.375" style="66" customWidth="1"/>
    <col min="2799" max="2799" width="9.625" style="66"/>
    <col min="2800" max="2800" width="6.875" style="66" bestFit="1" customWidth="1"/>
    <col min="2801" max="2801" width="22.125" style="66" customWidth="1"/>
    <col min="2802" max="2802" width="11.75" style="66" customWidth="1"/>
    <col min="2803" max="2803" width="11.25" style="66" bestFit="1" customWidth="1"/>
    <col min="2804" max="2804" width="10.125" style="66" bestFit="1" customWidth="1"/>
    <col min="2805" max="2805" width="9.625" style="66"/>
    <col min="2806" max="2806" width="12.5" style="66" bestFit="1" customWidth="1"/>
    <col min="2807" max="3041" width="9.625" style="66"/>
    <col min="3042" max="3042" width="21.125" style="66" customWidth="1"/>
    <col min="3043" max="3043" width="11.625" style="66" customWidth="1"/>
    <col min="3044" max="3044" width="7.625" style="66" customWidth="1"/>
    <col min="3045" max="3045" width="5.375" style="66" customWidth="1"/>
    <col min="3046" max="3046" width="4.25" style="66" customWidth="1"/>
    <col min="3047" max="3047" width="12.75" style="66" customWidth="1"/>
    <col min="3048" max="3048" width="10.5" style="66" customWidth="1"/>
    <col min="3049" max="3049" width="12.75" style="66" customWidth="1"/>
    <col min="3050" max="3050" width="7.625" style="66" customWidth="1"/>
    <col min="3051" max="3051" width="9.875" style="66" customWidth="1"/>
    <col min="3052" max="3052" width="8.25" style="66" customWidth="1"/>
    <col min="3053" max="3053" width="9.875" style="66" customWidth="1"/>
    <col min="3054" max="3054" width="9.375" style="66" customWidth="1"/>
    <col min="3055" max="3055" width="9.625" style="66"/>
    <col min="3056" max="3056" width="6.875" style="66" bestFit="1" customWidth="1"/>
    <col min="3057" max="3057" width="22.125" style="66" customWidth="1"/>
    <col min="3058" max="3058" width="11.75" style="66" customWidth="1"/>
    <col min="3059" max="3059" width="11.25" style="66" bestFit="1" customWidth="1"/>
    <col min="3060" max="3060" width="10.125" style="66" bestFit="1" customWidth="1"/>
    <col min="3061" max="3061" width="9.625" style="66"/>
    <col min="3062" max="3062" width="12.5" style="66" bestFit="1" customWidth="1"/>
    <col min="3063" max="3297" width="9.625" style="66"/>
    <col min="3298" max="3298" width="21.125" style="66" customWidth="1"/>
    <col min="3299" max="3299" width="11.625" style="66" customWidth="1"/>
    <col min="3300" max="3300" width="7.625" style="66" customWidth="1"/>
    <col min="3301" max="3301" width="5.375" style="66" customWidth="1"/>
    <col min="3302" max="3302" width="4.25" style="66" customWidth="1"/>
    <col min="3303" max="3303" width="12.75" style="66" customWidth="1"/>
    <col min="3304" max="3304" width="10.5" style="66" customWidth="1"/>
    <col min="3305" max="3305" width="12.75" style="66" customWidth="1"/>
    <col min="3306" max="3306" width="7.625" style="66" customWidth="1"/>
    <col min="3307" max="3307" width="9.875" style="66" customWidth="1"/>
    <col min="3308" max="3308" width="8.25" style="66" customWidth="1"/>
    <col min="3309" max="3309" width="9.875" style="66" customWidth="1"/>
    <col min="3310" max="3310" width="9.375" style="66" customWidth="1"/>
    <col min="3311" max="3311" width="9.625" style="66"/>
    <col min="3312" max="3312" width="6.875" style="66" bestFit="1" customWidth="1"/>
    <col min="3313" max="3313" width="22.125" style="66" customWidth="1"/>
    <col min="3314" max="3314" width="11.75" style="66" customWidth="1"/>
    <col min="3315" max="3315" width="11.25" style="66" bestFit="1" customWidth="1"/>
    <col min="3316" max="3316" width="10.125" style="66" bestFit="1" customWidth="1"/>
    <col min="3317" max="3317" width="9.625" style="66"/>
    <col min="3318" max="3318" width="12.5" style="66" bestFit="1" customWidth="1"/>
    <col min="3319" max="3553" width="9.625" style="66"/>
    <col min="3554" max="3554" width="21.125" style="66" customWidth="1"/>
    <col min="3555" max="3555" width="11.625" style="66" customWidth="1"/>
    <col min="3556" max="3556" width="7.625" style="66" customWidth="1"/>
    <col min="3557" max="3557" width="5.375" style="66" customWidth="1"/>
    <col min="3558" max="3558" width="4.25" style="66" customWidth="1"/>
    <col min="3559" max="3559" width="12.75" style="66" customWidth="1"/>
    <col min="3560" max="3560" width="10.5" style="66" customWidth="1"/>
    <col min="3561" max="3561" width="12.75" style="66" customWidth="1"/>
    <col min="3562" max="3562" width="7.625" style="66" customWidth="1"/>
    <col min="3563" max="3563" width="9.875" style="66" customWidth="1"/>
    <col min="3564" max="3564" width="8.25" style="66" customWidth="1"/>
    <col min="3565" max="3565" width="9.875" style="66" customWidth="1"/>
    <col min="3566" max="3566" width="9.375" style="66" customWidth="1"/>
    <col min="3567" max="3567" width="9.625" style="66"/>
    <col min="3568" max="3568" width="6.875" style="66" bestFit="1" customWidth="1"/>
    <col min="3569" max="3569" width="22.125" style="66" customWidth="1"/>
    <col min="3570" max="3570" width="11.75" style="66" customWidth="1"/>
    <col min="3571" max="3571" width="11.25" style="66" bestFit="1" customWidth="1"/>
    <col min="3572" max="3572" width="10.125" style="66" bestFit="1" customWidth="1"/>
    <col min="3573" max="3573" width="9.625" style="66"/>
    <col min="3574" max="3574" width="12.5" style="66" bestFit="1" customWidth="1"/>
    <col min="3575" max="3809" width="9.625" style="66"/>
    <col min="3810" max="3810" width="21.125" style="66" customWidth="1"/>
    <col min="3811" max="3811" width="11.625" style="66" customWidth="1"/>
    <col min="3812" max="3812" width="7.625" style="66" customWidth="1"/>
    <col min="3813" max="3813" width="5.375" style="66" customWidth="1"/>
    <col min="3814" max="3814" width="4.25" style="66" customWidth="1"/>
    <col min="3815" max="3815" width="12.75" style="66" customWidth="1"/>
    <col min="3816" max="3816" width="10.5" style="66" customWidth="1"/>
    <col min="3817" max="3817" width="12.75" style="66" customWidth="1"/>
    <col min="3818" max="3818" width="7.625" style="66" customWidth="1"/>
    <col min="3819" max="3819" width="9.875" style="66" customWidth="1"/>
    <col min="3820" max="3820" width="8.25" style="66" customWidth="1"/>
    <col min="3821" max="3821" width="9.875" style="66" customWidth="1"/>
    <col min="3822" max="3822" width="9.375" style="66" customWidth="1"/>
    <col min="3823" max="3823" width="9.625" style="66"/>
    <col min="3824" max="3824" width="6.875" style="66" bestFit="1" customWidth="1"/>
    <col min="3825" max="3825" width="22.125" style="66" customWidth="1"/>
    <col min="3826" max="3826" width="11.75" style="66" customWidth="1"/>
    <col min="3827" max="3827" width="11.25" style="66" bestFit="1" customWidth="1"/>
    <col min="3828" max="3828" width="10.125" style="66" bestFit="1" customWidth="1"/>
    <col min="3829" max="3829" width="9.625" style="66"/>
    <col min="3830" max="3830" width="12.5" style="66" bestFit="1" customWidth="1"/>
    <col min="3831" max="4065" width="9.625" style="66"/>
    <col min="4066" max="4066" width="21.125" style="66" customWidth="1"/>
    <col min="4067" max="4067" width="11.625" style="66" customWidth="1"/>
    <col min="4068" max="4068" width="7.625" style="66" customWidth="1"/>
    <col min="4069" max="4069" width="5.375" style="66" customWidth="1"/>
    <col min="4070" max="4070" width="4.25" style="66" customWidth="1"/>
    <col min="4071" max="4071" width="12.75" style="66" customWidth="1"/>
    <col min="4072" max="4072" width="10.5" style="66" customWidth="1"/>
    <col min="4073" max="4073" width="12.75" style="66" customWidth="1"/>
    <col min="4074" max="4074" width="7.625" style="66" customWidth="1"/>
    <col min="4075" max="4075" width="9.875" style="66" customWidth="1"/>
    <col min="4076" max="4076" width="8.25" style="66" customWidth="1"/>
    <col min="4077" max="4077" width="9.875" style="66" customWidth="1"/>
    <col min="4078" max="4078" width="9.375" style="66" customWidth="1"/>
    <col min="4079" max="4079" width="9.625" style="66"/>
    <col min="4080" max="4080" width="6.875" style="66" bestFit="1" customWidth="1"/>
    <col min="4081" max="4081" width="22.125" style="66" customWidth="1"/>
    <col min="4082" max="4082" width="11.75" style="66" customWidth="1"/>
    <col min="4083" max="4083" width="11.25" style="66" bestFit="1" customWidth="1"/>
    <col min="4084" max="4084" width="10.125" style="66" bestFit="1" customWidth="1"/>
    <col min="4085" max="4085" width="9.625" style="66"/>
    <col min="4086" max="4086" width="12.5" style="66" bestFit="1" customWidth="1"/>
    <col min="4087" max="4321" width="9.625" style="66"/>
    <col min="4322" max="4322" width="21.125" style="66" customWidth="1"/>
    <col min="4323" max="4323" width="11.625" style="66" customWidth="1"/>
    <col min="4324" max="4324" width="7.625" style="66" customWidth="1"/>
    <col min="4325" max="4325" width="5.375" style="66" customWidth="1"/>
    <col min="4326" max="4326" width="4.25" style="66" customWidth="1"/>
    <col min="4327" max="4327" width="12.75" style="66" customWidth="1"/>
    <col min="4328" max="4328" width="10.5" style="66" customWidth="1"/>
    <col min="4329" max="4329" width="12.75" style="66" customWidth="1"/>
    <col min="4330" max="4330" width="7.625" style="66" customWidth="1"/>
    <col min="4331" max="4331" width="9.875" style="66" customWidth="1"/>
    <col min="4332" max="4332" width="8.25" style="66" customWidth="1"/>
    <col min="4333" max="4333" width="9.875" style="66" customWidth="1"/>
    <col min="4334" max="4334" width="9.375" style="66" customWidth="1"/>
    <col min="4335" max="4335" width="9.625" style="66"/>
    <col min="4336" max="4336" width="6.875" style="66" bestFit="1" customWidth="1"/>
    <col min="4337" max="4337" width="22.125" style="66" customWidth="1"/>
    <col min="4338" max="4338" width="11.75" style="66" customWidth="1"/>
    <col min="4339" max="4339" width="11.25" style="66" bestFit="1" customWidth="1"/>
    <col min="4340" max="4340" width="10.125" style="66" bestFit="1" customWidth="1"/>
    <col min="4341" max="4341" width="9.625" style="66"/>
    <col min="4342" max="4342" width="12.5" style="66" bestFit="1" customWidth="1"/>
    <col min="4343" max="4577" width="9.625" style="66"/>
    <col min="4578" max="4578" width="21.125" style="66" customWidth="1"/>
    <col min="4579" max="4579" width="11.625" style="66" customWidth="1"/>
    <col min="4580" max="4580" width="7.625" style="66" customWidth="1"/>
    <col min="4581" max="4581" width="5.375" style="66" customWidth="1"/>
    <col min="4582" max="4582" width="4.25" style="66" customWidth="1"/>
    <col min="4583" max="4583" width="12.75" style="66" customWidth="1"/>
    <col min="4584" max="4584" width="10.5" style="66" customWidth="1"/>
    <col min="4585" max="4585" width="12.75" style="66" customWidth="1"/>
    <col min="4586" max="4586" width="7.625" style="66" customWidth="1"/>
    <col min="4587" max="4587" width="9.875" style="66" customWidth="1"/>
    <col min="4588" max="4588" width="8.25" style="66" customWidth="1"/>
    <col min="4589" max="4589" width="9.875" style="66" customWidth="1"/>
    <col min="4590" max="4590" width="9.375" style="66" customWidth="1"/>
    <col min="4591" max="4591" width="9.625" style="66"/>
    <col min="4592" max="4592" width="6.875" style="66" bestFit="1" customWidth="1"/>
    <col min="4593" max="4593" width="22.125" style="66" customWidth="1"/>
    <col min="4594" max="4594" width="11.75" style="66" customWidth="1"/>
    <col min="4595" max="4595" width="11.25" style="66" bestFit="1" customWidth="1"/>
    <col min="4596" max="4596" width="10.125" style="66" bestFit="1" customWidth="1"/>
    <col min="4597" max="4597" width="9.625" style="66"/>
    <col min="4598" max="4598" width="12.5" style="66" bestFit="1" customWidth="1"/>
    <col min="4599" max="4833" width="9.625" style="66"/>
    <col min="4834" max="4834" width="21.125" style="66" customWidth="1"/>
    <col min="4835" max="4835" width="11.625" style="66" customWidth="1"/>
    <col min="4836" max="4836" width="7.625" style="66" customWidth="1"/>
    <col min="4837" max="4837" width="5.375" style="66" customWidth="1"/>
    <col min="4838" max="4838" width="4.25" style="66" customWidth="1"/>
    <col min="4839" max="4839" width="12.75" style="66" customWidth="1"/>
    <col min="4840" max="4840" width="10.5" style="66" customWidth="1"/>
    <col min="4841" max="4841" width="12.75" style="66" customWidth="1"/>
    <col min="4842" max="4842" width="7.625" style="66" customWidth="1"/>
    <col min="4843" max="4843" width="9.875" style="66" customWidth="1"/>
    <col min="4844" max="4844" width="8.25" style="66" customWidth="1"/>
    <col min="4845" max="4845" width="9.875" style="66" customWidth="1"/>
    <col min="4846" max="4846" width="9.375" style="66" customWidth="1"/>
    <col min="4847" max="4847" width="9.625" style="66"/>
    <col min="4848" max="4848" width="6.875" style="66" bestFit="1" customWidth="1"/>
    <col min="4849" max="4849" width="22.125" style="66" customWidth="1"/>
    <col min="4850" max="4850" width="11.75" style="66" customWidth="1"/>
    <col min="4851" max="4851" width="11.25" style="66" bestFit="1" customWidth="1"/>
    <col min="4852" max="4852" width="10.125" style="66" bestFit="1" customWidth="1"/>
    <col min="4853" max="4853" width="9.625" style="66"/>
    <col min="4854" max="4854" width="12.5" style="66" bestFit="1" customWidth="1"/>
    <col min="4855" max="5089" width="9.625" style="66"/>
    <col min="5090" max="5090" width="21.125" style="66" customWidth="1"/>
    <col min="5091" max="5091" width="11.625" style="66" customWidth="1"/>
    <col min="5092" max="5092" width="7.625" style="66" customWidth="1"/>
    <col min="5093" max="5093" width="5.375" style="66" customWidth="1"/>
    <col min="5094" max="5094" width="4.25" style="66" customWidth="1"/>
    <col min="5095" max="5095" width="12.75" style="66" customWidth="1"/>
    <col min="5096" max="5096" width="10.5" style="66" customWidth="1"/>
    <col min="5097" max="5097" width="12.75" style="66" customWidth="1"/>
    <col min="5098" max="5098" width="7.625" style="66" customWidth="1"/>
    <col min="5099" max="5099" width="9.875" style="66" customWidth="1"/>
    <col min="5100" max="5100" width="8.25" style="66" customWidth="1"/>
    <col min="5101" max="5101" width="9.875" style="66" customWidth="1"/>
    <col min="5102" max="5102" width="9.375" style="66" customWidth="1"/>
    <col min="5103" max="5103" width="9.625" style="66"/>
    <col min="5104" max="5104" width="6.875" style="66" bestFit="1" customWidth="1"/>
    <col min="5105" max="5105" width="22.125" style="66" customWidth="1"/>
    <col min="5106" max="5106" width="11.75" style="66" customWidth="1"/>
    <col min="5107" max="5107" width="11.25" style="66" bestFit="1" customWidth="1"/>
    <col min="5108" max="5108" width="10.125" style="66" bestFit="1" customWidth="1"/>
    <col min="5109" max="5109" width="9.625" style="66"/>
    <col min="5110" max="5110" width="12.5" style="66" bestFit="1" customWidth="1"/>
    <col min="5111" max="5345" width="9.625" style="66"/>
    <col min="5346" max="5346" width="21.125" style="66" customWidth="1"/>
    <col min="5347" max="5347" width="11.625" style="66" customWidth="1"/>
    <col min="5348" max="5348" width="7.625" style="66" customWidth="1"/>
    <col min="5349" max="5349" width="5.375" style="66" customWidth="1"/>
    <col min="5350" max="5350" width="4.25" style="66" customWidth="1"/>
    <col min="5351" max="5351" width="12.75" style="66" customWidth="1"/>
    <col min="5352" max="5352" width="10.5" style="66" customWidth="1"/>
    <col min="5353" max="5353" width="12.75" style="66" customWidth="1"/>
    <col min="5354" max="5354" width="7.625" style="66" customWidth="1"/>
    <col min="5355" max="5355" width="9.875" style="66" customWidth="1"/>
    <col min="5356" max="5356" width="8.25" style="66" customWidth="1"/>
    <col min="5357" max="5357" width="9.875" style="66" customWidth="1"/>
    <col min="5358" max="5358" width="9.375" style="66" customWidth="1"/>
    <col min="5359" max="5359" width="9.625" style="66"/>
    <col min="5360" max="5360" width="6.875" style="66" bestFit="1" customWidth="1"/>
    <col min="5361" max="5361" width="22.125" style="66" customWidth="1"/>
    <col min="5362" max="5362" width="11.75" style="66" customWidth="1"/>
    <col min="5363" max="5363" width="11.25" style="66" bestFit="1" customWidth="1"/>
    <col min="5364" max="5364" width="10.125" style="66" bestFit="1" customWidth="1"/>
    <col min="5365" max="5365" width="9.625" style="66"/>
    <col min="5366" max="5366" width="12.5" style="66" bestFit="1" customWidth="1"/>
    <col min="5367" max="5601" width="9.625" style="66"/>
    <col min="5602" max="5602" width="21.125" style="66" customWidth="1"/>
    <col min="5603" max="5603" width="11.625" style="66" customWidth="1"/>
    <col min="5604" max="5604" width="7.625" style="66" customWidth="1"/>
    <col min="5605" max="5605" width="5.375" style="66" customWidth="1"/>
    <col min="5606" max="5606" width="4.25" style="66" customWidth="1"/>
    <col min="5607" max="5607" width="12.75" style="66" customWidth="1"/>
    <col min="5608" max="5608" width="10.5" style="66" customWidth="1"/>
    <col min="5609" max="5609" width="12.75" style="66" customWidth="1"/>
    <col min="5610" max="5610" width="7.625" style="66" customWidth="1"/>
    <col min="5611" max="5611" width="9.875" style="66" customWidth="1"/>
    <col min="5612" max="5612" width="8.25" style="66" customWidth="1"/>
    <col min="5613" max="5613" width="9.875" style="66" customWidth="1"/>
    <col min="5614" max="5614" width="9.375" style="66" customWidth="1"/>
    <col min="5615" max="5615" width="9.625" style="66"/>
    <col min="5616" max="5616" width="6.875" style="66" bestFit="1" customWidth="1"/>
    <col min="5617" max="5617" width="22.125" style="66" customWidth="1"/>
    <col min="5618" max="5618" width="11.75" style="66" customWidth="1"/>
    <col min="5619" max="5619" width="11.25" style="66" bestFit="1" customWidth="1"/>
    <col min="5620" max="5620" width="10.125" style="66" bestFit="1" customWidth="1"/>
    <col min="5621" max="5621" width="9.625" style="66"/>
    <col min="5622" max="5622" width="12.5" style="66" bestFit="1" customWidth="1"/>
    <col min="5623" max="5857" width="9.625" style="66"/>
    <col min="5858" max="5858" width="21.125" style="66" customWidth="1"/>
    <col min="5859" max="5859" width="11.625" style="66" customWidth="1"/>
    <col min="5860" max="5860" width="7.625" style="66" customWidth="1"/>
    <col min="5861" max="5861" width="5.375" style="66" customWidth="1"/>
    <col min="5862" max="5862" width="4.25" style="66" customWidth="1"/>
    <col min="5863" max="5863" width="12.75" style="66" customWidth="1"/>
    <col min="5864" max="5864" width="10.5" style="66" customWidth="1"/>
    <col min="5865" max="5865" width="12.75" style="66" customWidth="1"/>
    <col min="5866" max="5866" width="7.625" style="66" customWidth="1"/>
    <col min="5867" max="5867" width="9.875" style="66" customWidth="1"/>
    <col min="5868" max="5868" width="8.25" style="66" customWidth="1"/>
    <col min="5869" max="5869" width="9.875" style="66" customWidth="1"/>
    <col min="5870" max="5870" width="9.375" style="66" customWidth="1"/>
    <col min="5871" max="5871" width="9.625" style="66"/>
    <col min="5872" max="5872" width="6.875" style="66" bestFit="1" customWidth="1"/>
    <col min="5873" max="5873" width="22.125" style="66" customWidth="1"/>
    <col min="5874" max="5874" width="11.75" style="66" customWidth="1"/>
    <col min="5875" max="5875" width="11.25" style="66" bestFit="1" customWidth="1"/>
    <col min="5876" max="5876" width="10.125" style="66" bestFit="1" customWidth="1"/>
    <col min="5877" max="5877" width="9.625" style="66"/>
    <col min="5878" max="5878" width="12.5" style="66" bestFit="1" customWidth="1"/>
    <col min="5879" max="6113" width="9.625" style="66"/>
    <col min="6114" max="6114" width="21.125" style="66" customWidth="1"/>
    <col min="6115" max="6115" width="11.625" style="66" customWidth="1"/>
    <col min="6116" max="6116" width="7.625" style="66" customWidth="1"/>
    <col min="6117" max="6117" width="5.375" style="66" customWidth="1"/>
    <col min="6118" max="6118" width="4.25" style="66" customWidth="1"/>
    <col min="6119" max="6119" width="12.75" style="66" customWidth="1"/>
    <col min="6120" max="6120" width="10.5" style="66" customWidth="1"/>
    <col min="6121" max="6121" width="12.75" style="66" customWidth="1"/>
    <col min="6122" max="6122" width="7.625" style="66" customWidth="1"/>
    <col min="6123" max="6123" width="9.875" style="66" customWidth="1"/>
    <col min="6124" max="6124" width="8.25" style="66" customWidth="1"/>
    <col min="6125" max="6125" width="9.875" style="66" customWidth="1"/>
    <col min="6126" max="6126" width="9.375" style="66" customWidth="1"/>
    <col min="6127" max="6127" width="9.625" style="66"/>
    <col min="6128" max="6128" width="6.875" style="66" bestFit="1" customWidth="1"/>
    <col min="6129" max="6129" width="22.125" style="66" customWidth="1"/>
    <col min="6130" max="6130" width="11.75" style="66" customWidth="1"/>
    <col min="6131" max="6131" width="11.25" style="66" bestFit="1" customWidth="1"/>
    <col min="6132" max="6132" width="10.125" style="66" bestFit="1" customWidth="1"/>
    <col min="6133" max="6133" width="9.625" style="66"/>
    <col min="6134" max="6134" width="12.5" style="66" bestFit="1" customWidth="1"/>
    <col min="6135" max="6369" width="9.625" style="66"/>
    <col min="6370" max="6370" width="21.125" style="66" customWidth="1"/>
    <col min="6371" max="6371" width="11.625" style="66" customWidth="1"/>
    <col min="6372" max="6372" width="7.625" style="66" customWidth="1"/>
    <col min="6373" max="6373" width="5.375" style="66" customWidth="1"/>
    <col min="6374" max="6374" width="4.25" style="66" customWidth="1"/>
    <col min="6375" max="6375" width="12.75" style="66" customWidth="1"/>
    <col min="6376" max="6376" width="10.5" style="66" customWidth="1"/>
    <col min="6377" max="6377" width="12.75" style="66" customWidth="1"/>
    <col min="6378" max="6378" width="7.625" style="66" customWidth="1"/>
    <col min="6379" max="6379" width="9.875" style="66" customWidth="1"/>
    <col min="6380" max="6380" width="8.25" style="66" customWidth="1"/>
    <col min="6381" max="6381" width="9.875" style="66" customWidth="1"/>
    <col min="6382" max="6382" width="9.375" style="66" customWidth="1"/>
    <col min="6383" max="6383" width="9.625" style="66"/>
    <col min="6384" max="6384" width="6.875" style="66" bestFit="1" customWidth="1"/>
    <col min="6385" max="6385" width="22.125" style="66" customWidth="1"/>
    <col min="6386" max="6386" width="11.75" style="66" customWidth="1"/>
    <col min="6387" max="6387" width="11.25" style="66" bestFit="1" customWidth="1"/>
    <col min="6388" max="6388" width="10.125" style="66" bestFit="1" customWidth="1"/>
    <col min="6389" max="6389" width="9.625" style="66"/>
    <col min="6390" max="6390" width="12.5" style="66" bestFit="1" customWidth="1"/>
    <col min="6391" max="6625" width="9.625" style="66"/>
    <col min="6626" max="6626" width="21.125" style="66" customWidth="1"/>
    <col min="6627" max="6627" width="11.625" style="66" customWidth="1"/>
    <col min="6628" max="6628" width="7.625" style="66" customWidth="1"/>
    <col min="6629" max="6629" width="5.375" style="66" customWidth="1"/>
    <col min="6630" max="6630" width="4.25" style="66" customWidth="1"/>
    <col min="6631" max="6631" width="12.75" style="66" customWidth="1"/>
    <col min="6632" max="6632" width="10.5" style="66" customWidth="1"/>
    <col min="6633" max="6633" width="12.75" style="66" customWidth="1"/>
    <col min="6634" max="6634" width="7.625" style="66" customWidth="1"/>
    <col min="6635" max="6635" width="9.875" style="66" customWidth="1"/>
    <col min="6636" max="6636" width="8.25" style="66" customWidth="1"/>
    <col min="6637" max="6637" width="9.875" style="66" customWidth="1"/>
    <col min="6638" max="6638" width="9.375" style="66" customWidth="1"/>
    <col min="6639" max="6639" width="9.625" style="66"/>
    <col min="6640" max="6640" width="6.875" style="66" bestFit="1" customWidth="1"/>
    <col min="6641" max="6641" width="22.125" style="66" customWidth="1"/>
    <col min="6642" max="6642" width="11.75" style="66" customWidth="1"/>
    <col min="6643" max="6643" width="11.25" style="66" bestFit="1" customWidth="1"/>
    <col min="6644" max="6644" width="10.125" style="66" bestFit="1" customWidth="1"/>
    <col min="6645" max="6645" width="9.625" style="66"/>
    <col min="6646" max="6646" width="12.5" style="66" bestFit="1" customWidth="1"/>
    <col min="6647" max="6881" width="9.625" style="66"/>
    <col min="6882" max="6882" width="21.125" style="66" customWidth="1"/>
    <col min="6883" max="6883" width="11.625" style="66" customWidth="1"/>
    <col min="6884" max="6884" width="7.625" style="66" customWidth="1"/>
    <col min="6885" max="6885" width="5.375" style="66" customWidth="1"/>
    <col min="6886" max="6886" width="4.25" style="66" customWidth="1"/>
    <col min="6887" max="6887" width="12.75" style="66" customWidth="1"/>
    <col min="6888" max="6888" width="10.5" style="66" customWidth="1"/>
    <col min="6889" max="6889" width="12.75" style="66" customWidth="1"/>
    <col min="6890" max="6890" width="7.625" style="66" customWidth="1"/>
    <col min="6891" max="6891" width="9.875" style="66" customWidth="1"/>
    <col min="6892" max="6892" width="8.25" style="66" customWidth="1"/>
    <col min="6893" max="6893" width="9.875" style="66" customWidth="1"/>
    <col min="6894" max="6894" width="9.375" style="66" customWidth="1"/>
    <col min="6895" max="6895" width="9.625" style="66"/>
    <col min="6896" max="6896" width="6.875" style="66" bestFit="1" customWidth="1"/>
    <col min="6897" max="6897" width="22.125" style="66" customWidth="1"/>
    <col min="6898" max="6898" width="11.75" style="66" customWidth="1"/>
    <col min="6899" max="6899" width="11.25" style="66" bestFit="1" customWidth="1"/>
    <col min="6900" max="6900" width="10.125" style="66" bestFit="1" customWidth="1"/>
    <col min="6901" max="6901" width="9.625" style="66"/>
    <col min="6902" max="6902" width="12.5" style="66" bestFit="1" customWidth="1"/>
    <col min="6903" max="7137" width="9.625" style="66"/>
    <col min="7138" max="7138" width="21.125" style="66" customWidth="1"/>
    <col min="7139" max="7139" width="11.625" style="66" customWidth="1"/>
    <col min="7140" max="7140" width="7.625" style="66" customWidth="1"/>
    <col min="7141" max="7141" width="5.375" style="66" customWidth="1"/>
    <col min="7142" max="7142" width="4.25" style="66" customWidth="1"/>
    <col min="7143" max="7143" width="12.75" style="66" customWidth="1"/>
    <col min="7144" max="7144" width="10.5" style="66" customWidth="1"/>
    <col min="7145" max="7145" width="12.75" style="66" customWidth="1"/>
    <col min="7146" max="7146" width="7.625" style="66" customWidth="1"/>
    <col min="7147" max="7147" width="9.875" style="66" customWidth="1"/>
    <col min="7148" max="7148" width="8.25" style="66" customWidth="1"/>
    <col min="7149" max="7149" width="9.875" style="66" customWidth="1"/>
    <col min="7150" max="7150" width="9.375" style="66" customWidth="1"/>
    <col min="7151" max="7151" width="9.625" style="66"/>
    <col min="7152" max="7152" width="6.875" style="66" bestFit="1" customWidth="1"/>
    <col min="7153" max="7153" width="22.125" style="66" customWidth="1"/>
    <col min="7154" max="7154" width="11.75" style="66" customWidth="1"/>
    <col min="7155" max="7155" width="11.25" style="66" bestFit="1" customWidth="1"/>
    <col min="7156" max="7156" width="10.125" style="66" bestFit="1" customWidth="1"/>
    <col min="7157" max="7157" width="9.625" style="66"/>
    <col min="7158" max="7158" width="12.5" style="66" bestFit="1" customWidth="1"/>
    <col min="7159" max="7393" width="9.625" style="66"/>
    <col min="7394" max="7394" width="21.125" style="66" customWidth="1"/>
    <col min="7395" max="7395" width="11.625" style="66" customWidth="1"/>
    <col min="7396" max="7396" width="7.625" style="66" customWidth="1"/>
    <col min="7397" max="7397" width="5.375" style="66" customWidth="1"/>
    <col min="7398" max="7398" width="4.25" style="66" customWidth="1"/>
    <col min="7399" max="7399" width="12.75" style="66" customWidth="1"/>
    <col min="7400" max="7400" width="10.5" style="66" customWidth="1"/>
    <col min="7401" max="7401" width="12.75" style="66" customWidth="1"/>
    <col min="7402" max="7402" width="7.625" style="66" customWidth="1"/>
    <col min="7403" max="7403" width="9.875" style="66" customWidth="1"/>
    <col min="7404" max="7404" width="8.25" style="66" customWidth="1"/>
    <col min="7405" max="7405" width="9.875" style="66" customWidth="1"/>
    <col min="7406" max="7406" width="9.375" style="66" customWidth="1"/>
    <col min="7407" max="7407" width="9.625" style="66"/>
    <col min="7408" max="7408" width="6.875" style="66" bestFit="1" customWidth="1"/>
    <col min="7409" max="7409" width="22.125" style="66" customWidth="1"/>
    <col min="7410" max="7410" width="11.75" style="66" customWidth="1"/>
    <col min="7411" max="7411" width="11.25" style="66" bestFit="1" customWidth="1"/>
    <col min="7412" max="7412" width="10.125" style="66" bestFit="1" customWidth="1"/>
    <col min="7413" max="7413" width="9.625" style="66"/>
    <col min="7414" max="7414" width="12.5" style="66" bestFit="1" customWidth="1"/>
    <col min="7415" max="7649" width="9.625" style="66"/>
    <col min="7650" max="7650" width="21.125" style="66" customWidth="1"/>
    <col min="7651" max="7651" width="11.625" style="66" customWidth="1"/>
    <col min="7652" max="7652" width="7.625" style="66" customWidth="1"/>
    <col min="7653" max="7653" width="5.375" style="66" customWidth="1"/>
    <col min="7654" max="7654" width="4.25" style="66" customWidth="1"/>
    <col min="7655" max="7655" width="12.75" style="66" customWidth="1"/>
    <col min="7656" max="7656" width="10.5" style="66" customWidth="1"/>
    <col min="7657" max="7657" width="12.75" style="66" customWidth="1"/>
    <col min="7658" max="7658" width="7.625" style="66" customWidth="1"/>
    <col min="7659" max="7659" width="9.875" style="66" customWidth="1"/>
    <col min="7660" max="7660" width="8.25" style="66" customWidth="1"/>
    <col min="7661" max="7661" width="9.875" style="66" customWidth="1"/>
    <col min="7662" max="7662" width="9.375" style="66" customWidth="1"/>
    <col min="7663" max="7663" width="9.625" style="66"/>
    <col min="7664" max="7664" width="6.875" style="66" bestFit="1" customWidth="1"/>
    <col min="7665" max="7665" width="22.125" style="66" customWidth="1"/>
    <col min="7666" max="7666" width="11.75" style="66" customWidth="1"/>
    <col min="7667" max="7667" width="11.25" style="66" bestFit="1" customWidth="1"/>
    <col min="7668" max="7668" width="10.125" style="66" bestFit="1" customWidth="1"/>
    <col min="7669" max="7669" width="9.625" style="66"/>
    <col min="7670" max="7670" width="12.5" style="66" bestFit="1" customWidth="1"/>
    <col min="7671" max="7905" width="9.625" style="66"/>
    <col min="7906" max="7906" width="21.125" style="66" customWidth="1"/>
    <col min="7907" max="7907" width="11.625" style="66" customWidth="1"/>
    <col min="7908" max="7908" width="7.625" style="66" customWidth="1"/>
    <col min="7909" max="7909" width="5.375" style="66" customWidth="1"/>
    <col min="7910" max="7910" width="4.25" style="66" customWidth="1"/>
    <col min="7911" max="7911" width="12.75" style="66" customWidth="1"/>
    <col min="7912" max="7912" width="10.5" style="66" customWidth="1"/>
    <col min="7913" max="7913" width="12.75" style="66" customWidth="1"/>
    <col min="7914" max="7914" width="7.625" style="66" customWidth="1"/>
    <col min="7915" max="7915" width="9.875" style="66" customWidth="1"/>
    <col min="7916" max="7916" width="8.25" style="66" customWidth="1"/>
    <col min="7917" max="7917" width="9.875" style="66" customWidth="1"/>
    <col min="7918" max="7918" width="9.375" style="66" customWidth="1"/>
    <col min="7919" max="7919" width="9.625" style="66"/>
    <col min="7920" max="7920" width="6.875" style="66" bestFit="1" customWidth="1"/>
    <col min="7921" max="7921" width="22.125" style="66" customWidth="1"/>
    <col min="7922" max="7922" width="11.75" style="66" customWidth="1"/>
    <col min="7923" max="7923" width="11.25" style="66" bestFit="1" customWidth="1"/>
    <col min="7924" max="7924" width="10.125" style="66" bestFit="1" customWidth="1"/>
    <col min="7925" max="7925" width="9.625" style="66"/>
    <col min="7926" max="7926" width="12.5" style="66" bestFit="1" customWidth="1"/>
    <col min="7927" max="8161" width="9.625" style="66"/>
    <col min="8162" max="8162" width="21.125" style="66" customWidth="1"/>
    <col min="8163" max="8163" width="11.625" style="66" customWidth="1"/>
    <col min="8164" max="8164" width="7.625" style="66" customWidth="1"/>
    <col min="8165" max="8165" width="5.375" style="66" customWidth="1"/>
    <col min="8166" max="8166" width="4.25" style="66" customWidth="1"/>
    <col min="8167" max="8167" width="12.75" style="66" customWidth="1"/>
    <col min="8168" max="8168" width="10.5" style="66" customWidth="1"/>
    <col min="8169" max="8169" width="12.75" style="66" customWidth="1"/>
    <col min="8170" max="8170" width="7.625" style="66" customWidth="1"/>
    <col min="8171" max="8171" width="9.875" style="66" customWidth="1"/>
    <col min="8172" max="8172" width="8.25" style="66" customWidth="1"/>
    <col min="8173" max="8173" width="9.875" style="66" customWidth="1"/>
    <col min="8174" max="8174" width="9.375" style="66" customWidth="1"/>
    <col min="8175" max="8175" width="9.625" style="66"/>
    <col min="8176" max="8176" width="6.875" style="66" bestFit="1" customWidth="1"/>
    <col min="8177" max="8177" width="22.125" style="66" customWidth="1"/>
    <col min="8178" max="8178" width="11.75" style="66" customWidth="1"/>
    <col min="8179" max="8179" width="11.25" style="66" bestFit="1" customWidth="1"/>
    <col min="8180" max="8180" width="10.125" style="66" bestFit="1" customWidth="1"/>
    <col min="8181" max="8181" width="9.625" style="66"/>
    <col min="8182" max="8182" width="12.5" style="66" bestFit="1" customWidth="1"/>
    <col min="8183" max="8417" width="9.625" style="66"/>
    <col min="8418" max="8418" width="21.125" style="66" customWidth="1"/>
    <col min="8419" max="8419" width="11.625" style="66" customWidth="1"/>
    <col min="8420" max="8420" width="7.625" style="66" customWidth="1"/>
    <col min="8421" max="8421" width="5.375" style="66" customWidth="1"/>
    <col min="8422" max="8422" width="4.25" style="66" customWidth="1"/>
    <col min="8423" max="8423" width="12.75" style="66" customWidth="1"/>
    <col min="8424" max="8424" width="10.5" style="66" customWidth="1"/>
    <col min="8425" max="8425" width="12.75" style="66" customWidth="1"/>
    <col min="8426" max="8426" width="7.625" style="66" customWidth="1"/>
    <col min="8427" max="8427" width="9.875" style="66" customWidth="1"/>
    <col min="8428" max="8428" width="8.25" style="66" customWidth="1"/>
    <col min="8429" max="8429" width="9.875" style="66" customWidth="1"/>
    <col min="8430" max="8430" width="9.375" style="66" customWidth="1"/>
    <col min="8431" max="8431" width="9.625" style="66"/>
    <col min="8432" max="8432" width="6.875" style="66" bestFit="1" customWidth="1"/>
    <col min="8433" max="8433" width="22.125" style="66" customWidth="1"/>
    <col min="8434" max="8434" width="11.75" style="66" customWidth="1"/>
    <col min="8435" max="8435" width="11.25" style="66" bestFit="1" customWidth="1"/>
    <col min="8436" max="8436" width="10.125" style="66" bestFit="1" customWidth="1"/>
    <col min="8437" max="8437" width="9.625" style="66"/>
    <col min="8438" max="8438" width="12.5" style="66" bestFit="1" customWidth="1"/>
    <col min="8439" max="8673" width="9.625" style="66"/>
    <col min="8674" max="8674" width="21.125" style="66" customWidth="1"/>
    <col min="8675" max="8675" width="11.625" style="66" customWidth="1"/>
    <col min="8676" max="8676" width="7.625" style="66" customWidth="1"/>
    <col min="8677" max="8677" width="5.375" style="66" customWidth="1"/>
    <col min="8678" max="8678" width="4.25" style="66" customWidth="1"/>
    <col min="8679" max="8679" width="12.75" style="66" customWidth="1"/>
    <col min="8680" max="8680" width="10.5" style="66" customWidth="1"/>
    <col min="8681" max="8681" width="12.75" style="66" customWidth="1"/>
    <col min="8682" max="8682" width="7.625" style="66" customWidth="1"/>
    <col min="8683" max="8683" width="9.875" style="66" customWidth="1"/>
    <col min="8684" max="8684" width="8.25" style="66" customWidth="1"/>
    <col min="8685" max="8685" width="9.875" style="66" customWidth="1"/>
    <col min="8686" max="8686" width="9.375" style="66" customWidth="1"/>
    <col min="8687" max="8687" width="9.625" style="66"/>
    <col min="8688" max="8688" width="6.875" style="66" bestFit="1" customWidth="1"/>
    <col min="8689" max="8689" width="22.125" style="66" customWidth="1"/>
    <col min="8690" max="8690" width="11.75" style="66" customWidth="1"/>
    <col min="8691" max="8691" width="11.25" style="66" bestFit="1" customWidth="1"/>
    <col min="8692" max="8692" width="10.125" style="66" bestFit="1" customWidth="1"/>
    <col min="8693" max="8693" width="9.625" style="66"/>
    <col min="8694" max="8694" width="12.5" style="66" bestFit="1" customWidth="1"/>
    <col min="8695" max="8929" width="9.625" style="66"/>
    <col min="8930" max="8930" width="21.125" style="66" customWidth="1"/>
    <col min="8931" max="8931" width="11.625" style="66" customWidth="1"/>
    <col min="8932" max="8932" width="7.625" style="66" customWidth="1"/>
    <col min="8933" max="8933" width="5.375" style="66" customWidth="1"/>
    <col min="8934" max="8934" width="4.25" style="66" customWidth="1"/>
    <col min="8935" max="8935" width="12.75" style="66" customWidth="1"/>
    <col min="8936" max="8936" width="10.5" style="66" customWidth="1"/>
    <col min="8937" max="8937" width="12.75" style="66" customWidth="1"/>
    <col min="8938" max="8938" width="7.625" style="66" customWidth="1"/>
    <col min="8939" max="8939" width="9.875" style="66" customWidth="1"/>
    <col min="8940" max="8940" width="8.25" style="66" customWidth="1"/>
    <col min="8941" max="8941" width="9.875" style="66" customWidth="1"/>
    <col min="8942" max="8942" width="9.375" style="66" customWidth="1"/>
    <col min="8943" max="8943" width="9.625" style="66"/>
    <col min="8944" max="8944" width="6.875" style="66" bestFit="1" customWidth="1"/>
    <col min="8945" max="8945" width="22.125" style="66" customWidth="1"/>
    <col min="8946" max="8946" width="11.75" style="66" customWidth="1"/>
    <col min="8947" max="8947" width="11.25" style="66" bestFit="1" customWidth="1"/>
    <col min="8948" max="8948" width="10.125" style="66" bestFit="1" customWidth="1"/>
    <col min="8949" max="8949" width="9.625" style="66"/>
    <col min="8950" max="8950" width="12.5" style="66" bestFit="1" customWidth="1"/>
    <col min="8951" max="9185" width="9.625" style="66"/>
    <col min="9186" max="9186" width="21.125" style="66" customWidth="1"/>
    <col min="9187" max="9187" width="11.625" style="66" customWidth="1"/>
    <col min="9188" max="9188" width="7.625" style="66" customWidth="1"/>
    <col min="9189" max="9189" width="5.375" style="66" customWidth="1"/>
    <col min="9190" max="9190" width="4.25" style="66" customWidth="1"/>
    <col min="9191" max="9191" width="12.75" style="66" customWidth="1"/>
    <col min="9192" max="9192" width="10.5" style="66" customWidth="1"/>
    <col min="9193" max="9193" width="12.75" style="66" customWidth="1"/>
    <col min="9194" max="9194" width="7.625" style="66" customWidth="1"/>
    <col min="9195" max="9195" width="9.875" style="66" customWidth="1"/>
    <col min="9196" max="9196" width="8.25" style="66" customWidth="1"/>
    <col min="9197" max="9197" width="9.875" style="66" customWidth="1"/>
    <col min="9198" max="9198" width="9.375" style="66" customWidth="1"/>
    <col min="9199" max="9199" width="9.625" style="66"/>
    <col min="9200" max="9200" width="6.875" style="66" bestFit="1" customWidth="1"/>
    <col min="9201" max="9201" width="22.125" style="66" customWidth="1"/>
    <col min="9202" max="9202" width="11.75" style="66" customWidth="1"/>
    <col min="9203" max="9203" width="11.25" style="66" bestFit="1" customWidth="1"/>
    <col min="9204" max="9204" width="10.125" style="66" bestFit="1" customWidth="1"/>
    <col min="9205" max="9205" width="9.625" style="66"/>
    <col min="9206" max="9206" width="12.5" style="66" bestFit="1" customWidth="1"/>
    <col min="9207" max="9441" width="9.625" style="66"/>
    <col min="9442" max="9442" width="21.125" style="66" customWidth="1"/>
    <col min="9443" max="9443" width="11.625" style="66" customWidth="1"/>
    <col min="9444" max="9444" width="7.625" style="66" customWidth="1"/>
    <col min="9445" max="9445" width="5.375" style="66" customWidth="1"/>
    <col min="9446" max="9446" width="4.25" style="66" customWidth="1"/>
    <col min="9447" max="9447" width="12.75" style="66" customWidth="1"/>
    <col min="9448" max="9448" width="10.5" style="66" customWidth="1"/>
    <col min="9449" max="9449" width="12.75" style="66" customWidth="1"/>
    <col min="9450" max="9450" width="7.625" style="66" customWidth="1"/>
    <col min="9451" max="9451" width="9.875" style="66" customWidth="1"/>
    <col min="9452" max="9452" width="8.25" style="66" customWidth="1"/>
    <col min="9453" max="9453" width="9.875" style="66" customWidth="1"/>
    <col min="9454" max="9454" width="9.375" style="66" customWidth="1"/>
    <col min="9455" max="9455" width="9.625" style="66"/>
    <col min="9456" max="9456" width="6.875" style="66" bestFit="1" customWidth="1"/>
    <col min="9457" max="9457" width="22.125" style="66" customWidth="1"/>
    <col min="9458" max="9458" width="11.75" style="66" customWidth="1"/>
    <col min="9459" max="9459" width="11.25" style="66" bestFit="1" customWidth="1"/>
    <col min="9460" max="9460" width="10.125" style="66" bestFit="1" customWidth="1"/>
    <col min="9461" max="9461" width="9.625" style="66"/>
    <col min="9462" max="9462" width="12.5" style="66" bestFit="1" customWidth="1"/>
    <col min="9463" max="9697" width="9.625" style="66"/>
    <col min="9698" max="9698" width="21.125" style="66" customWidth="1"/>
    <col min="9699" max="9699" width="11.625" style="66" customWidth="1"/>
    <col min="9700" max="9700" width="7.625" style="66" customWidth="1"/>
    <col min="9701" max="9701" width="5.375" style="66" customWidth="1"/>
    <col min="9702" max="9702" width="4.25" style="66" customWidth="1"/>
    <col min="9703" max="9703" width="12.75" style="66" customWidth="1"/>
    <col min="9704" max="9704" width="10.5" style="66" customWidth="1"/>
    <col min="9705" max="9705" width="12.75" style="66" customWidth="1"/>
    <col min="9706" max="9706" width="7.625" style="66" customWidth="1"/>
    <col min="9707" max="9707" width="9.875" style="66" customWidth="1"/>
    <col min="9708" max="9708" width="8.25" style="66" customWidth="1"/>
    <col min="9709" max="9709" width="9.875" style="66" customWidth="1"/>
    <col min="9710" max="9710" width="9.375" style="66" customWidth="1"/>
    <col min="9711" max="9711" width="9.625" style="66"/>
    <col min="9712" max="9712" width="6.875" style="66" bestFit="1" customWidth="1"/>
    <col min="9713" max="9713" width="22.125" style="66" customWidth="1"/>
    <col min="9714" max="9714" width="11.75" style="66" customWidth="1"/>
    <col min="9715" max="9715" width="11.25" style="66" bestFit="1" customWidth="1"/>
    <col min="9716" max="9716" width="10.125" style="66" bestFit="1" customWidth="1"/>
    <col min="9717" max="9717" width="9.625" style="66"/>
    <col min="9718" max="9718" width="12.5" style="66" bestFit="1" customWidth="1"/>
    <col min="9719" max="9953" width="9.625" style="66"/>
    <col min="9954" max="9954" width="21.125" style="66" customWidth="1"/>
    <col min="9955" max="9955" width="11.625" style="66" customWidth="1"/>
    <col min="9956" max="9956" width="7.625" style="66" customWidth="1"/>
    <col min="9957" max="9957" width="5.375" style="66" customWidth="1"/>
    <col min="9958" max="9958" width="4.25" style="66" customWidth="1"/>
    <col min="9959" max="9959" width="12.75" style="66" customWidth="1"/>
    <col min="9960" max="9960" width="10.5" style="66" customWidth="1"/>
    <col min="9961" max="9961" width="12.75" style="66" customWidth="1"/>
    <col min="9962" max="9962" width="7.625" style="66" customWidth="1"/>
    <col min="9963" max="9963" width="9.875" style="66" customWidth="1"/>
    <col min="9964" max="9964" width="8.25" style="66" customWidth="1"/>
    <col min="9965" max="9965" width="9.875" style="66" customWidth="1"/>
    <col min="9966" max="9966" width="9.375" style="66" customWidth="1"/>
    <col min="9967" max="9967" width="9.625" style="66"/>
    <col min="9968" max="9968" width="6.875" style="66" bestFit="1" customWidth="1"/>
    <col min="9969" max="9969" width="22.125" style="66" customWidth="1"/>
    <col min="9970" max="9970" width="11.75" style="66" customWidth="1"/>
    <col min="9971" max="9971" width="11.25" style="66" bestFit="1" customWidth="1"/>
    <col min="9972" max="9972" width="10.125" style="66" bestFit="1" customWidth="1"/>
    <col min="9973" max="9973" width="9.625" style="66"/>
    <col min="9974" max="9974" width="12.5" style="66" bestFit="1" customWidth="1"/>
    <col min="9975" max="10209" width="9.625" style="66"/>
    <col min="10210" max="10210" width="21.125" style="66" customWidth="1"/>
    <col min="10211" max="10211" width="11.625" style="66" customWidth="1"/>
    <col min="10212" max="10212" width="7.625" style="66" customWidth="1"/>
    <col min="10213" max="10213" width="5.375" style="66" customWidth="1"/>
    <col min="10214" max="10214" width="4.25" style="66" customWidth="1"/>
    <col min="10215" max="10215" width="12.75" style="66" customWidth="1"/>
    <col min="10216" max="10216" width="10.5" style="66" customWidth="1"/>
    <col min="10217" max="10217" width="12.75" style="66" customWidth="1"/>
    <col min="10218" max="10218" width="7.625" style="66" customWidth="1"/>
    <col min="10219" max="10219" width="9.875" style="66" customWidth="1"/>
    <col min="10220" max="10220" width="8.25" style="66" customWidth="1"/>
    <col min="10221" max="10221" width="9.875" style="66" customWidth="1"/>
    <col min="10222" max="10222" width="9.375" style="66" customWidth="1"/>
    <col min="10223" max="10223" width="9.625" style="66"/>
    <col min="10224" max="10224" width="6.875" style="66" bestFit="1" customWidth="1"/>
    <col min="10225" max="10225" width="22.125" style="66" customWidth="1"/>
    <col min="10226" max="10226" width="11.75" style="66" customWidth="1"/>
    <col min="10227" max="10227" width="11.25" style="66" bestFit="1" customWidth="1"/>
    <col min="10228" max="10228" width="10.125" style="66" bestFit="1" customWidth="1"/>
    <col min="10229" max="10229" width="9.625" style="66"/>
    <col min="10230" max="10230" width="12.5" style="66" bestFit="1" customWidth="1"/>
    <col min="10231" max="10465" width="9.625" style="66"/>
    <col min="10466" max="10466" width="21.125" style="66" customWidth="1"/>
    <col min="10467" max="10467" width="11.625" style="66" customWidth="1"/>
    <col min="10468" max="10468" width="7.625" style="66" customWidth="1"/>
    <col min="10469" max="10469" width="5.375" style="66" customWidth="1"/>
    <col min="10470" max="10470" width="4.25" style="66" customWidth="1"/>
    <col min="10471" max="10471" width="12.75" style="66" customWidth="1"/>
    <col min="10472" max="10472" width="10.5" style="66" customWidth="1"/>
    <col min="10473" max="10473" width="12.75" style="66" customWidth="1"/>
    <col min="10474" max="10474" width="7.625" style="66" customWidth="1"/>
    <col min="10475" max="10475" width="9.875" style="66" customWidth="1"/>
    <col min="10476" max="10476" width="8.25" style="66" customWidth="1"/>
    <col min="10477" max="10477" width="9.875" style="66" customWidth="1"/>
    <col min="10478" max="10478" width="9.375" style="66" customWidth="1"/>
    <col min="10479" max="10479" width="9.625" style="66"/>
    <col min="10480" max="10480" width="6.875" style="66" bestFit="1" customWidth="1"/>
    <col min="10481" max="10481" width="22.125" style="66" customWidth="1"/>
    <col min="10482" max="10482" width="11.75" style="66" customWidth="1"/>
    <col min="10483" max="10483" width="11.25" style="66" bestFit="1" customWidth="1"/>
    <col min="10484" max="10484" width="10.125" style="66" bestFit="1" customWidth="1"/>
    <col min="10485" max="10485" width="9.625" style="66"/>
    <col min="10486" max="10486" width="12.5" style="66" bestFit="1" customWidth="1"/>
    <col min="10487" max="10721" width="9.625" style="66"/>
    <col min="10722" max="10722" width="21.125" style="66" customWidth="1"/>
    <col min="10723" max="10723" width="11.625" style="66" customWidth="1"/>
    <col min="10724" max="10724" width="7.625" style="66" customWidth="1"/>
    <col min="10725" max="10725" width="5.375" style="66" customWidth="1"/>
    <col min="10726" max="10726" width="4.25" style="66" customWidth="1"/>
    <col min="10727" max="10727" width="12.75" style="66" customWidth="1"/>
    <col min="10728" max="10728" width="10.5" style="66" customWidth="1"/>
    <col min="10729" max="10729" width="12.75" style="66" customWidth="1"/>
    <col min="10730" max="10730" width="7.625" style="66" customWidth="1"/>
    <col min="10731" max="10731" width="9.875" style="66" customWidth="1"/>
    <col min="10732" max="10732" width="8.25" style="66" customWidth="1"/>
    <col min="10733" max="10733" width="9.875" style="66" customWidth="1"/>
    <col min="10734" max="10734" width="9.375" style="66" customWidth="1"/>
    <col min="10735" max="10735" width="9.625" style="66"/>
    <col min="10736" max="10736" width="6.875" style="66" bestFit="1" customWidth="1"/>
    <col min="10737" max="10737" width="22.125" style="66" customWidth="1"/>
    <col min="10738" max="10738" width="11.75" style="66" customWidth="1"/>
    <col min="10739" max="10739" width="11.25" style="66" bestFit="1" customWidth="1"/>
    <col min="10740" max="10740" width="10.125" style="66" bestFit="1" customWidth="1"/>
    <col min="10741" max="10741" width="9.625" style="66"/>
    <col min="10742" max="10742" width="12.5" style="66" bestFit="1" customWidth="1"/>
    <col min="10743" max="10977" width="9.625" style="66"/>
    <col min="10978" max="10978" width="21.125" style="66" customWidth="1"/>
    <col min="10979" max="10979" width="11.625" style="66" customWidth="1"/>
    <col min="10980" max="10980" width="7.625" style="66" customWidth="1"/>
    <col min="10981" max="10981" width="5.375" style="66" customWidth="1"/>
    <col min="10982" max="10982" width="4.25" style="66" customWidth="1"/>
    <col min="10983" max="10983" width="12.75" style="66" customWidth="1"/>
    <col min="10984" max="10984" width="10.5" style="66" customWidth="1"/>
    <col min="10985" max="10985" width="12.75" style="66" customWidth="1"/>
    <col min="10986" max="10986" width="7.625" style="66" customWidth="1"/>
    <col min="10987" max="10987" width="9.875" style="66" customWidth="1"/>
    <col min="10988" max="10988" width="8.25" style="66" customWidth="1"/>
    <col min="10989" max="10989" width="9.875" style="66" customWidth="1"/>
    <col min="10990" max="10990" width="9.375" style="66" customWidth="1"/>
    <col min="10991" max="10991" width="9.625" style="66"/>
    <col min="10992" max="10992" width="6.875" style="66" bestFit="1" customWidth="1"/>
    <col min="10993" max="10993" width="22.125" style="66" customWidth="1"/>
    <col min="10994" max="10994" width="11.75" style="66" customWidth="1"/>
    <col min="10995" max="10995" width="11.25" style="66" bestFit="1" customWidth="1"/>
    <col min="10996" max="10996" width="10.125" style="66" bestFit="1" customWidth="1"/>
    <col min="10997" max="10997" width="9.625" style="66"/>
    <col min="10998" max="10998" width="12.5" style="66" bestFit="1" customWidth="1"/>
    <col min="10999" max="11233" width="9.625" style="66"/>
    <col min="11234" max="11234" width="21.125" style="66" customWidth="1"/>
    <col min="11235" max="11235" width="11.625" style="66" customWidth="1"/>
    <col min="11236" max="11236" width="7.625" style="66" customWidth="1"/>
    <col min="11237" max="11237" width="5.375" style="66" customWidth="1"/>
    <col min="11238" max="11238" width="4.25" style="66" customWidth="1"/>
    <col min="11239" max="11239" width="12.75" style="66" customWidth="1"/>
    <col min="11240" max="11240" width="10.5" style="66" customWidth="1"/>
    <col min="11241" max="11241" width="12.75" style="66" customWidth="1"/>
    <col min="11242" max="11242" width="7.625" style="66" customWidth="1"/>
    <col min="11243" max="11243" width="9.875" style="66" customWidth="1"/>
    <col min="11244" max="11244" width="8.25" style="66" customWidth="1"/>
    <col min="11245" max="11245" width="9.875" style="66" customWidth="1"/>
    <col min="11246" max="11246" width="9.375" style="66" customWidth="1"/>
    <col min="11247" max="11247" width="9.625" style="66"/>
    <col min="11248" max="11248" width="6.875" style="66" bestFit="1" customWidth="1"/>
    <col min="11249" max="11249" width="22.125" style="66" customWidth="1"/>
    <col min="11250" max="11250" width="11.75" style="66" customWidth="1"/>
    <col min="11251" max="11251" width="11.25" style="66" bestFit="1" customWidth="1"/>
    <col min="11252" max="11252" width="10.125" style="66" bestFit="1" customWidth="1"/>
    <col min="11253" max="11253" width="9.625" style="66"/>
    <col min="11254" max="11254" width="12.5" style="66" bestFit="1" customWidth="1"/>
    <col min="11255" max="11489" width="9.625" style="66"/>
    <col min="11490" max="11490" width="21.125" style="66" customWidth="1"/>
    <col min="11491" max="11491" width="11.625" style="66" customWidth="1"/>
    <col min="11492" max="11492" width="7.625" style="66" customWidth="1"/>
    <col min="11493" max="11493" width="5.375" style="66" customWidth="1"/>
    <col min="11494" max="11494" width="4.25" style="66" customWidth="1"/>
    <col min="11495" max="11495" width="12.75" style="66" customWidth="1"/>
    <col min="11496" max="11496" width="10.5" style="66" customWidth="1"/>
    <col min="11497" max="11497" width="12.75" style="66" customWidth="1"/>
    <col min="11498" max="11498" width="7.625" style="66" customWidth="1"/>
    <col min="11499" max="11499" width="9.875" style="66" customWidth="1"/>
    <col min="11500" max="11500" width="8.25" style="66" customWidth="1"/>
    <col min="11501" max="11501" width="9.875" style="66" customWidth="1"/>
    <col min="11502" max="11502" width="9.375" style="66" customWidth="1"/>
    <col min="11503" max="11503" width="9.625" style="66"/>
    <col min="11504" max="11504" width="6.875" style="66" bestFit="1" customWidth="1"/>
    <col min="11505" max="11505" width="22.125" style="66" customWidth="1"/>
    <col min="11506" max="11506" width="11.75" style="66" customWidth="1"/>
    <col min="11507" max="11507" width="11.25" style="66" bestFit="1" customWidth="1"/>
    <col min="11508" max="11508" width="10.125" style="66" bestFit="1" customWidth="1"/>
    <col min="11509" max="11509" width="9.625" style="66"/>
    <col min="11510" max="11510" width="12.5" style="66" bestFit="1" customWidth="1"/>
    <col min="11511" max="11745" width="9.625" style="66"/>
    <col min="11746" max="11746" width="21.125" style="66" customWidth="1"/>
    <col min="11747" max="11747" width="11.625" style="66" customWidth="1"/>
    <col min="11748" max="11748" width="7.625" style="66" customWidth="1"/>
    <col min="11749" max="11749" width="5.375" style="66" customWidth="1"/>
    <col min="11750" max="11750" width="4.25" style="66" customWidth="1"/>
    <col min="11751" max="11751" width="12.75" style="66" customWidth="1"/>
    <col min="11752" max="11752" width="10.5" style="66" customWidth="1"/>
    <col min="11753" max="11753" width="12.75" style="66" customWidth="1"/>
    <col min="11754" max="11754" width="7.625" style="66" customWidth="1"/>
    <col min="11755" max="11755" width="9.875" style="66" customWidth="1"/>
    <col min="11756" max="11756" width="8.25" style="66" customWidth="1"/>
    <col min="11757" max="11757" width="9.875" style="66" customWidth="1"/>
    <col min="11758" max="11758" width="9.375" style="66" customWidth="1"/>
    <col min="11759" max="11759" width="9.625" style="66"/>
    <col min="11760" max="11760" width="6.875" style="66" bestFit="1" customWidth="1"/>
    <col min="11761" max="11761" width="22.125" style="66" customWidth="1"/>
    <col min="11762" max="11762" width="11.75" style="66" customWidth="1"/>
    <col min="11763" max="11763" width="11.25" style="66" bestFit="1" customWidth="1"/>
    <col min="11764" max="11764" width="10.125" style="66" bestFit="1" customWidth="1"/>
    <col min="11765" max="11765" width="9.625" style="66"/>
    <col min="11766" max="11766" width="12.5" style="66" bestFit="1" customWidth="1"/>
    <col min="11767" max="12001" width="9.625" style="66"/>
    <col min="12002" max="12002" width="21.125" style="66" customWidth="1"/>
    <col min="12003" max="12003" width="11.625" style="66" customWidth="1"/>
    <col min="12004" max="12004" width="7.625" style="66" customWidth="1"/>
    <col min="12005" max="12005" width="5.375" style="66" customWidth="1"/>
    <col min="12006" max="12006" width="4.25" style="66" customWidth="1"/>
    <col min="12007" max="12007" width="12.75" style="66" customWidth="1"/>
    <col min="12008" max="12008" width="10.5" style="66" customWidth="1"/>
    <col min="12009" max="12009" width="12.75" style="66" customWidth="1"/>
    <col min="12010" max="12010" width="7.625" style="66" customWidth="1"/>
    <col min="12011" max="12011" width="9.875" style="66" customWidth="1"/>
    <col min="12012" max="12012" width="8.25" style="66" customWidth="1"/>
    <col min="12013" max="12013" width="9.875" style="66" customWidth="1"/>
    <col min="12014" max="12014" width="9.375" style="66" customWidth="1"/>
    <col min="12015" max="12015" width="9.625" style="66"/>
    <col min="12016" max="12016" width="6.875" style="66" bestFit="1" customWidth="1"/>
    <col min="12017" max="12017" width="22.125" style="66" customWidth="1"/>
    <col min="12018" max="12018" width="11.75" style="66" customWidth="1"/>
    <col min="12019" max="12019" width="11.25" style="66" bestFit="1" customWidth="1"/>
    <col min="12020" max="12020" width="10.125" style="66" bestFit="1" customWidth="1"/>
    <col min="12021" max="12021" width="9.625" style="66"/>
    <col min="12022" max="12022" width="12.5" style="66" bestFit="1" customWidth="1"/>
    <col min="12023" max="12257" width="9.625" style="66"/>
    <col min="12258" max="12258" width="21.125" style="66" customWidth="1"/>
    <col min="12259" max="12259" width="11.625" style="66" customWidth="1"/>
    <col min="12260" max="12260" width="7.625" style="66" customWidth="1"/>
    <col min="12261" max="12261" width="5.375" style="66" customWidth="1"/>
    <col min="12262" max="12262" width="4.25" style="66" customWidth="1"/>
    <col min="12263" max="12263" width="12.75" style="66" customWidth="1"/>
    <col min="12264" max="12264" width="10.5" style="66" customWidth="1"/>
    <col min="12265" max="12265" width="12.75" style="66" customWidth="1"/>
    <col min="12266" max="12266" width="7.625" style="66" customWidth="1"/>
    <col min="12267" max="12267" width="9.875" style="66" customWidth="1"/>
    <col min="12268" max="12268" width="8.25" style="66" customWidth="1"/>
    <col min="12269" max="12269" width="9.875" style="66" customWidth="1"/>
    <col min="12270" max="12270" width="9.375" style="66" customWidth="1"/>
    <col min="12271" max="12271" width="9.625" style="66"/>
    <col min="12272" max="12272" width="6.875" style="66" bestFit="1" customWidth="1"/>
    <col min="12273" max="12273" width="22.125" style="66" customWidth="1"/>
    <col min="12274" max="12274" width="11.75" style="66" customWidth="1"/>
    <col min="12275" max="12275" width="11.25" style="66" bestFit="1" customWidth="1"/>
    <col min="12276" max="12276" width="10.125" style="66" bestFit="1" customWidth="1"/>
    <col min="12277" max="12277" width="9.625" style="66"/>
    <col min="12278" max="12278" width="12.5" style="66" bestFit="1" customWidth="1"/>
    <col min="12279" max="12513" width="9.625" style="66"/>
    <col min="12514" max="12514" width="21.125" style="66" customWidth="1"/>
    <col min="12515" max="12515" width="11.625" style="66" customWidth="1"/>
    <col min="12516" max="12516" width="7.625" style="66" customWidth="1"/>
    <col min="12517" max="12517" width="5.375" style="66" customWidth="1"/>
    <col min="12518" max="12518" width="4.25" style="66" customWidth="1"/>
    <col min="12519" max="12519" width="12.75" style="66" customWidth="1"/>
    <col min="12520" max="12520" width="10.5" style="66" customWidth="1"/>
    <col min="12521" max="12521" width="12.75" style="66" customWidth="1"/>
    <col min="12522" max="12522" width="7.625" style="66" customWidth="1"/>
    <col min="12523" max="12523" width="9.875" style="66" customWidth="1"/>
    <col min="12524" max="12524" width="8.25" style="66" customWidth="1"/>
    <col min="12525" max="12525" width="9.875" style="66" customWidth="1"/>
    <col min="12526" max="12526" width="9.375" style="66" customWidth="1"/>
    <col min="12527" max="12527" width="9.625" style="66"/>
    <col min="12528" max="12528" width="6.875" style="66" bestFit="1" customWidth="1"/>
    <col min="12529" max="12529" width="22.125" style="66" customWidth="1"/>
    <col min="12530" max="12530" width="11.75" style="66" customWidth="1"/>
    <col min="12531" max="12531" width="11.25" style="66" bestFit="1" customWidth="1"/>
    <col min="12532" max="12532" width="10.125" style="66" bestFit="1" customWidth="1"/>
    <col min="12533" max="12533" width="9.625" style="66"/>
    <col min="12534" max="12534" width="12.5" style="66" bestFit="1" customWidth="1"/>
    <col min="12535" max="12769" width="9.625" style="66"/>
    <col min="12770" max="12770" width="21.125" style="66" customWidth="1"/>
    <col min="12771" max="12771" width="11.625" style="66" customWidth="1"/>
    <col min="12772" max="12772" width="7.625" style="66" customWidth="1"/>
    <col min="12773" max="12773" width="5.375" style="66" customWidth="1"/>
    <col min="12774" max="12774" width="4.25" style="66" customWidth="1"/>
    <col min="12775" max="12775" width="12.75" style="66" customWidth="1"/>
    <col min="12776" max="12776" width="10.5" style="66" customWidth="1"/>
    <col min="12777" max="12777" width="12.75" style="66" customWidth="1"/>
    <col min="12778" max="12778" width="7.625" style="66" customWidth="1"/>
    <col min="12779" max="12779" width="9.875" style="66" customWidth="1"/>
    <col min="12780" max="12780" width="8.25" style="66" customWidth="1"/>
    <col min="12781" max="12781" width="9.875" style="66" customWidth="1"/>
    <col min="12782" max="12782" width="9.375" style="66" customWidth="1"/>
    <col min="12783" max="12783" width="9.625" style="66"/>
    <col min="12784" max="12784" width="6.875" style="66" bestFit="1" customWidth="1"/>
    <col min="12785" max="12785" width="22.125" style="66" customWidth="1"/>
    <col min="12786" max="12786" width="11.75" style="66" customWidth="1"/>
    <col min="12787" max="12787" width="11.25" style="66" bestFit="1" customWidth="1"/>
    <col min="12788" max="12788" width="10.125" style="66" bestFit="1" customWidth="1"/>
    <col min="12789" max="12789" width="9.625" style="66"/>
    <col min="12790" max="12790" width="12.5" style="66" bestFit="1" customWidth="1"/>
    <col min="12791" max="13025" width="9.625" style="66"/>
    <col min="13026" max="13026" width="21.125" style="66" customWidth="1"/>
    <col min="13027" max="13027" width="11.625" style="66" customWidth="1"/>
    <col min="13028" max="13028" width="7.625" style="66" customWidth="1"/>
    <col min="13029" max="13029" width="5.375" style="66" customWidth="1"/>
    <col min="13030" max="13030" width="4.25" style="66" customWidth="1"/>
    <col min="13031" max="13031" width="12.75" style="66" customWidth="1"/>
    <col min="13032" max="13032" width="10.5" style="66" customWidth="1"/>
    <col min="13033" max="13033" width="12.75" style="66" customWidth="1"/>
    <col min="13034" max="13034" width="7.625" style="66" customWidth="1"/>
    <col min="13035" max="13035" width="9.875" style="66" customWidth="1"/>
    <col min="13036" max="13036" width="8.25" style="66" customWidth="1"/>
    <col min="13037" max="13037" width="9.875" style="66" customWidth="1"/>
    <col min="13038" max="13038" width="9.375" style="66" customWidth="1"/>
    <col min="13039" max="13039" width="9.625" style="66"/>
    <col min="13040" max="13040" width="6.875" style="66" bestFit="1" customWidth="1"/>
    <col min="13041" max="13041" width="22.125" style="66" customWidth="1"/>
    <col min="13042" max="13042" width="11.75" style="66" customWidth="1"/>
    <col min="13043" max="13043" width="11.25" style="66" bestFit="1" customWidth="1"/>
    <col min="13044" max="13044" width="10.125" style="66" bestFit="1" customWidth="1"/>
    <col min="13045" max="13045" width="9.625" style="66"/>
    <col min="13046" max="13046" width="12.5" style="66" bestFit="1" customWidth="1"/>
    <col min="13047" max="13281" width="9.625" style="66"/>
    <col min="13282" max="13282" width="21.125" style="66" customWidth="1"/>
    <col min="13283" max="13283" width="11.625" style="66" customWidth="1"/>
    <col min="13284" max="13284" width="7.625" style="66" customWidth="1"/>
    <col min="13285" max="13285" width="5.375" style="66" customWidth="1"/>
    <col min="13286" max="13286" width="4.25" style="66" customWidth="1"/>
    <col min="13287" max="13287" width="12.75" style="66" customWidth="1"/>
    <col min="13288" max="13288" width="10.5" style="66" customWidth="1"/>
    <col min="13289" max="13289" width="12.75" style="66" customWidth="1"/>
    <col min="13290" max="13290" width="7.625" style="66" customWidth="1"/>
    <col min="13291" max="13291" width="9.875" style="66" customWidth="1"/>
    <col min="13292" max="13292" width="8.25" style="66" customWidth="1"/>
    <col min="13293" max="13293" width="9.875" style="66" customWidth="1"/>
    <col min="13294" max="13294" width="9.375" style="66" customWidth="1"/>
    <col min="13295" max="13295" width="9.625" style="66"/>
    <col min="13296" max="13296" width="6.875" style="66" bestFit="1" customWidth="1"/>
    <col min="13297" max="13297" width="22.125" style="66" customWidth="1"/>
    <col min="13298" max="13298" width="11.75" style="66" customWidth="1"/>
    <col min="13299" max="13299" width="11.25" style="66" bestFit="1" customWidth="1"/>
    <col min="13300" max="13300" width="10.125" style="66" bestFit="1" customWidth="1"/>
    <col min="13301" max="13301" width="9.625" style="66"/>
    <col min="13302" max="13302" width="12.5" style="66" bestFit="1" customWidth="1"/>
    <col min="13303" max="13537" width="9.625" style="66"/>
    <col min="13538" max="13538" width="21.125" style="66" customWidth="1"/>
    <col min="13539" max="13539" width="11.625" style="66" customWidth="1"/>
    <col min="13540" max="13540" width="7.625" style="66" customWidth="1"/>
    <col min="13541" max="13541" width="5.375" style="66" customWidth="1"/>
    <col min="13542" max="13542" width="4.25" style="66" customWidth="1"/>
    <col min="13543" max="13543" width="12.75" style="66" customWidth="1"/>
    <col min="13544" max="13544" width="10.5" style="66" customWidth="1"/>
    <col min="13545" max="13545" width="12.75" style="66" customWidth="1"/>
    <col min="13546" max="13546" width="7.625" style="66" customWidth="1"/>
    <col min="13547" max="13547" width="9.875" style="66" customWidth="1"/>
    <col min="13548" max="13548" width="8.25" style="66" customWidth="1"/>
    <col min="13549" max="13549" width="9.875" style="66" customWidth="1"/>
    <col min="13550" max="13550" width="9.375" style="66" customWidth="1"/>
    <col min="13551" max="13551" width="9.625" style="66"/>
    <col min="13552" max="13552" width="6.875" style="66" bestFit="1" customWidth="1"/>
    <col min="13553" max="13553" width="22.125" style="66" customWidth="1"/>
    <col min="13554" max="13554" width="11.75" style="66" customWidth="1"/>
    <col min="13555" max="13555" width="11.25" style="66" bestFit="1" customWidth="1"/>
    <col min="13556" max="13556" width="10.125" style="66" bestFit="1" customWidth="1"/>
    <col min="13557" max="13557" width="9.625" style="66"/>
    <col min="13558" max="13558" width="12.5" style="66" bestFit="1" customWidth="1"/>
    <col min="13559" max="13793" width="9.625" style="66"/>
    <col min="13794" max="13794" width="21.125" style="66" customWidth="1"/>
    <col min="13795" max="13795" width="11.625" style="66" customWidth="1"/>
    <col min="13796" max="13796" width="7.625" style="66" customWidth="1"/>
    <col min="13797" max="13797" width="5.375" style="66" customWidth="1"/>
    <col min="13798" max="13798" width="4.25" style="66" customWidth="1"/>
    <col min="13799" max="13799" width="12.75" style="66" customWidth="1"/>
    <col min="13800" max="13800" width="10.5" style="66" customWidth="1"/>
    <col min="13801" max="13801" width="12.75" style="66" customWidth="1"/>
    <col min="13802" max="13802" width="7.625" style="66" customWidth="1"/>
    <col min="13803" max="13803" width="9.875" style="66" customWidth="1"/>
    <col min="13804" max="13804" width="8.25" style="66" customWidth="1"/>
    <col min="13805" max="13805" width="9.875" style="66" customWidth="1"/>
    <col min="13806" max="13806" width="9.375" style="66" customWidth="1"/>
    <col min="13807" max="13807" width="9.625" style="66"/>
    <col min="13808" max="13808" width="6.875" style="66" bestFit="1" customWidth="1"/>
    <col min="13809" max="13809" width="22.125" style="66" customWidth="1"/>
    <col min="13810" max="13810" width="11.75" style="66" customWidth="1"/>
    <col min="13811" max="13811" width="11.25" style="66" bestFit="1" customWidth="1"/>
    <col min="13812" max="13812" width="10.125" style="66" bestFit="1" customWidth="1"/>
    <col min="13813" max="13813" width="9.625" style="66"/>
    <col min="13814" max="13814" width="12.5" style="66" bestFit="1" customWidth="1"/>
    <col min="13815" max="14049" width="9.625" style="66"/>
    <col min="14050" max="14050" width="21.125" style="66" customWidth="1"/>
    <col min="14051" max="14051" width="11.625" style="66" customWidth="1"/>
    <col min="14052" max="14052" width="7.625" style="66" customWidth="1"/>
    <col min="14053" max="14053" width="5.375" style="66" customWidth="1"/>
    <col min="14054" max="14054" width="4.25" style="66" customWidth="1"/>
    <col min="14055" max="14055" width="12.75" style="66" customWidth="1"/>
    <col min="14056" max="14056" width="10.5" style="66" customWidth="1"/>
    <col min="14057" max="14057" width="12.75" style="66" customWidth="1"/>
    <col min="14058" max="14058" width="7.625" style="66" customWidth="1"/>
    <col min="14059" max="14059" width="9.875" style="66" customWidth="1"/>
    <col min="14060" max="14060" width="8.25" style="66" customWidth="1"/>
    <col min="14061" max="14061" width="9.875" style="66" customWidth="1"/>
    <col min="14062" max="14062" width="9.375" style="66" customWidth="1"/>
    <col min="14063" max="14063" width="9.625" style="66"/>
    <col min="14064" max="14064" width="6.875" style="66" bestFit="1" customWidth="1"/>
    <col min="14065" max="14065" width="22.125" style="66" customWidth="1"/>
    <col min="14066" max="14066" width="11.75" style="66" customWidth="1"/>
    <col min="14067" max="14067" width="11.25" style="66" bestFit="1" customWidth="1"/>
    <col min="14068" max="14068" width="10.125" style="66" bestFit="1" customWidth="1"/>
    <col min="14069" max="14069" width="9.625" style="66"/>
    <col min="14070" max="14070" width="12.5" style="66" bestFit="1" customWidth="1"/>
    <col min="14071" max="14305" width="9.625" style="66"/>
    <col min="14306" max="14306" width="21.125" style="66" customWidth="1"/>
    <col min="14307" max="14307" width="11.625" style="66" customWidth="1"/>
    <col min="14308" max="14308" width="7.625" style="66" customWidth="1"/>
    <col min="14309" max="14309" width="5.375" style="66" customWidth="1"/>
    <col min="14310" max="14310" width="4.25" style="66" customWidth="1"/>
    <col min="14311" max="14311" width="12.75" style="66" customWidth="1"/>
    <col min="14312" max="14312" width="10.5" style="66" customWidth="1"/>
    <col min="14313" max="14313" width="12.75" style="66" customWidth="1"/>
    <col min="14314" max="14314" width="7.625" style="66" customWidth="1"/>
    <col min="14315" max="14315" width="9.875" style="66" customWidth="1"/>
    <col min="14316" max="14316" width="8.25" style="66" customWidth="1"/>
    <col min="14317" max="14317" width="9.875" style="66" customWidth="1"/>
    <col min="14318" max="14318" width="9.375" style="66" customWidth="1"/>
    <col min="14319" max="14319" width="9.625" style="66"/>
    <col min="14320" max="14320" width="6.875" style="66" bestFit="1" customWidth="1"/>
    <col min="14321" max="14321" width="22.125" style="66" customWidth="1"/>
    <col min="14322" max="14322" width="11.75" style="66" customWidth="1"/>
    <col min="14323" max="14323" width="11.25" style="66" bestFit="1" customWidth="1"/>
    <col min="14324" max="14324" width="10.125" style="66" bestFit="1" customWidth="1"/>
    <col min="14325" max="14325" width="9.625" style="66"/>
    <col min="14326" max="14326" width="12.5" style="66" bestFit="1" customWidth="1"/>
    <col min="14327" max="14561" width="9.625" style="66"/>
    <col min="14562" max="14562" width="21.125" style="66" customWidth="1"/>
    <col min="14563" max="14563" width="11.625" style="66" customWidth="1"/>
    <col min="14564" max="14564" width="7.625" style="66" customWidth="1"/>
    <col min="14565" max="14565" width="5.375" style="66" customWidth="1"/>
    <col min="14566" max="14566" width="4.25" style="66" customWidth="1"/>
    <col min="14567" max="14567" width="12.75" style="66" customWidth="1"/>
    <col min="14568" max="14568" width="10.5" style="66" customWidth="1"/>
    <col min="14569" max="14569" width="12.75" style="66" customWidth="1"/>
    <col min="14570" max="14570" width="7.625" style="66" customWidth="1"/>
    <col min="14571" max="14571" width="9.875" style="66" customWidth="1"/>
    <col min="14572" max="14572" width="8.25" style="66" customWidth="1"/>
    <col min="14573" max="14573" width="9.875" style="66" customWidth="1"/>
    <col min="14574" max="14574" width="9.375" style="66" customWidth="1"/>
    <col min="14575" max="14575" width="9.625" style="66"/>
    <col min="14576" max="14576" width="6.875" style="66" bestFit="1" customWidth="1"/>
    <col min="14577" max="14577" width="22.125" style="66" customWidth="1"/>
    <col min="14578" max="14578" width="11.75" style="66" customWidth="1"/>
    <col min="14579" max="14579" width="11.25" style="66" bestFit="1" customWidth="1"/>
    <col min="14580" max="14580" width="10.125" style="66" bestFit="1" customWidth="1"/>
    <col min="14581" max="14581" width="9.625" style="66"/>
    <col min="14582" max="14582" width="12.5" style="66" bestFit="1" customWidth="1"/>
    <col min="14583" max="14817" width="9.625" style="66"/>
    <col min="14818" max="14818" width="21.125" style="66" customWidth="1"/>
    <col min="14819" max="14819" width="11.625" style="66" customWidth="1"/>
    <col min="14820" max="14820" width="7.625" style="66" customWidth="1"/>
    <col min="14821" max="14821" width="5.375" style="66" customWidth="1"/>
    <col min="14822" max="14822" width="4.25" style="66" customWidth="1"/>
    <col min="14823" max="14823" width="12.75" style="66" customWidth="1"/>
    <col min="14824" max="14824" width="10.5" style="66" customWidth="1"/>
    <col min="14825" max="14825" width="12.75" style="66" customWidth="1"/>
    <col min="14826" max="14826" width="7.625" style="66" customWidth="1"/>
    <col min="14827" max="14827" width="9.875" style="66" customWidth="1"/>
    <col min="14828" max="14828" width="8.25" style="66" customWidth="1"/>
    <col min="14829" max="14829" width="9.875" style="66" customWidth="1"/>
    <col min="14830" max="14830" width="9.375" style="66" customWidth="1"/>
    <col min="14831" max="14831" width="9.625" style="66"/>
    <col min="14832" max="14832" width="6.875" style="66" bestFit="1" customWidth="1"/>
    <col min="14833" max="14833" width="22.125" style="66" customWidth="1"/>
    <col min="14834" max="14834" width="11.75" style="66" customWidth="1"/>
    <col min="14835" max="14835" width="11.25" style="66" bestFit="1" customWidth="1"/>
    <col min="14836" max="14836" width="10.125" style="66" bestFit="1" customWidth="1"/>
    <col min="14837" max="14837" width="9.625" style="66"/>
    <col min="14838" max="14838" width="12.5" style="66" bestFit="1" customWidth="1"/>
    <col min="14839" max="15073" width="9.625" style="66"/>
    <col min="15074" max="15074" width="21.125" style="66" customWidth="1"/>
    <col min="15075" max="15075" width="11.625" style="66" customWidth="1"/>
    <col min="15076" max="15076" width="7.625" style="66" customWidth="1"/>
    <col min="15077" max="15077" width="5.375" style="66" customWidth="1"/>
    <col min="15078" max="15078" width="4.25" style="66" customWidth="1"/>
    <col min="15079" max="15079" width="12.75" style="66" customWidth="1"/>
    <col min="15080" max="15080" width="10.5" style="66" customWidth="1"/>
    <col min="15081" max="15081" width="12.75" style="66" customWidth="1"/>
    <col min="15082" max="15082" width="7.625" style="66" customWidth="1"/>
    <col min="15083" max="15083" width="9.875" style="66" customWidth="1"/>
    <col min="15084" max="15084" width="8.25" style="66" customWidth="1"/>
    <col min="15085" max="15085" width="9.875" style="66" customWidth="1"/>
    <col min="15086" max="15086" width="9.375" style="66" customWidth="1"/>
    <col min="15087" max="15087" width="9.625" style="66"/>
    <col min="15088" max="15088" width="6.875" style="66" bestFit="1" customWidth="1"/>
    <col min="15089" max="15089" width="22.125" style="66" customWidth="1"/>
    <col min="15090" max="15090" width="11.75" style="66" customWidth="1"/>
    <col min="15091" max="15091" width="11.25" style="66" bestFit="1" customWidth="1"/>
    <col min="15092" max="15092" width="10.125" style="66" bestFit="1" customWidth="1"/>
    <col min="15093" max="15093" width="9.625" style="66"/>
    <col min="15094" max="15094" width="12.5" style="66" bestFit="1" customWidth="1"/>
    <col min="15095" max="15329" width="9.625" style="66"/>
    <col min="15330" max="15330" width="21.125" style="66" customWidth="1"/>
    <col min="15331" max="15331" width="11.625" style="66" customWidth="1"/>
    <col min="15332" max="15332" width="7.625" style="66" customWidth="1"/>
    <col min="15333" max="15333" width="5.375" style="66" customWidth="1"/>
    <col min="15334" max="15334" width="4.25" style="66" customWidth="1"/>
    <col min="15335" max="15335" width="12.75" style="66" customWidth="1"/>
    <col min="15336" max="15336" width="10.5" style="66" customWidth="1"/>
    <col min="15337" max="15337" width="12.75" style="66" customWidth="1"/>
    <col min="15338" max="15338" width="7.625" style="66" customWidth="1"/>
    <col min="15339" max="15339" width="9.875" style="66" customWidth="1"/>
    <col min="15340" max="15340" width="8.25" style="66" customWidth="1"/>
    <col min="15341" max="15341" width="9.875" style="66" customWidth="1"/>
    <col min="15342" max="15342" width="9.375" style="66" customWidth="1"/>
    <col min="15343" max="15343" width="9.625" style="66"/>
    <col min="15344" max="15344" width="6.875" style="66" bestFit="1" customWidth="1"/>
    <col min="15345" max="15345" width="22.125" style="66" customWidth="1"/>
    <col min="15346" max="15346" width="11.75" style="66" customWidth="1"/>
    <col min="15347" max="15347" width="11.25" style="66" bestFit="1" customWidth="1"/>
    <col min="15348" max="15348" width="10.125" style="66" bestFit="1" customWidth="1"/>
    <col min="15349" max="15349" width="9.625" style="66"/>
    <col min="15350" max="15350" width="12.5" style="66" bestFit="1" customWidth="1"/>
    <col min="15351" max="15585" width="9.625" style="66"/>
    <col min="15586" max="15586" width="21.125" style="66" customWidth="1"/>
    <col min="15587" max="15587" width="11.625" style="66" customWidth="1"/>
    <col min="15588" max="15588" width="7.625" style="66" customWidth="1"/>
    <col min="15589" max="15589" width="5.375" style="66" customWidth="1"/>
    <col min="15590" max="15590" width="4.25" style="66" customWidth="1"/>
    <col min="15591" max="15591" width="12.75" style="66" customWidth="1"/>
    <col min="15592" max="15592" width="10.5" style="66" customWidth="1"/>
    <col min="15593" max="15593" width="12.75" style="66" customWidth="1"/>
    <col min="15594" max="15594" width="7.625" style="66" customWidth="1"/>
    <col min="15595" max="15595" width="9.875" style="66" customWidth="1"/>
    <col min="15596" max="15596" width="8.25" style="66" customWidth="1"/>
    <col min="15597" max="15597" width="9.875" style="66" customWidth="1"/>
    <col min="15598" max="15598" width="9.375" style="66" customWidth="1"/>
    <col min="15599" max="15599" width="9.625" style="66"/>
    <col min="15600" max="15600" width="6.875" style="66" bestFit="1" customWidth="1"/>
    <col min="15601" max="15601" width="22.125" style="66" customWidth="1"/>
    <col min="15602" max="15602" width="11.75" style="66" customWidth="1"/>
    <col min="15603" max="15603" width="11.25" style="66" bestFit="1" customWidth="1"/>
    <col min="15604" max="15604" width="10.125" style="66" bestFit="1" customWidth="1"/>
    <col min="15605" max="15605" width="9.625" style="66"/>
    <col min="15606" max="15606" width="12.5" style="66" bestFit="1" customWidth="1"/>
    <col min="15607" max="15841" width="9.625" style="66"/>
    <col min="15842" max="15842" width="21.125" style="66" customWidth="1"/>
    <col min="15843" max="15843" width="11.625" style="66" customWidth="1"/>
    <col min="15844" max="15844" width="7.625" style="66" customWidth="1"/>
    <col min="15845" max="15845" width="5.375" style="66" customWidth="1"/>
    <col min="15846" max="15846" width="4.25" style="66" customWidth="1"/>
    <col min="15847" max="15847" width="12.75" style="66" customWidth="1"/>
    <col min="15848" max="15848" width="10.5" style="66" customWidth="1"/>
    <col min="15849" max="15849" width="12.75" style="66" customWidth="1"/>
    <col min="15850" max="15850" width="7.625" style="66" customWidth="1"/>
    <col min="15851" max="15851" width="9.875" style="66" customWidth="1"/>
    <col min="15852" max="15852" width="8.25" style="66" customWidth="1"/>
    <col min="15853" max="15853" width="9.875" style="66" customWidth="1"/>
    <col min="15854" max="15854" width="9.375" style="66" customWidth="1"/>
    <col min="15855" max="15855" width="9.625" style="66"/>
    <col min="15856" max="15856" width="6.875" style="66" bestFit="1" customWidth="1"/>
    <col min="15857" max="15857" width="22.125" style="66" customWidth="1"/>
    <col min="15858" max="15858" width="11.75" style="66" customWidth="1"/>
    <col min="15859" max="15859" width="11.25" style="66" bestFit="1" customWidth="1"/>
    <col min="15860" max="15860" width="10.125" style="66" bestFit="1" customWidth="1"/>
    <col min="15861" max="15861" width="9.625" style="66"/>
    <col min="15862" max="15862" width="12.5" style="66" bestFit="1" customWidth="1"/>
    <col min="15863" max="16097" width="9.625" style="66"/>
    <col min="16098" max="16098" width="21.125" style="66" customWidth="1"/>
    <col min="16099" max="16099" width="11.625" style="66" customWidth="1"/>
    <col min="16100" max="16100" width="7.625" style="66" customWidth="1"/>
    <col min="16101" max="16101" width="5.375" style="66" customWidth="1"/>
    <col min="16102" max="16102" width="4.25" style="66" customWidth="1"/>
    <col min="16103" max="16103" width="12.75" style="66" customWidth="1"/>
    <col min="16104" max="16104" width="10.5" style="66" customWidth="1"/>
    <col min="16105" max="16105" width="12.75" style="66" customWidth="1"/>
    <col min="16106" max="16106" width="7.625" style="66" customWidth="1"/>
    <col min="16107" max="16107" width="9.875" style="66" customWidth="1"/>
    <col min="16108" max="16108" width="8.25" style="66" customWidth="1"/>
    <col min="16109" max="16109" width="9.875" style="66" customWidth="1"/>
    <col min="16110" max="16110" width="9.375" style="66" customWidth="1"/>
    <col min="16111" max="16111" width="9.625" style="66"/>
    <col min="16112" max="16112" width="6.875" style="66" bestFit="1" customWidth="1"/>
    <col min="16113" max="16113" width="22.125" style="66" customWidth="1"/>
    <col min="16114" max="16114" width="11.75" style="66" customWidth="1"/>
    <col min="16115" max="16115" width="11.25" style="66" bestFit="1" customWidth="1"/>
    <col min="16116" max="16116" width="10.125" style="66" bestFit="1" customWidth="1"/>
    <col min="16117" max="16117" width="9.625" style="66"/>
    <col min="16118" max="16118" width="12.5" style="66" bestFit="1" customWidth="1"/>
    <col min="16119" max="16384" width="9.625" style="66"/>
  </cols>
  <sheetData>
    <row r="1" spans="1:14" ht="15.95" customHeight="1" x14ac:dyDescent="0.15">
      <c r="A1" s="60"/>
      <c r="B1" s="61"/>
      <c r="C1" s="62"/>
      <c r="D1" s="63"/>
      <c r="E1" s="64" t="s">
        <v>208</v>
      </c>
      <c r="F1" s="61"/>
      <c r="G1" s="61"/>
      <c r="H1" s="61"/>
      <c r="I1" s="61"/>
      <c r="J1" s="61"/>
      <c r="K1" s="61"/>
      <c r="L1" s="61"/>
      <c r="M1" s="65"/>
    </row>
    <row r="2" spans="1:14" ht="15.95" customHeight="1" x14ac:dyDescent="0.15">
      <c r="A2" s="67"/>
      <c r="B2" s="68"/>
      <c r="C2" s="69"/>
      <c r="D2" s="70"/>
      <c r="E2" s="71" t="s">
        <v>252</v>
      </c>
      <c r="F2" s="68"/>
      <c r="G2" s="68"/>
      <c r="H2" s="68"/>
      <c r="I2" s="68"/>
      <c r="J2" s="68"/>
      <c r="K2" s="68"/>
      <c r="L2" s="68"/>
      <c r="M2" s="72" t="s">
        <v>34</v>
      </c>
      <c r="N2" s="337">
        <f>총괄표!L31</f>
        <v>42669000</v>
      </c>
    </row>
    <row r="3" spans="1:14" ht="15.95" customHeight="1" x14ac:dyDescent="0.15">
      <c r="A3" s="73"/>
      <c r="B3" s="74" t="s">
        <v>196</v>
      </c>
      <c r="C3" s="75"/>
      <c r="D3" s="76"/>
      <c r="E3" s="77" t="s">
        <v>173</v>
      </c>
      <c r="F3" s="78"/>
      <c r="G3" s="77" t="s">
        <v>160</v>
      </c>
      <c r="H3" s="78"/>
      <c r="I3" s="77" t="s">
        <v>162</v>
      </c>
      <c r="J3" s="78"/>
      <c r="K3" s="77" t="s">
        <v>19</v>
      </c>
      <c r="L3" s="78"/>
      <c r="M3" s="73"/>
    </row>
    <row r="4" spans="1:14" ht="15.95" customHeight="1" x14ac:dyDescent="0.15">
      <c r="A4" s="79" t="s">
        <v>179</v>
      </c>
      <c r="B4" s="80" t="s">
        <v>198</v>
      </c>
      <c r="C4" s="81" t="s">
        <v>37</v>
      </c>
      <c r="D4" s="79" t="s">
        <v>36</v>
      </c>
      <c r="E4" s="82" t="s">
        <v>26</v>
      </c>
      <c r="F4" s="82" t="s">
        <v>157</v>
      </c>
      <c r="G4" s="82" t="s">
        <v>26</v>
      </c>
      <c r="H4" s="82" t="s">
        <v>157</v>
      </c>
      <c r="I4" s="82" t="s">
        <v>26</v>
      </c>
      <c r="J4" s="82" t="s">
        <v>157</v>
      </c>
      <c r="K4" s="82" t="s">
        <v>26</v>
      </c>
      <c r="L4" s="82" t="s">
        <v>157</v>
      </c>
      <c r="M4" s="83" t="s">
        <v>31</v>
      </c>
    </row>
    <row r="5" spans="1:14" ht="15.95" customHeight="1" x14ac:dyDescent="0.15">
      <c r="A5" s="90" t="s">
        <v>212</v>
      </c>
      <c r="B5" s="84"/>
      <c r="C5" s="86"/>
      <c r="D5" s="85"/>
      <c r="E5" s="84"/>
      <c r="F5" s="84"/>
      <c r="G5" s="84"/>
      <c r="H5" s="84"/>
      <c r="I5" s="84"/>
      <c r="J5" s="84"/>
      <c r="K5" s="84"/>
      <c r="L5" s="84"/>
      <c r="M5" s="84"/>
    </row>
    <row r="6" spans="1:14" ht="15.95" customHeight="1" x14ac:dyDescent="0.15">
      <c r="A6" s="90" t="s">
        <v>237</v>
      </c>
      <c r="B6" s="84"/>
      <c r="C6" s="86"/>
      <c r="D6" s="85"/>
      <c r="E6" s="84"/>
      <c r="F6" s="84"/>
      <c r="G6" s="84"/>
      <c r="H6" s="84"/>
      <c r="I6" s="84"/>
      <c r="J6" s="84"/>
      <c r="K6" s="84"/>
      <c r="L6" s="84"/>
      <c r="M6" s="84"/>
    </row>
    <row r="7" spans="1:14" ht="15.95" customHeight="1" x14ac:dyDescent="0.15">
      <c r="A7" s="90" t="s">
        <v>94</v>
      </c>
      <c r="B7" s="84" t="s">
        <v>18</v>
      </c>
      <c r="C7" s="86">
        <v>0.31</v>
      </c>
      <c r="D7" s="85" t="s">
        <v>59</v>
      </c>
      <c r="E7" s="84"/>
      <c r="F7" s="91">
        <f>H7+J7+L7</f>
        <v>71416.5</v>
      </c>
      <c r="G7" s="87">
        <f>노임단가!$E$64</f>
        <v>230376</v>
      </c>
      <c r="H7" s="91">
        <f>TRUNC(G7*$C7,1)</f>
        <v>71416.5</v>
      </c>
      <c r="I7" s="84"/>
      <c r="J7" s="84"/>
      <c r="K7" s="84"/>
      <c r="L7" s="84"/>
      <c r="M7" s="84"/>
    </row>
    <row r="8" spans="1:14" ht="15.95" customHeight="1" x14ac:dyDescent="0.15">
      <c r="A8" s="90"/>
      <c r="B8" s="84" t="s">
        <v>124</v>
      </c>
      <c r="C8" s="86">
        <v>0.51</v>
      </c>
      <c r="D8" s="85" t="s">
        <v>59</v>
      </c>
      <c r="E8" s="84"/>
      <c r="F8" s="91">
        <f>H8+J8+L8</f>
        <v>115322.2</v>
      </c>
      <c r="G8" s="87">
        <f>노임단가!$E$7</f>
        <v>226122</v>
      </c>
      <c r="H8" s="91">
        <f>TRUNC(G8*$C8,1)</f>
        <v>115322.2</v>
      </c>
      <c r="I8" s="84"/>
      <c r="J8" s="84"/>
      <c r="K8" s="84"/>
      <c r="L8" s="84"/>
      <c r="M8" s="84"/>
    </row>
    <row r="9" spans="1:14" ht="15.95" customHeight="1" x14ac:dyDescent="0.15">
      <c r="A9" s="90"/>
      <c r="B9" s="84" t="s">
        <v>147</v>
      </c>
      <c r="C9" s="86">
        <v>0.1</v>
      </c>
      <c r="D9" s="85" t="s">
        <v>59</v>
      </c>
      <c r="E9" s="84"/>
      <c r="F9" s="91">
        <f>H9+J9+L9</f>
        <v>24169.8</v>
      </c>
      <c r="G9" s="87">
        <f>노임단가!$E$55</f>
        <v>241698</v>
      </c>
      <c r="H9" s="91">
        <f>TRUNC(G9*$C9,1)</f>
        <v>24169.8</v>
      </c>
      <c r="I9" s="84"/>
      <c r="J9" s="84"/>
      <c r="K9" s="84"/>
      <c r="L9" s="84"/>
      <c r="M9" s="84"/>
    </row>
    <row r="10" spans="1:14" ht="15.95" customHeight="1" x14ac:dyDescent="0.15">
      <c r="A10" s="85" t="s">
        <v>172</v>
      </c>
      <c r="B10" s="84"/>
      <c r="C10" s="86"/>
      <c r="D10" s="85"/>
      <c r="E10" s="84"/>
      <c r="F10" s="87">
        <f>L10+J10+H10</f>
        <v>210908.5</v>
      </c>
      <c r="G10" s="84"/>
      <c r="H10" s="87">
        <f>SUM(H7:H9)</f>
        <v>210908.5</v>
      </c>
      <c r="I10" s="84"/>
      <c r="J10" s="84"/>
      <c r="K10" s="84"/>
      <c r="L10" s="87">
        <f>SUM(L7:L9)</f>
        <v>0</v>
      </c>
      <c r="M10" s="84"/>
    </row>
    <row r="11" spans="1:14" ht="15.95" customHeight="1" x14ac:dyDescent="0.15">
      <c r="A11" s="90" t="s">
        <v>95</v>
      </c>
      <c r="B11" s="84" t="s">
        <v>18</v>
      </c>
      <c r="C11" s="86">
        <v>0.59</v>
      </c>
      <c r="D11" s="85" t="s">
        <v>59</v>
      </c>
      <c r="E11" s="84"/>
      <c r="F11" s="91">
        <f>H11+J11+L11</f>
        <v>135921.79999999999</v>
      </c>
      <c r="G11" s="87">
        <f>노임단가!$E$64</f>
        <v>230376</v>
      </c>
      <c r="H11" s="91">
        <f>TRUNC(G11*$C11,1)</f>
        <v>135921.79999999999</v>
      </c>
      <c r="I11" s="84"/>
      <c r="J11" s="84"/>
      <c r="K11" s="84"/>
      <c r="L11" s="84"/>
      <c r="M11" s="84"/>
    </row>
    <row r="12" spans="1:14" ht="15.95" customHeight="1" x14ac:dyDescent="0.15">
      <c r="A12" s="90"/>
      <c r="B12" s="84" t="s">
        <v>124</v>
      </c>
      <c r="C12" s="86">
        <v>0.97</v>
      </c>
      <c r="D12" s="85" t="s">
        <v>59</v>
      </c>
      <c r="E12" s="84"/>
      <c r="F12" s="91">
        <f>H12+J12+L12</f>
        <v>219338.3</v>
      </c>
      <c r="G12" s="87">
        <f>노임단가!$E$7</f>
        <v>226122</v>
      </c>
      <c r="H12" s="91">
        <f>TRUNC(G12*$C12,1)</f>
        <v>219338.3</v>
      </c>
      <c r="I12" s="84"/>
      <c r="J12" s="84"/>
      <c r="K12" s="84"/>
      <c r="L12" s="84"/>
      <c r="M12" s="84"/>
    </row>
    <row r="13" spans="1:14" ht="15.95" customHeight="1" x14ac:dyDescent="0.15">
      <c r="A13" s="90"/>
      <c r="B13" s="84" t="s">
        <v>147</v>
      </c>
      <c r="C13" s="86">
        <v>0.2</v>
      </c>
      <c r="D13" s="85" t="s">
        <v>59</v>
      </c>
      <c r="E13" s="84"/>
      <c r="F13" s="91">
        <f>H13+J13+L13</f>
        <v>48339.6</v>
      </c>
      <c r="G13" s="87">
        <f>노임단가!$E$55</f>
        <v>241698</v>
      </c>
      <c r="H13" s="91">
        <f>TRUNC(G13*$C13,1)</f>
        <v>48339.6</v>
      </c>
      <c r="I13" s="84"/>
      <c r="J13" s="84"/>
      <c r="K13" s="84"/>
      <c r="L13" s="84"/>
      <c r="M13" s="84"/>
    </row>
    <row r="14" spans="1:14" ht="15.95" customHeight="1" x14ac:dyDescent="0.15">
      <c r="A14" s="85" t="s">
        <v>172</v>
      </c>
      <c r="B14" s="84"/>
      <c r="C14" s="86"/>
      <c r="D14" s="85"/>
      <c r="E14" s="84"/>
      <c r="F14" s="87">
        <f>L14+J14+H14</f>
        <v>403599.69999999995</v>
      </c>
      <c r="G14" s="84"/>
      <c r="H14" s="87">
        <f>SUM(H11:H13)</f>
        <v>403599.69999999995</v>
      </c>
      <c r="I14" s="84"/>
      <c r="J14" s="84"/>
      <c r="K14" s="84"/>
      <c r="L14" s="87">
        <f>SUM(L11:L13)</f>
        <v>0</v>
      </c>
      <c r="M14" s="84"/>
    </row>
    <row r="15" spans="1:14" ht="15.95" customHeight="1" x14ac:dyDescent="0.15">
      <c r="A15" s="90" t="s">
        <v>93</v>
      </c>
      <c r="B15" s="84" t="s">
        <v>18</v>
      </c>
      <c r="C15" s="86">
        <v>0.6</v>
      </c>
      <c r="D15" s="85" t="s">
        <v>59</v>
      </c>
      <c r="E15" s="84"/>
      <c r="F15" s="91">
        <f>H15+J15+L15</f>
        <v>138225.60000000001</v>
      </c>
      <c r="G15" s="87">
        <f>노임단가!$E$64</f>
        <v>230376</v>
      </c>
      <c r="H15" s="91">
        <f>TRUNC(G15*$C15,1)</f>
        <v>138225.60000000001</v>
      </c>
      <c r="I15" s="84"/>
      <c r="J15" s="84"/>
      <c r="K15" s="84"/>
      <c r="L15" s="84"/>
      <c r="M15" s="84"/>
    </row>
    <row r="16" spans="1:14" ht="15.95" customHeight="1" x14ac:dyDescent="0.15">
      <c r="A16" s="90"/>
      <c r="B16" s="84" t="s">
        <v>124</v>
      </c>
      <c r="C16" s="86">
        <v>0.98</v>
      </c>
      <c r="D16" s="85" t="s">
        <v>59</v>
      </c>
      <c r="E16" s="84"/>
      <c r="F16" s="91">
        <f>H16+J16+L16</f>
        <v>221599.5</v>
      </c>
      <c r="G16" s="87">
        <f>노임단가!$E$7</f>
        <v>226122</v>
      </c>
      <c r="H16" s="91">
        <f>TRUNC(G16*$C16,1)</f>
        <v>221599.5</v>
      </c>
      <c r="I16" s="84"/>
      <c r="J16" s="84"/>
      <c r="K16" s="84"/>
      <c r="L16" s="84"/>
      <c r="M16" s="84"/>
    </row>
    <row r="17" spans="1:13" ht="15.95" customHeight="1" x14ac:dyDescent="0.15">
      <c r="A17" s="90"/>
      <c r="B17" s="84" t="s">
        <v>147</v>
      </c>
      <c r="C17" s="86">
        <v>0.2</v>
      </c>
      <c r="D17" s="85" t="s">
        <v>59</v>
      </c>
      <c r="E17" s="84"/>
      <c r="F17" s="91">
        <f>H17+J17+L17</f>
        <v>48339.6</v>
      </c>
      <c r="G17" s="87">
        <f>노임단가!$E$55</f>
        <v>241698</v>
      </c>
      <c r="H17" s="91">
        <f>TRUNC(G17*$C17,1)</f>
        <v>48339.6</v>
      </c>
      <c r="I17" s="84"/>
      <c r="J17" s="84"/>
      <c r="K17" s="84"/>
      <c r="L17" s="84"/>
      <c r="M17" s="84"/>
    </row>
    <row r="18" spans="1:13" ht="15.95" customHeight="1" x14ac:dyDescent="0.15">
      <c r="A18" s="85" t="s">
        <v>172</v>
      </c>
      <c r="B18" s="84"/>
      <c r="C18" s="86"/>
      <c r="D18" s="85"/>
      <c r="E18" s="84"/>
      <c r="F18" s="87">
        <f>L18+J18+H18</f>
        <v>408164.69999999995</v>
      </c>
      <c r="G18" s="84"/>
      <c r="H18" s="87">
        <f>SUM(H15:H17)</f>
        <v>408164.69999999995</v>
      </c>
      <c r="I18" s="84"/>
      <c r="J18" s="84"/>
      <c r="K18" s="84"/>
      <c r="L18" s="87">
        <f>SUM(L15:L17)</f>
        <v>0</v>
      </c>
      <c r="M18" s="84"/>
    </row>
    <row r="19" spans="1:13" ht="15.95" customHeight="1" x14ac:dyDescent="0.15">
      <c r="A19" s="90" t="s">
        <v>114</v>
      </c>
      <c r="B19" s="84" t="s">
        <v>18</v>
      </c>
      <c r="C19" s="86">
        <v>0.38</v>
      </c>
      <c r="D19" s="85" t="s">
        <v>59</v>
      </c>
      <c r="E19" s="84"/>
      <c r="F19" s="91">
        <f>H19+J19+L19</f>
        <v>87542.8</v>
      </c>
      <c r="G19" s="87">
        <f>노임단가!$E$64</f>
        <v>230376</v>
      </c>
      <c r="H19" s="91">
        <f>TRUNC(G19*$C19,1)</f>
        <v>87542.8</v>
      </c>
      <c r="I19" s="84"/>
      <c r="J19" s="84"/>
      <c r="K19" s="84"/>
      <c r="L19" s="84"/>
      <c r="M19" s="84"/>
    </row>
    <row r="20" spans="1:13" ht="15.95" customHeight="1" x14ac:dyDescent="0.15">
      <c r="A20" s="90"/>
      <c r="B20" s="84" t="s">
        <v>124</v>
      </c>
      <c r="C20" s="86">
        <v>1.2</v>
      </c>
      <c r="D20" s="85" t="s">
        <v>59</v>
      </c>
      <c r="E20" s="84"/>
      <c r="F20" s="91">
        <f>H20+J20+L20</f>
        <v>271346.40000000002</v>
      </c>
      <c r="G20" s="87">
        <f>노임단가!$E$7</f>
        <v>226122</v>
      </c>
      <c r="H20" s="91">
        <f>TRUNC(G20*$C20,1)</f>
        <v>271346.40000000002</v>
      </c>
      <c r="I20" s="84"/>
      <c r="J20" s="84"/>
      <c r="K20" s="84"/>
      <c r="L20" s="84"/>
      <c r="M20" s="84"/>
    </row>
    <row r="21" spans="1:13" ht="15.95" customHeight="1" x14ac:dyDescent="0.15">
      <c r="A21" s="90"/>
      <c r="B21" s="84" t="s">
        <v>147</v>
      </c>
      <c r="C21" s="86">
        <v>0.67</v>
      </c>
      <c r="D21" s="85" t="s">
        <v>59</v>
      </c>
      <c r="E21" s="84"/>
      <c r="F21" s="91">
        <f>H21+J21+L21</f>
        <v>161937.60000000001</v>
      </c>
      <c r="G21" s="87">
        <f>노임단가!$E$55</f>
        <v>241698</v>
      </c>
      <c r="H21" s="91">
        <f>TRUNC(G21*$C21,1)</f>
        <v>161937.60000000001</v>
      </c>
      <c r="I21" s="84"/>
      <c r="J21" s="84"/>
      <c r="K21" s="84"/>
      <c r="L21" s="84"/>
      <c r="M21" s="84"/>
    </row>
    <row r="22" spans="1:13" ht="15.95" customHeight="1" x14ac:dyDescent="0.15">
      <c r="A22" s="85" t="s">
        <v>172</v>
      </c>
      <c r="B22" s="84"/>
      <c r="C22" s="86"/>
      <c r="D22" s="85"/>
      <c r="E22" s="84"/>
      <c r="F22" s="87">
        <f>L22+J22+H22</f>
        <v>520826.80000000005</v>
      </c>
      <c r="G22" s="84"/>
      <c r="H22" s="87">
        <f>SUM(H19:H21)</f>
        <v>520826.80000000005</v>
      </c>
      <c r="I22" s="84"/>
      <c r="J22" s="84"/>
      <c r="K22" s="84"/>
      <c r="L22" s="87">
        <f>SUM(L19:L21)</f>
        <v>0</v>
      </c>
      <c r="M22" s="84"/>
    </row>
    <row r="23" spans="1:13" ht="15.95" customHeight="1" x14ac:dyDescent="0.15">
      <c r="A23" s="90" t="s">
        <v>214</v>
      </c>
      <c r="B23" s="84" t="s">
        <v>18</v>
      </c>
      <c r="C23" s="86">
        <v>0.39</v>
      </c>
      <c r="D23" s="85" t="s">
        <v>59</v>
      </c>
      <c r="E23" s="84"/>
      <c r="F23" s="91">
        <f>H23+J23+L23</f>
        <v>89846.6</v>
      </c>
      <c r="G23" s="87">
        <f>노임단가!$E$64</f>
        <v>230376</v>
      </c>
      <c r="H23" s="91">
        <f>TRUNC(G23*$C23,1)</f>
        <v>89846.6</v>
      </c>
      <c r="I23" s="84"/>
      <c r="J23" s="84"/>
      <c r="K23" s="84"/>
      <c r="L23" s="84"/>
      <c r="M23" s="84"/>
    </row>
    <row r="24" spans="1:13" ht="15.95" customHeight="1" x14ac:dyDescent="0.15">
      <c r="A24" s="90"/>
      <c r="B24" s="84" t="s">
        <v>124</v>
      </c>
      <c r="C24" s="86">
        <v>1.23</v>
      </c>
      <c r="D24" s="85" t="s">
        <v>59</v>
      </c>
      <c r="E24" s="84"/>
      <c r="F24" s="91">
        <f>H24+J24+L24</f>
        <v>278130</v>
      </c>
      <c r="G24" s="87">
        <f>노임단가!$E$7</f>
        <v>226122</v>
      </c>
      <c r="H24" s="91">
        <f>TRUNC(G24*$C24,1)</f>
        <v>278130</v>
      </c>
      <c r="I24" s="84"/>
      <c r="J24" s="84"/>
      <c r="K24" s="84"/>
      <c r="L24" s="84"/>
      <c r="M24" s="84"/>
    </row>
    <row r="25" spans="1:13" ht="15.95" customHeight="1" x14ac:dyDescent="0.15">
      <c r="A25" s="90"/>
      <c r="B25" s="84" t="s">
        <v>147</v>
      </c>
      <c r="C25" s="86">
        <v>0.65</v>
      </c>
      <c r="D25" s="85" t="s">
        <v>59</v>
      </c>
      <c r="E25" s="84"/>
      <c r="F25" s="91">
        <f>H25+J25+L25</f>
        <v>157103.70000000001</v>
      </c>
      <c r="G25" s="87">
        <f>노임단가!$E$55</f>
        <v>241698</v>
      </c>
      <c r="H25" s="91">
        <f>TRUNC(G25*$C25,1)</f>
        <v>157103.70000000001</v>
      </c>
      <c r="I25" s="84"/>
      <c r="J25" s="84"/>
      <c r="K25" s="84"/>
      <c r="L25" s="84"/>
      <c r="M25" s="84"/>
    </row>
    <row r="26" spans="1:13" ht="15.95" customHeight="1" x14ac:dyDescent="0.15">
      <c r="A26" s="85" t="s">
        <v>172</v>
      </c>
      <c r="B26" s="84"/>
      <c r="C26" s="86"/>
      <c r="D26" s="85"/>
      <c r="E26" s="84"/>
      <c r="F26" s="87">
        <f>L26+J26+H26</f>
        <v>525080.30000000005</v>
      </c>
      <c r="G26" s="84"/>
      <c r="H26" s="87">
        <f>SUM(H23:H25)</f>
        <v>525080.30000000005</v>
      </c>
      <c r="I26" s="84"/>
      <c r="J26" s="84"/>
      <c r="K26" s="84"/>
      <c r="L26" s="87">
        <f>SUM(L23:L25)</f>
        <v>0</v>
      </c>
      <c r="M26" s="84"/>
    </row>
    <row r="27" spans="1:13" ht="15.95" customHeight="1" x14ac:dyDescent="0.15">
      <c r="A27" s="84"/>
      <c r="B27" s="84"/>
      <c r="C27" s="86"/>
      <c r="D27" s="85"/>
      <c r="E27" s="84"/>
      <c r="F27" s="84"/>
      <c r="G27" s="84"/>
      <c r="H27" s="84"/>
      <c r="I27" s="84"/>
      <c r="J27" s="84"/>
      <c r="K27" s="84"/>
      <c r="L27" s="84"/>
      <c r="M27" s="84"/>
    </row>
    <row r="28" spans="1:13" ht="15.95" customHeight="1" x14ac:dyDescent="0.15">
      <c r="A28" s="90" t="s">
        <v>211</v>
      </c>
      <c r="B28" s="84"/>
      <c r="C28" s="86"/>
      <c r="D28" s="85"/>
      <c r="E28" s="84"/>
      <c r="F28" s="84"/>
      <c r="G28" s="84"/>
      <c r="H28" s="84"/>
      <c r="I28" s="84"/>
      <c r="J28" s="84"/>
      <c r="K28" s="84"/>
      <c r="L28" s="84"/>
      <c r="M28" s="84"/>
    </row>
    <row r="29" spans="1:13" ht="15.95" customHeight="1" x14ac:dyDescent="0.15">
      <c r="A29" s="90" t="s">
        <v>229</v>
      </c>
      <c r="B29" s="84"/>
      <c r="C29" s="86"/>
      <c r="D29" s="85"/>
      <c r="E29" s="84"/>
      <c r="F29" s="84"/>
      <c r="G29" s="84"/>
      <c r="H29" s="84"/>
      <c r="I29" s="84"/>
      <c r="J29" s="84"/>
      <c r="K29" s="84"/>
      <c r="L29" s="84"/>
      <c r="M29" s="84"/>
    </row>
    <row r="30" spans="1:13" ht="15.95" customHeight="1" x14ac:dyDescent="0.15">
      <c r="A30" s="90" t="s">
        <v>94</v>
      </c>
      <c r="B30" s="84" t="s">
        <v>18</v>
      </c>
      <c r="C30" s="86">
        <v>0.56000000000000005</v>
      </c>
      <c r="D30" s="85" t="s">
        <v>59</v>
      </c>
      <c r="E30" s="84"/>
      <c r="F30" s="91">
        <f>H30+J30+L30</f>
        <v>129010.5</v>
      </c>
      <c r="G30" s="87">
        <f>노임단가!$E$64</f>
        <v>230376</v>
      </c>
      <c r="H30" s="91">
        <f>TRUNC(G30*$C30,1)</f>
        <v>129010.5</v>
      </c>
      <c r="I30" s="84"/>
      <c r="J30" s="84"/>
      <c r="K30" s="84"/>
      <c r="L30" s="84"/>
      <c r="M30" s="84"/>
    </row>
    <row r="31" spans="1:13" ht="15.95" customHeight="1" x14ac:dyDescent="0.15">
      <c r="A31" s="90"/>
      <c r="B31" s="84" t="s">
        <v>124</v>
      </c>
      <c r="C31" s="86">
        <v>0.93</v>
      </c>
      <c r="D31" s="85" t="s">
        <v>59</v>
      </c>
      <c r="E31" s="84"/>
      <c r="F31" s="91">
        <f>H31+J31+L31</f>
        <v>210293.4</v>
      </c>
      <c r="G31" s="87">
        <f>노임단가!$E$7</f>
        <v>226122</v>
      </c>
      <c r="H31" s="91">
        <f>TRUNC(G31*$C31,1)</f>
        <v>210293.4</v>
      </c>
      <c r="I31" s="84"/>
      <c r="J31" s="84"/>
      <c r="K31" s="84"/>
      <c r="L31" s="84"/>
      <c r="M31" s="84"/>
    </row>
    <row r="32" spans="1:13" ht="15.95" customHeight="1" x14ac:dyDescent="0.15">
      <c r="A32" s="90"/>
      <c r="B32" s="84" t="s">
        <v>147</v>
      </c>
      <c r="C32" s="86">
        <v>0.18</v>
      </c>
      <c r="D32" s="85" t="s">
        <v>59</v>
      </c>
      <c r="E32" s="84"/>
      <c r="F32" s="91">
        <f>H32+J32+L32</f>
        <v>43505.599999999999</v>
      </c>
      <c r="G32" s="87">
        <f>노임단가!$E$55</f>
        <v>241698</v>
      </c>
      <c r="H32" s="91">
        <f>TRUNC(G32*$C32,1)</f>
        <v>43505.599999999999</v>
      </c>
      <c r="I32" s="84"/>
      <c r="J32" s="84"/>
      <c r="K32" s="84"/>
      <c r="L32" s="84"/>
      <c r="M32" s="84"/>
    </row>
    <row r="33" spans="1:13" ht="15.95" customHeight="1" x14ac:dyDescent="0.15">
      <c r="A33" s="85" t="s">
        <v>172</v>
      </c>
      <c r="B33" s="84"/>
      <c r="C33" s="86"/>
      <c r="D33" s="85"/>
      <c r="E33" s="84"/>
      <c r="F33" s="87">
        <f>L33+J33+H33</f>
        <v>382809.5</v>
      </c>
      <c r="G33" s="84"/>
      <c r="H33" s="87">
        <f>SUM(H30:H32)</f>
        <v>382809.5</v>
      </c>
      <c r="I33" s="84"/>
      <c r="J33" s="84"/>
      <c r="K33" s="84"/>
      <c r="L33" s="87">
        <f>SUM(L30:L32)</f>
        <v>0</v>
      </c>
      <c r="M33" s="84"/>
    </row>
    <row r="34" spans="1:13" ht="15.95" customHeight="1" x14ac:dyDescent="0.15">
      <c r="A34" s="90" t="s">
        <v>95</v>
      </c>
      <c r="B34" s="84" t="s">
        <v>18</v>
      </c>
      <c r="C34" s="86">
        <v>0.83</v>
      </c>
      <c r="D34" s="85" t="s">
        <v>59</v>
      </c>
      <c r="E34" s="84"/>
      <c r="F34" s="91">
        <f>H34+J34+L34</f>
        <v>191212</v>
      </c>
      <c r="G34" s="87">
        <f>노임단가!$E$64</f>
        <v>230376</v>
      </c>
      <c r="H34" s="91">
        <f>TRUNC(G34*$C34,1)</f>
        <v>191212</v>
      </c>
      <c r="I34" s="84"/>
      <c r="J34" s="84"/>
      <c r="K34" s="84"/>
      <c r="L34" s="84"/>
      <c r="M34" s="84"/>
    </row>
    <row r="35" spans="1:13" ht="15.95" customHeight="1" x14ac:dyDescent="0.15">
      <c r="A35" s="90"/>
      <c r="B35" s="84" t="s">
        <v>124</v>
      </c>
      <c r="C35" s="86">
        <v>1.31</v>
      </c>
      <c r="D35" s="85" t="s">
        <v>59</v>
      </c>
      <c r="E35" s="84"/>
      <c r="F35" s="91">
        <f>H35+J35+L35</f>
        <v>296219.8</v>
      </c>
      <c r="G35" s="87">
        <f>노임단가!$E$7</f>
        <v>226122</v>
      </c>
      <c r="H35" s="91">
        <f>TRUNC(G35*$C35,1)</f>
        <v>296219.8</v>
      </c>
      <c r="I35" s="84"/>
      <c r="J35" s="84"/>
      <c r="K35" s="84"/>
      <c r="L35" s="84"/>
      <c r="M35" s="84"/>
    </row>
    <row r="36" spans="1:13" ht="15.95" customHeight="1" x14ac:dyDescent="0.15">
      <c r="A36" s="90"/>
      <c r="B36" s="84" t="s">
        <v>147</v>
      </c>
      <c r="C36" s="86">
        <v>0.28000000000000003</v>
      </c>
      <c r="D36" s="85" t="s">
        <v>59</v>
      </c>
      <c r="E36" s="84"/>
      <c r="F36" s="91">
        <f>H36+J36+L36</f>
        <v>67675.399999999994</v>
      </c>
      <c r="G36" s="87">
        <f>노임단가!$E$55</f>
        <v>241698</v>
      </c>
      <c r="H36" s="91">
        <f>TRUNC(G36*$C36,1)</f>
        <v>67675.399999999994</v>
      </c>
      <c r="I36" s="84"/>
      <c r="J36" s="84"/>
      <c r="K36" s="84"/>
      <c r="L36" s="84"/>
      <c r="M36" s="84"/>
    </row>
    <row r="37" spans="1:13" ht="15.95" customHeight="1" x14ac:dyDescent="0.15">
      <c r="A37" s="85" t="s">
        <v>172</v>
      </c>
      <c r="B37" s="84"/>
      <c r="C37" s="86"/>
      <c r="D37" s="85"/>
      <c r="E37" s="84"/>
      <c r="F37" s="87">
        <f>L37+J37+H37</f>
        <v>555107.19999999995</v>
      </c>
      <c r="G37" s="84"/>
      <c r="H37" s="87">
        <f>SUM(H34:H36)</f>
        <v>555107.19999999995</v>
      </c>
      <c r="I37" s="84"/>
      <c r="J37" s="84"/>
      <c r="K37" s="84"/>
      <c r="L37" s="87">
        <f>SUM(L34:L36)</f>
        <v>0</v>
      </c>
      <c r="M37" s="84"/>
    </row>
    <row r="38" spans="1:13" ht="15.95" customHeight="1" x14ac:dyDescent="0.15">
      <c r="A38" s="90" t="s">
        <v>227</v>
      </c>
      <c r="B38" s="84"/>
      <c r="C38" s="86"/>
      <c r="D38" s="85"/>
      <c r="E38" s="84"/>
      <c r="F38" s="84"/>
      <c r="G38" s="84"/>
      <c r="H38" s="84"/>
      <c r="I38" s="84"/>
      <c r="J38" s="84"/>
      <c r="K38" s="84"/>
      <c r="L38" s="84"/>
      <c r="M38" s="84"/>
    </row>
    <row r="39" spans="1:13" ht="15.95" customHeight="1" x14ac:dyDescent="0.15">
      <c r="A39" s="90" t="s">
        <v>234</v>
      </c>
      <c r="B39" s="84"/>
      <c r="C39" s="86"/>
      <c r="D39" s="85"/>
      <c r="E39" s="84"/>
      <c r="F39" s="84"/>
      <c r="G39" s="84"/>
      <c r="H39" s="84"/>
      <c r="I39" s="84"/>
      <c r="J39" s="84"/>
      <c r="K39" s="84"/>
      <c r="L39" s="84"/>
      <c r="M39" s="84"/>
    </row>
    <row r="40" spans="1:13" ht="15.95" customHeight="1" x14ac:dyDescent="0.15">
      <c r="A40" s="90" t="s">
        <v>94</v>
      </c>
      <c r="B40" s="84" t="s">
        <v>18</v>
      </c>
      <c r="C40" s="86">
        <v>0.03</v>
      </c>
      <c r="D40" s="85" t="s">
        <v>59</v>
      </c>
      <c r="E40" s="84"/>
      <c r="F40" s="91">
        <f>H40+J40+L40</f>
        <v>6911.2</v>
      </c>
      <c r="G40" s="87">
        <f>노임단가!$E$64</f>
        <v>230376</v>
      </c>
      <c r="H40" s="91">
        <f>TRUNC(G40*$C40,1)</f>
        <v>6911.2</v>
      </c>
      <c r="I40" s="84"/>
      <c r="J40" s="84"/>
      <c r="K40" s="84"/>
      <c r="L40" s="84"/>
      <c r="M40" s="84"/>
    </row>
    <row r="41" spans="1:13" ht="15.95" customHeight="1" x14ac:dyDescent="0.15">
      <c r="A41" s="90"/>
      <c r="B41" s="84" t="s">
        <v>124</v>
      </c>
      <c r="C41" s="86">
        <v>0.35</v>
      </c>
      <c r="D41" s="85" t="s">
        <v>59</v>
      </c>
      <c r="E41" s="84"/>
      <c r="F41" s="91">
        <f>H41+J41+L41</f>
        <v>79142.7</v>
      </c>
      <c r="G41" s="87">
        <f>노임단가!$E$7</f>
        <v>226122</v>
      </c>
      <c r="H41" s="91">
        <f>TRUNC(G41*$C41,1)</f>
        <v>79142.7</v>
      </c>
      <c r="I41" s="84"/>
      <c r="J41" s="84"/>
      <c r="K41" s="84"/>
      <c r="L41" s="84"/>
      <c r="M41" s="84"/>
    </row>
    <row r="42" spans="1:13" ht="15.95" customHeight="1" x14ac:dyDescent="0.15">
      <c r="A42" s="85" t="s">
        <v>172</v>
      </c>
      <c r="B42" s="84"/>
      <c r="C42" s="86"/>
      <c r="D42" s="85"/>
      <c r="E42" s="84"/>
      <c r="F42" s="87">
        <f>L42+J42+H42</f>
        <v>86053</v>
      </c>
      <c r="G42" s="84"/>
      <c r="H42" s="87">
        <f>INT(SUM(H40:H41))</f>
        <v>86053</v>
      </c>
      <c r="I42" s="84"/>
      <c r="J42" s="84"/>
      <c r="K42" s="84"/>
      <c r="L42" s="87">
        <f>INT(SUM(L40:L41))</f>
        <v>0</v>
      </c>
      <c r="M42" s="84"/>
    </row>
    <row r="43" spans="1:13" ht="15.95" customHeight="1" x14ac:dyDescent="0.15">
      <c r="A43" s="90" t="s">
        <v>248</v>
      </c>
      <c r="B43" s="84" t="s">
        <v>18</v>
      </c>
      <c r="C43" s="86">
        <v>0.14000000000000001</v>
      </c>
      <c r="D43" s="85" t="s">
        <v>59</v>
      </c>
      <c r="E43" s="84"/>
      <c r="F43" s="91">
        <f>H43+J43+L43</f>
        <v>32252.6</v>
      </c>
      <c r="G43" s="87">
        <f>노임단가!$E$64</f>
        <v>230376</v>
      </c>
      <c r="H43" s="91">
        <f>TRUNC(G43*$C43,1)</f>
        <v>32252.6</v>
      </c>
      <c r="I43" s="84"/>
      <c r="J43" s="84"/>
      <c r="K43" s="84"/>
      <c r="L43" s="84"/>
      <c r="M43" s="84"/>
    </row>
    <row r="44" spans="1:13" ht="15.95" customHeight="1" x14ac:dyDescent="0.15">
      <c r="A44" s="90"/>
      <c r="B44" s="84" t="s">
        <v>124</v>
      </c>
      <c r="C44" s="86">
        <v>0.61</v>
      </c>
      <c r="D44" s="85" t="s">
        <v>59</v>
      </c>
      <c r="E44" s="84"/>
      <c r="F44" s="91">
        <f>H44+J44+L44</f>
        <v>137934.39999999999</v>
      </c>
      <c r="G44" s="87">
        <f>노임단가!$E$7</f>
        <v>226122</v>
      </c>
      <c r="H44" s="91">
        <f>TRUNC(G44*$C44,1)</f>
        <v>137934.39999999999</v>
      </c>
      <c r="I44" s="84"/>
      <c r="J44" s="84"/>
      <c r="K44" s="84"/>
      <c r="L44" s="84"/>
      <c r="M44" s="84"/>
    </row>
    <row r="45" spans="1:13" ht="15.95" customHeight="1" x14ac:dyDescent="0.15">
      <c r="A45" s="85" t="s">
        <v>172</v>
      </c>
      <c r="B45" s="84"/>
      <c r="C45" s="86"/>
      <c r="D45" s="85"/>
      <c r="E45" s="84"/>
      <c r="F45" s="87">
        <f>L45+J45+H45</f>
        <v>170187</v>
      </c>
      <c r="G45" s="84"/>
      <c r="H45" s="87">
        <f>INT(SUM(H43:H44))</f>
        <v>170187</v>
      </c>
      <c r="I45" s="84"/>
      <c r="J45" s="84"/>
      <c r="K45" s="84"/>
      <c r="L45" s="87">
        <f>INT(SUM(L43:L44))</f>
        <v>0</v>
      </c>
      <c r="M45" s="84"/>
    </row>
    <row r="46" spans="1:13" ht="15.95" customHeight="1" x14ac:dyDescent="0.15">
      <c r="A46" s="90" t="s">
        <v>93</v>
      </c>
      <c r="B46" s="84" t="s">
        <v>18</v>
      </c>
      <c r="C46" s="86">
        <v>0.18</v>
      </c>
      <c r="D46" s="85" t="s">
        <v>59</v>
      </c>
      <c r="E46" s="84"/>
      <c r="F46" s="91">
        <f>H46+J46+L46</f>
        <v>41467.599999999999</v>
      </c>
      <c r="G46" s="87">
        <f>노임단가!$E$64</f>
        <v>230376</v>
      </c>
      <c r="H46" s="91">
        <f>TRUNC(G46*$C46,1)</f>
        <v>41467.599999999999</v>
      </c>
      <c r="I46" s="84"/>
      <c r="J46" s="84"/>
      <c r="K46" s="84"/>
      <c r="L46" s="84"/>
      <c r="M46" s="84"/>
    </row>
    <row r="47" spans="1:13" ht="15.95" customHeight="1" x14ac:dyDescent="0.15">
      <c r="A47" s="90"/>
      <c r="B47" s="84" t="s">
        <v>124</v>
      </c>
      <c r="C47" s="86">
        <v>0.73</v>
      </c>
      <c r="D47" s="85" t="s">
        <v>59</v>
      </c>
      <c r="E47" s="84"/>
      <c r="F47" s="91">
        <f>H47+J47+L47</f>
        <v>165069</v>
      </c>
      <c r="G47" s="87">
        <f>노임단가!$E$7</f>
        <v>226122</v>
      </c>
      <c r="H47" s="91">
        <f>TRUNC(G47*$C47,1)</f>
        <v>165069</v>
      </c>
      <c r="I47" s="84"/>
      <c r="J47" s="84"/>
      <c r="K47" s="84"/>
      <c r="L47" s="84"/>
      <c r="M47" s="84"/>
    </row>
    <row r="48" spans="1:13" ht="15.95" customHeight="1" x14ac:dyDescent="0.15">
      <c r="A48" s="85" t="s">
        <v>172</v>
      </c>
      <c r="B48" s="84"/>
      <c r="C48" s="86"/>
      <c r="D48" s="85"/>
      <c r="E48" s="84"/>
      <c r="F48" s="87">
        <f>L48+J48+H48</f>
        <v>206536</v>
      </c>
      <c r="G48" s="84"/>
      <c r="H48" s="87">
        <f>INT(SUM(H46:H47))</f>
        <v>206536</v>
      </c>
      <c r="I48" s="84"/>
      <c r="J48" s="84"/>
      <c r="K48" s="84"/>
      <c r="L48" s="87">
        <f>INT(SUM(L46:L47))</f>
        <v>0</v>
      </c>
      <c r="M48" s="84"/>
    </row>
    <row r="49" spans="1:13" ht="15.95" customHeight="1" x14ac:dyDescent="0.15">
      <c r="A49" s="90" t="s">
        <v>236</v>
      </c>
      <c r="B49" s="84"/>
      <c r="C49" s="86"/>
      <c r="D49" s="85"/>
      <c r="E49" s="84"/>
      <c r="F49" s="84"/>
      <c r="G49" s="84"/>
      <c r="H49" s="84"/>
      <c r="I49" s="84"/>
      <c r="J49" s="84"/>
      <c r="K49" s="84"/>
      <c r="L49" s="84"/>
      <c r="M49" s="84"/>
    </row>
    <row r="50" spans="1:13" ht="15.95" customHeight="1" x14ac:dyDescent="0.15">
      <c r="A50" s="90" t="s">
        <v>94</v>
      </c>
      <c r="B50" s="84" t="s">
        <v>18</v>
      </c>
      <c r="C50" s="86">
        <v>0.18</v>
      </c>
      <c r="D50" s="85" t="s">
        <v>59</v>
      </c>
      <c r="E50" s="84"/>
      <c r="F50" s="91">
        <f>H50+J50+L50</f>
        <v>41467.599999999999</v>
      </c>
      <c r="G50" s="87">
        <f>노임단가!$E$64</f>
        <v>230376</v>
      </c>
      <c r="H50" s="91">
        <f>TRUNC(G50*$C50,1)</f>
        <v>41467.599999999999</v>
      </c>
      <c r="I50" s="84"/>
      <c r="J50" s="84"/>
      <c r="K50" s="84"/>
      <c r="L50" s="84"/>
      <c r="M50" s="84"/>
    </row>
    <row r="51" spans="1:13" ht="15.95" customHeight="1" x14ac:dyDescent="0.15">
      <c r="A51" s="90"/>
      <c r="B51" s="84" t="s">
        <v>124</v>
      </c>
      <c r="C51" s="86">
        <v>0.7</v>
      </c>
      <c r="D51" s="85" t="s">
        <v>59</v>
      </c>
      <c r="E51" s="84"/>
      <c r="F51" s="91">
        <f>H51+J51+L51</f>
        <v>158285.4</v>
      </c>
      <c r="G51" s="87">
        <f>노임단가!$E$7</f>
        <v>226122</v>
      </c>
      <c r="H51" s="91">
        <f>TRUNC(G51*$C51,1)</f>
        <v>158285.4</v>
      </c>
      <c r="I51" s="84"/>
      <c r="J51" s="84"/>
      <c r="K51" s="84"/>
      <c r="L51" s="84"/>
      <c r="M51" s="84"/>
    </row>
    <row r="52" spans="1:13" ht="15.95" customHeight="1" x14ac:dyDescent="0.15">
      <c r="A52" s="85" t="s">
        <v>172</v>
      </c>
      <c r="B52" s="84"/>
      <c r="C52" s="86"/>
      <c r="D52" s="85"/>
      <c r="E52" s="84"/>
      <c r="F52" s="87">
        <f>L52+J52+H52</f>
        <v>199753</v>
      </c>
      <c r="G52" s="84"/>
      <c r="H52" s="87">
        <f>INT(SUM(H50:H51))</f>
        <v>199753</v>
      </c>
      <c r="I52" s="84"/>
      <c r="J52" s="84"/>
      <c r="K52" s="84"/>
      <c r="L52" s="87">
        <f>INT(SUM(L50:L51))</f>
        <v>0</v>
      </c>
      <c r="M52" s="84"/>
    </row>
    <row r="53" spans="1:13" ht="15.95" customHeight="1" x14ac:dyDescent="0.15">
      <c r="A53" s="90" t="s">
        <v>248</v>
      </c>
      <c r="B53" s="84" t="s">
        <v>18</v>
      </c>
      <c r="C53" s="86">
        <v>0.32</v>
      </c>
      <c r="D53" s="85" t="s">
        <v>59</v>
      </c>
      <c r="E53" s="84"/>
      <c r="F53" s="91">
        <f>H53+J53+L53</f>
        <v>73720.3</v>
      </c>
      <c r="G53" s="87">
        <f>노임단가!$E$64</f>
        <v>230376</v>
      </c>
      <c r="H53" s="91">
        <f>TRUNC(G53*$C53,1)</f>
        <v>73720.3</v>
      </c>
      <c r="I53" s="84"/>
      <c r="J53" s="84"/>
      <c r="K53" s="84"/>
      <c r="L53" s="84"/>
      <c r="M53" s="84"/>
    </row>
    <row r="54" spans="1:13" ht="15.95" customHeight="1" x14ac:dyDescent="0.15">
      <c r="A54" s="90"/>
      <c r="B54" s="84" t="s">
        <v>124</v>
      </c>
      <c r="C54" s="86">
        <v>1.28</v>
      </c>
      <c r="D54" s="85" t="s">
        <v>59</v>
      </c>
      <c r="E54" s="84"/>
      <c r="F54" s="91">
        <f>H54+J54+L54</f>
        <v>289436.09999999998</v>
      </c>
      <c r="G54" s="87">
        <f>노임단가!$E$7</f>
        <v>226122</v>
      </c>
      <c r="H54" s="91">
        <f>TRUNC(G54*$C54,1)</f>
        <v>289436.09999999998</v>
      </c>
      <c r="I54" s="84"/>
      <c r="J54" s="84"/>
      <c r="K54" s="84"/>
      <c r="L54" s="84"/>
      <c r="M54" s="84"/>
    </row>
    <row r="55" spans="1:13" ht="15.95" customHeight="1" x14ac:dyDescent="0.15">
      <c r="A55" s="85" t="s">
        <v>172</v>
      </c>
      <c r="B55" s="84"/>
      <c r="C55" s="86"/>
      <c r="D55" s="85"/>
      <c r="E55" s="84"/>
      <c r="F55" s="87">
        <f>L55+J55+H55</f>
        <v>363156</v>
      </c>
      <c r="G55" s="84"/>
      <c r="H55" s="87">
        <f>INT(SUM(H53:H54))</f>
        <v>363156</v>
      </c>
      <c r="I55" s="84"/>
      <c r="J55" s="84"/>
      <c r="K55" s="84"/>
      <c r="L55" s="87">
        <f>INT(SUM(L53:L54))</f>
        <v>0</v>
      </c>
      <c r="M55" s="84"/>
    </row>
    <row r="56" spans="1:13" ht="15.95" customHeight="1" x14ac:dyDescent="0.15">
      <c r="A56" s="90" t="s">
        <v>93</v>
      </c>
      <c r="B56" s="84" t="s">
        <v>18</v>
      </c>
      <c r="C56" s="86">
        <v>0.39</v>
      </c>
      <c r="D56" s="85" t="s">
        <v>59</v>
      </c>
      <c r="E56" s="84"/>
      <c r="F56" s="91">
        <f>H56+J56+L56</f>
        <v>89846.6</v>
      </c>
      <c r="G56" s="87">
        <f>노임단가!$E$64</f>
        <v>230376</v>
      </c>
      <c r="H56" s="91">
        <f>TRUNC(G56*$C56,1)</f>
        <v>89846.6</v>
      </c>
      <c r="I56" s="84"/>
      <c r="J56" s="84"/>
      <c r="K56" s="84"/>
      <c r="L56" s="84"/>
      <c r="M56" s="84"/>
    </row>
    <row r="57" spans="1:13" ht="15.95" customHeight="1" x14ac:dyDescent="0.15">
      <c r="A57" s="90"/>
      <c r="B57" s="84" t="s">
        <v>124</v>
      </c>
      <c r="C57" s="86">
        <v>1.42</v>
      </c>
      <c r="D57" s="85" t="s">
        <v>59</v>
      </c>
      <c r="E57" s="84"/>
      <c r="F57" s="91">
        <f>H57+J57+L57</f>
        <v>321093.2</v>
      </c>
      <c r="G57" s="87">
        <f>노임단가!$E$7</f>
        <v>226122</v>
      </c>
      <c r="H57" s="91">
        <f>TRUNC(G57*$C57,1)</f>
        <v>321093.2</v>
      </c>
      <c r="I57" s="84"/>
      <c r="J57" s="84"/>
      <c r="K57" s="84"/>
      <c r="L57" s="84"/>
      <c r="M57" s="84"/>
    </row>
    <row r="58" spans="1:13" ht="15.95" customHeight="1" x14ac:dyDescent="0.15">
      <c r="A58" s="85" t="s">
        <v>172</v>
      </c>
      <c r="B58" s="84"/>
      <c r="C58" s="86"/>
      <c r="D58" s="85"/>
      <c r="E58" s="84"/>
      <c r="F58" s="87">
        <f>L58+J58+H58</f>
        <v>410939</v>
      </c>
      <c r="G58" s="84"/>
      <c r="H58" s="87">
        <f>INT(SUM(H56:H57))</f>
        <v>410939</v>
      </c>
      <c r="I58" s="84"/>
      <c r="J58" s="84"/>
      <c r="K58" s="84"/>
      <c r="L58" s="87">
        <f>INT(SUM(L56:L57))</f>
        <v>0</v>
      </c>
      <c r="M58" s="84"/>
    </row>
    <row r="59" spans="1:13" ht="15.95" customHeight="1" x14ac:dyDescent="0.15">
      <c r="A59" s="90" t="s">
        <v>78</v>
      </c>
      <c r="B59" s="84" t="s">
        <v>226</v>
      </c>
      <c r="C59" s="86">
        <v>8</v>
      </c>
      <c r="D59" s="85" t="s">
        <v>73</v>
      </c>
      <c r="E59" s="84"/>
      <c r="F59" s="91">
        <f>H59+J59+L59</f>
        <v>554528</v>
      </c>
      <c r="G59" s="87">
        <f>양배일위!$Q$27</f>
        <v>49778</v>
      </c>
      <c r="H59" s="91">
        <f>TRUNC(G59*$C59,1)</f>
        <v>398224</v>
      </c>
      <c r="I59" s="87">
        <f>양배일위!$R$27</f>
        <v>8421</v>
      </c>
      <c r="J59" s="91">
        <f>TRUNC(I59*$C59,1)</f>
        <v>67368</v>
      </c>
      <c r="K59" s="87">
        <f>양배일위!$S$27</f>
        <v>11117</v>
      </c>
      <c r="L59" s="91">
        <f>TRUNC(K59*$C59,1)</f>
        <v>88936</v>
      </c>
      <c r="M59" s="84"/>
    </row>
    <row r="60" spans="1:13" ht="15.95" customHeight="1" x14ac:dyDescent="0.15">
      <c r="A60" s="90"/>
      <c r="B60" s="84"/>
      <c r="C60" s="86"/>
      <c r="D60" s="85"/>
      <c r="E60" s="84"/>
      <c r="F60" s="91">
        <f>H60+J60+L60</f>
        <v>0</v>
      </c>
      <c r="G60" s="87"/>
      <c r="H60" s="91">
        <f>TRUNC(G60*$C60,1)</f>
        <v>0</v>
      </c>
      <c r="I60" s="84"/>
      <c r="J60" s="84"/>
      <c r="K60" s="84"/>
      <c r="L60" s="84"/>
      <c r="M60" s="84"/>
    </row>
    <row r="61" spans="1:13" ht="15.95" customHeight="1" x14ac:dyDescent="0.15">
      <c r="A61" s="85" t="s">
        <v>172</v>
      </c>
      <c r="B61" s="84"/>
      <c r="C61" s="86"/>
      <c r="D61" s="85"/>
      <c r="E61" s="84"/>
      <c r="F61" s="87">
        <f>L61+J61+H61</f>
        <v>554528</v>
      </c>
      <c r="G61" s="84"/>
      <c r="H61" s="87">
        <f>INT(SUM(H59:H60))</f>
        <v>398224</v>
      </c>
      <c r="I61" s="84"/>
      <c r="J61" s="87">
        <f>INT(SUM(J59:J60))</f>
        <v>67368</v>
      </c>
      <c r="K61" s="84"/>
      <c r="L61" s="87">
        <f>INT(SUM(L59:L60))</f>
        <v>88936</v>
      </c>
      <c r="M61" s="84"/>
    </row>
    <row r="62" spans="1:13" ht="15.95" customHeight="1" x14ac:dyDescent="0.15">
      <c r="A62" s="90"/>
      <c r="B62" s="84"/>
      <c r="C62" s="86"/>
      <c r="D62" s="85"/>
      <c r="E62" s="84"/>
      <c r="F62" s="91"/>
      <c r="G62" s="87"/>
      <c r="H62" s="91"/>
      <c r="I62" s="84"/>
      <c r="J62" s="84"/>
      <c r="K62" s="84"/>
      <c r="L62" s="84"/>
      <c r="M62" s="84"/>
    </row>
    <row r="63" spans="1:13" ht="15.95" customHeight="1" x14ac:dyDescent="0.15">
      <c r="A63" s="90" t="s">
        <v>229</v>
      </c>
      <c r="B63" s="84"/>
      <c r="C63" s="86"/>
      <c r="D63" s="85"/>
      <c r="E63" s="84"/>
      <c r="F63" s="84"/>
      <c r="G63" s="84"/>
      <c r="H63" s="84"/>
      <c r="I63" s="84"/>
      <c r="J63" s="84"/>
      <c r="K63" s="84"/>
      <c r="L63" s="84"/>
      <c r="M63" s="84"/>
    </row>
    <row r="64" spans="1:13" ht="15.95" customHeight="1" x14ac:dyDescent="0.15">
      <c r="A64" s="90" t="s">
        <v>94</v>
      </c>
      <c r="B64" s="84" t="s">
        <v>18</v>
      </c>
      <c r="C64" s="86">
        <v>0.54</v>
      </c>
      <c r="D64" s="85" t="s">
        <v>59</v>
      </c>
      <c r="E64" s="84"/>
      <c r="F64" s="91">
        <f>H64+J64+L64</f>
        <v>124403</v>
      </c>
      <c r="G64" s="87">
        <f>노임단가!$E$64</f>
        <v>230376</v>
      </c>
      <c r="H64" s="91">
        <f>TRUNC(G64*$C64,1)</f>
        <v>124403</v>
      </c>
      <c r="I64" s="84"/>
      <c r="J64" s="84"/>
      <c r="K64" s="84"/>
      <c r="L64" s="84"/>
      <c r="M64" s="84"/>
    </row>
    <row r="65" spans="1:13" ht="15.95" customHeight="1" x14ac:dyDescent="0.15">
      <c r="A65" s="90"/>
      <c r="B65" s="84" t="s">
        <v>124</v>
      </c>
      <c r="C65" s="86">
        <v>0.97</v>
      </c>
      <c r="D65" s="85" t="s">
        <v>59</v>
      </c>
      <c r="E65" s="84"/>
      <c r="F65" s="91">
        <f>H65+J65+L65</f>
        <v>219338.3</v>
      </c>
      <c r="G65" s="87">
        <f>노임단가!$E$7</f>
        <v>226122</v>
      </c>
      <c r="H65" s="91">
        <f>TRUNC(G65*$C65,1)</f>
        <v>219338.3</v>
      </c>
      <c r="I65" s="84"/>
      <c r="J65" s="84"/>
      <c r="K65" s="84"/>
      <c r="L65" s="84"/>
      <c r="M65" s="84"/>
    </row>
    <row r="66" spans="1:13" ht="15.95" customHeight="1" x14ac:dyDescent="0.15">
      <c r="A66" s="85" t="s">
        <v>172</v>
      </c>
      <c r="B66" s="84"/>
      <c r="C66" s="86"/>
      <c r="D66" s="85"/>
      <c r="E66" s="84"/>
      <c r="F66" s="87">
        <f>L66+J66+H66</f>
        <v>343741</v>
      </c>
      <c r="G66" s="84"/>
      <c r="H66" s="87">
        <f>INT(SUM(H64:H65))</f>
        <v>343741</v>
      </c>
      <c r="I66" s="84"/>
      <c r="J66" s="84"/>
      <c r="K66" s="84"/>
      <c r="L66" s="87">
        <f>INT(SUM(L64:L65))</f>
        <v>0</v>
      </c>
      <c r="M66" s="84"/>
    </row>
    <row r="67" spans="1:13" ht="15.95" customHeight="1" x14ac:dyDescent="0.15">
      <c r="A67" s="90" t="s">
        <v>248</v>
      </c>
      <c r="B67" s="84" t="s">
        <v>18</v>
      </c>
      <c r="C67" s="86">
        <v>1.1599999999999999</v>
      </c>
      <c r="D67" s="85" t="s">
        <v>59</v>
      </c>
      <c r="E67" s="84"/>
      <c r="F67" s="91">
        <f>H67+J67+L67</f>
        <v>267236.09999999998</v>
      </c>
      <c r="G67" s="87">
        <f>노임단가!$E$64</f>
        <v>230376</v>
      </c>
      <c r="H67" s="91">
        <f>TRUNC(G67*$C67,1)</f>
        <v>267236.09999999998</v>
      </c>
      <c r="I67" s="84"/>
      <c r="J67" s="84"/>
      <c r="K67" s="84"/>
      <c r="L67" s="84"/>
      <c r="M67" s="84"/>
    </row>
    <row r="68" spans="1:13" ht="15.95" customHeight="1" x14ac:dyDescent="0.15">
      <c r="A68" s="90"/>
      <c r="B68" s="84" t="s">
        <v>124</v>
      </c>
      <c r="C68" s="86">
        <v>1.7</v>
      </c>
      <c r="D68" s="85" t="s">
        <v>59</v>
      </c>
      <c r="E68" s="84"/>
      <c r="F68" s="91">
        <f>H68+J68+L68</f>
        <v>384407.4</v>
      </c>
      <c r="G68" s="87">
        <f>노임단가!$E$7</f>
        <v>226122</v>
      </c>
      <c r="H68" s="91">
        <f>TRUNC(G68*$C68,1)</f>
        <v>384407.4</v>
      </c>
      <c r="I68" s="84"/>
      <c r="J68" s="84"/>
      <c r="K68" s="84"/>
      <c r="L68" s="84"/>
      <c r="M68" s="84"/>
    </row>
    <row r="69" spans="1:13" ht="15.95" customHeight="1" x14ac:dyDescent="0.15">
      <c r="A69" s="90"/>
      <c r="B69" s="84" t="s">
        <v>147</v>
      </c>
      <c r="C69" s="86">
        <v>0.53</v>
      </c>
      <c r="D69" s="85" t="s">
        <v>59</v>
      </c>
      <c r="E69" s="84"/>
      <c r="F69" s="91">
        <f>H69+J69+L69</f>
        <v>128099.9</v>
      </c>
      <c r="G69" s="87">
        <f>노임단가!$E$55</f>
        <v>241698</v>
      </c>
      <c r="H69" s="91">
        <f>TRUNC(G69*$C69,1)</f>
        <v>128099.9</v>
      </c>
      <c r="I69" s="84"/>
      <c r="J69" s="84"/>
      <c r="K69" s="84"/>
      <c r="L69" s="84"/>
      <c r="M69" s="84"/>
    </row>
    <row r="70" spans="1:13" ht="15.95" customHeight="1" x14ac:dyDescent="0.15">
      <c r="A70" s="85" t="s">
        <v>172</v>
      </c>
      <c r="B70" s="84"/>
      <c r="C70" s="86"/>
      <c r="D70" s="85"/>
      <c r="E70" s="84"/>
      <c r="F70" s="87">
        <f>L70+J70+H70</f>
        <v>779743.4</v>
      </c>
      <c r="G70" s="84"/>
      <c r="H70" s="87">
        <f>SUM(H67:H69)</f>
        <v>779743.4</v>
      </c>
      <c r="I70" s="84"/>
      <c r="J70" s="87">
        <f>SUM(J67:J69)</f>
        <v>0</v>
      </c>
      <c r="K70" s="84"/>
      <c r="L70" s="87">
        <f>SUM(L67:L69)</f>
        <v>0</v>
      </c>
      <c r="M70" s="84"/>
    </row>
    <row r="71" spans="1:13" ht="15.95" customHeight="1" x14ac:dyDescent="0.15">
      <c r="A71" s="90" t="s">
        <v>93</v>
      </c>
      <c r="B71" s="84" t="s">
        <v>18</v>
      </c>
      <c r="C71" s="86">
        <v>1.08</v>
      </c>
      <c r="D71" s="85" t="s">
        <v>59</v>
      </c>
      <c r="E71" s="84"/>
      <c r="F71" s="91">
        <f>H71+J71+L71</f>
        <v>248806</v>
      </c>
      <c r="G71" s="87">
        <f>노임단가!$E$64</f>
        <v>230376</v>
      </c>
      <c r="H71" s="91">
        <f>TRUNC(G71*$C71,1)</f>
        <v>248806</v>
      </c>
      <c r="I71" s="84"/>
      <c r="J71" s="84"/>
      <c r="K71" s="84"/>
      <c r="L71" s="84"/>
      <c r="M71" s="84"/>
    </row>
    <row r="72" spans="1:13" ht="15.95" customHeight="1" x14ac:dyDescent="0.15">
      <c r="A72" s="90"/>
      <c r="B72" s="84" t="s">
        <v>124</v>
      </c>
      <c r="C72" s="86">
        <v>1.83</v>
      </c>
      <c r="D72" s="85" t="s">
        <v>59</v>
      </c>
      <c r="E72" s="84"/>
      <c r="F72" s="91">
        <f>H72+J72+L72</f>
        <v>413803.2</v>
      </c>
      <c r="G72" s="87">
        <f>노임단가!$E$7</f>
        <v>226122</v>
      </c>
      <c r="H72" s="91">
        <f>TRUNC(G72*$C72,1)</f>
        <v>413803.2</v>
      </c>
      <c r="I72" s="84"/>
      <c r="J72" s="84"/>
      <c r="K72" s="84"/>
      <c r="L72" s="84"/>
      <c r="M72" s="84"/>
    </row>
    <row r="73" spans="1:13" ht="15.95" customHeight="1" x14ac:dyDescent="0.15">
      <c r="A73" s="90"/>
      <c r="B73" s="84" t="s">
        <v>147</v>
      </c>
      <c r="C73" s="86">
        <v>0.35</v>
      </c>
      <c r="D73" s="85" t="s">
        <v>59</v>
      </c>
      <c r="E73" s="84"/>
      <c r="F73" s="91">
        <f>H73+J73+L73</f>
        <v>84594.3</v>
      </c>
      <c r="G73" s="87">
        <f>노임단가!$E$55</f>
        <v>241698</v>
      </c>
      <c r="H73" s="91">
        <f>TRUNC(G73*$C73,1)</f>
        <v>84594.3</v>
      </c>
      <c r="I73" s="84"/>
      <c r="J73" s="84"/>
      <c r="K73" s="84"/>
      <c r="L73" s="84"/>
      <c r="M73" s="84"/>
    </row>
    <row r="74" spans="1:13" ht="15.95" customHeight="1" x14ac:dyDescent="0.15">
      <c r="A74" s="85" t="s">
        <v>172</v>
      </c>
      <c r="B74" s="84"/>
      <c r="C74" s="86"/>
      <c r="D74" s="85"/>
      <c r="E74" s="84"/>
      <c r="F74" s="87">
        <f>L74+J74+H74</f>
        <v>747203.5</v>
      </c>
      <c r="G74" s="84"/>
      <c r="H74" s="87">
        <f>SUM(H71:H73)</f>
        <v>747203.5</v>
      </c>
      <c r="I74" s="84"/>
      <c r="J74" s="87">
        <f>SUM(J71:J73)</f>
        <v>0</v>
      </c>
      <c r="K74" s="84"/>
      <c r="L74" s="87">
        <f>SUM(L71:L73)</f>
        <v>0</v>
      </c>
      <c r="M74" s="84"/>
    </row>
    <row r="75" spans="1:13" ht="15.95" customHeight="1" x14ac:dyDescent="0.15">
      <c r="A75" s="90" t="s">
        <v>21</v>
      </c>
      <c r="B75" s="84" t="s">
        <v>18</v>
      </c>
      <c r="C75" s="86">
        <v>3.74</v>
      </c>
      <c r="D75" s="85" t="s">
        <v>59</v>
      </c>
      <c r="E75" s="84"/>
      <c r="F75" s="91">
        <f>H75+J75+L75</f>
        <v>861606.2</v>
      </c>
      <c r="G75" s="87">
        <f>노임단가!$E$64</f>
        <v>230376</v>
      </c>
      <c r="H75" s="91">
        <f>TRUNC(G75*$C75,1)</f>
        <v>861606.2</v>
      </c>
      <c r="I75" s="84"/>
      <c r="J75" s="84"/>
      <c r="K75" s="84"/>
      <c r="L75" s="84"/>
      <c r="M75" s="84"/>
    </row>
    <row r="76" spans="1:13" ht="15.95" customHeight="1" x14ac:dyDescent="0.15">
      <c r="A76" s="90"/>
      <c r="B76" s="84" t="s">
        <v>124</v>
      </c>
      <c r="C76" s="86">
        <v>6.01</v>
      </c>
      <c r="D76" s="85" t="s">
        <v>59</v>
      </c>
      <c r="E76" s="84"/>
      <c r="F76" s="91">
        <f>H76+J76+L76</f>
        <v>1358993.2</v>
      </c>
      <c r="G76" s="87">
        <f>노임단가!$E$7</f>
        <v>226122</v>
      </c>
      <c r="H76" s="91">
        <f>TRUNC(G76*$C76,1)</f>
        <v>1358993.2</v>
      </c>
      <c r="I76" s="84"/>
      <c r="J76" s="84"/>
      <c r="K76" s="84"/>
      <c r="L76" s="84"/>
      <c r="M76" s="84"/>
    </row>
    <row r="77" spans="1:13" ht="15.95" customHeight="1" x14ac:dyDescent="0.15">
      <c r="A77" s="90"/>
      <c r="B77" s="84" t="s">
        <v>147</v>
      </c>
      <c r="C77" s="86">
        <v>1.22</v>
      </c>
      <c r="D77" s="85" t="s">
        <v>59</v>
      </c>
      <c r="E77" s="84"/>
      <c r="F77" s="91">
        <f>H77+J77+L77</f>
        <v>294871.5</v>
      </c>
      <c r="G77" s="87">
        <f>노임단가!$E$55</f>
        <v>241698</v>
      </c>
      <c r="H77" s="91">
        <f>TRUNC(G77*$C77,1)</f>
        <v>294871.5</v>
      </c>
      <c r="I77" s="84"/>
      <c r="J77" s="84"/>
      <c r="K77" s="84"/>
      <c r="L77" s="84"/>
      <c r="M77" s="84"/>
    </row>
    <row r="78" spans="1:13" ht="15.95" customHeight="1" x14ac:dyDescent="0.15">
      <c r="A78" s="85" t="s">
        <v>172</v>
      </c>
      <c r="B78" s="84"/>
      <c r="C78" s="86"/>
      <c r="D78" s="85"/>
      <c r="E78" s="84"/>
      <c r="F78" s="87">
        <f>L78+J78+H78</f>
        <v>2515470.9</v>
      </c>
      <c r="G78" s="84"/>
      <c r="H78" s="87">
        <f>SUM(H75:H77)</f>
        <v>2515470.9</v>
      </c>
      <c r="I78" s="84"/>
      <c r="J78" s="87">
        <f>SUM(J75:J77)</f>
        <v>0</v>
      </c>
      <c r="K78" s="84"/>
      <c r="L78" s="87">
        <f>SUM(L75:L77)</f>
        <v>0</v>
      </c>
      <c r="M78" s="84"/>
    </row>
    <row r="79" spans="1:13" ht="15.95" customHeight="1" x14ac:dyDescent="0.15">
      <c r="A79" s="90" t="s">
        <v>114</v>
      </c>
      <c r="B79" s="84" t="s">
        <v>18</v>
      </c>
      <c r="C79" s="86">
        <v>0.52</v>
      </c>
      <c r="D79" s="85" t="s">
        <v>59</v>
      </c>
      <c r="E79" s="84"/>
      <c r="F79" s="91">
        <f>H79+J79+L79</f>
        <v>119795.5</v>
      </c>
      <c r="G79" s="87">
        <f>노임단가!$E$64</f>
        <v>230376</v>
      </c>
      <c r="H79" s="91">
        <f>TRUNC(G79*$C79,1)</f>
        <v>119795.5</v>
      </c>
      <c r="I79" s="84"/>
      <c r="J79" s="84"/>
      <c r="K79" s="84"/>
      <c r="L79" s="84"/>
      <c r="M79" s="84"/>
    </row>
    <row r="80" spans="1:13" ht="15.95" customHeight="1" x14ac:dyDescent="0.15">
      <c r="A80" s="90"/>
      <c r="B80" s="84" t="s">
        <v>124</v>
      </c>
      <c r="C80" s="86">
        <v>1.76</v>
      </c>
      <c r="D80" s="85" t="s">
        <v>59</v>
      </c>
      <c r="E80" s="84"/>
      <c r="F80" s="91">
        <f>H80+J80+L80</f>
        <v>397974.7</v>
      </c>
      <c r="G80" s="87">
        <f>노임단가!$E$7</f>
        <v>226122</v>
      </c>
      <c r="H80" s="91">
        <f>TRUNC(G80*$C80,1)</f>
        <v>397974.7</v>
      </c>
      <c r="I80" s="84"/>
      <c r="J80" s="84"/>
      <c r="K80" s="84"/>
      <c r="L80" s="84"/>
      <c r="M80" s="84"/>
    </row>
    <row r="81" spans="1:13" ht="15.95" customHeight="1" x14ac:dyDescent="0.15">
      <c r="A81" s="90"/>
      <c r="B81" s="84" t="s">
        <v>147</v>
      </c>
      <c r="C81" s="86">
        <v>0.85</v>
      </c>
      <c r="D81" s="85" t="s">
        <v>59</v>
      </c>
      <c r="E81" s="84"/>
      <c r="F81" s="91">
        <f>H81+J81+L81</f>
        <v>205443.3</v>
      </c>
      <c r="G81" s="87">
        <f>노임단가!$E$55</f>
        <v>241698</v>
      </c>
      <c r="H81" s="91">
        <f>TRUNC(G81*$C81,1)</f>
        <v>205443.3</v>
      </c>
      <c r="I81" s="84"/>
      <c r="J81" s="84"/>
      <c r="K81" s="84"/>
      <c r="L81" s="84"/>
      <c r="M81" s="84"/>
    </row>
    <row r="82" spans="1:13" ht="15.95" customHeight="1" x14ac:dyDescent="0.15">
      <c r="A82" s="85" t="s">
        <v>172</v>
      </c>
      <c r="B82" s="84"/>
      <c r="C82" s="86"/>
      <c r="D82" s="85"/>
      <c r="E82" s="84"/>
      <c r="F82" s="87">
        <f>L82+J82+H82</f>
        <v>723213.5</v>
      </c>
      <c r="G82" s="84"/>
      <c r="H82" s="87">
        <f>SUM(H79:H81)</f>
        <v>723213.5</v>
      </c>
      <c r="I82" s="84"/>
      <c r="J82" s="87">
        <f>SUM(J79:J81)</f>
        <v>0</v>
      </c>
      <c r="K82" s="84"/>
      <c r="L82" s="87">
        <f>SUM(L79:L81)</f>
        <v>0</v>
      </c>
      <c r="M82" s="84"/>
    </row>
    <row r="83" spans="1:13" ht="15.95" customHeight="1" x14ac:dyDescent="0.15">
      <c r="A83" s="90" t="s">
        <v>116</v>
      </c>
      <c r="B83" s="84" t="s">
        <v>18</v>
      </c>
      <c r="C83" s="86">
        <v>6.08</v>
      </c>
      <c r="D83" s="85" t="s">
        <v>59</v>
      </c>
      <c r="E83" s="84"/>
      <c r="F83" s="91">
        <f>H83+J83+L83</f>
        <v>1400686</v>
      </c>
      <c r="G83" s="87">
        <f>노임단가!$E$64</f>
        <v>230376</v>
      </c>
      <c r="H83" s="91">
        <f>TRUNC(G83*$C83,1)</f>
        <v>1400686</v>
      </c>
      <c r="I83" s="84"/>
      <c r="J83" s="84"/>
      <c r="K83" s="84"/>
      <c r="L83" s="84"/>
      <c r="M83" s="84"/>
    </row>
    <row r="84" spans="1:13" ht="15.95" customHeight="1" x14ac:dyDescent="0.15">
      <c r="A84" s="90"/>
      <c r="B84" s="84" t="s">
        <v>124</v>
      </c>
      <c r="C84" s="86">
        <v>10.11</v>
      </c>
      <c r="D84" s="85" t="s">
        <v>59</v>
      </c>
      <c r="E84" s="84"/>
      <c r="F84" s="91">
        <f>H84+J84+L84</f>
        <v>2286093.4</v>
      </c>
      <c r="G84" s="87">
        <f>노임단가!$E$7</f>
        <v>226122</v>
      </c>
      <c r="H84" s="91">
        <f>TRUNC(G84*$C84,1)</f>
        <v>2286093.4</v>
      </c>
      <c r="I84" s="84"/>
      <c r="J84" s="84"/>
      <c r="K84" s="84"/>
      <c r="L84" s="84"/>
      <c r="M84" s="84"/>
    </row>
    <row r="85" spans="1:13" ht="15.95" customHeight="1" x14ac:dyDescent="0.15">
      <c r="A85" s="90"/>
      <c r="B85" s="84" t="s">
        <v>147</v>
      </c>
      <c r="C85" s="86">
        <v>2.0099999999999998</v>
      </c>
      <c r="D85" s="85" t="s">
        <v>59</v>
      </c>
      <c r="E85" s="84"/>
      <c r="F85" s="91">
        <f>H85+J85+L85</f>
        <v>485812.9</v>
      </c>
      <c r="G85" s="87">
        <f>노임단가!$E$55</f>
        <v>241698</v>
      </c>
      <c r="H85" s="91">
        <f>TRUNC(G85*$C85,1)</f>
        <v>485812.9</v>
      </c>
      <c r="I85" s="84"/>
      <c r="J85" s="84"/>
      <c r="K85" s="84"/>
      <c r="L85" s="84"/>
      <c r="M85" s="84"/>
    </row>
    <row r="86" spans="1:13" ht="15.95" customHeight="1" x14ac:dyDescent="0.15">
      <c r="A86" s="85" t="s">
        <v>172</v>
      </c>
      <c r="B86" s="84"/>
      <c r="C86" s="86"/>
      <c r="D86" s="85"/>
      <c r="E86" s="84"/>
      <c r="F86" s="87">
        <f>L86+J86+H86</f>
        <v>4172592.3</v>
      </c>
      <c r="G86" s="84"/>
      <c r="H86" s="87">
        <f>SUM(H83:H85)</f>
        <v>4172592.3</v>
      </c>
      <c r="I86" s="84"/>
      <c r="J86" s="87">
        <f>SUM(J83:J85)</f>
        <v>0</v>
      </c>
      <c r="K86" s="84"/>
      <c r="L86" s="87">
        <f>SUM(L83:L85)</f>
        <v>0</v>
      </c>
      <c r="M86" s="84"/>
    </row>
    <row r="87" spans="1:13" ht="15.95" customHeight="1" x14ac:dyDescent="0.15">
      <c r="A87" s="90" t="s">
        <v>247</v>
      </c>
      <c r="B87" s="84" t="s">
        <v>18</v>
      </c>
      <c r="C87" s="86">
        <v>1.47</v>
      </c>
      <c r="D87" s="85" t="s">
        <v>59</v>
      </c>
      <c r="E87" s="84"/>
      <c r="F87" s="91">
        <f>H87+J87+L87</f>
        <v>338652.7</v>
      </c>
      <c r="G87" s="87">
        <f>노임단가!$E$64</f>
        <v>230376</v>
      </c>
      <c r="H87" s="91">
        <f>TRUNC(G87*$C87,1)</f>
        <v>338652.7</v>
      </c>
      <c r="I87" s="84"/>
      <c r="J87" s="84"/>
      <c r="K87" s="84"/>
      <c r="L87" s="84"/>
      <c r="M87" s="84"/>
    </row>
    <row r="88" spans="1:13" ht="15.95" customHeight="1" x14ac:dyDescent="0.15">
      <c r="A88" s="90"/>
      <c r="B88" s="84" t="s">
        <v>124</v>
      </c>
      <c r="C88" s="86">
        <v>2.5099999999999998</v>
      </c>
      <c r="D88" s="85" t="s">
        <v>59</v>
      </c>
      <c r="E88" s="84"/>
      <c r="F88" s="91">
        <f>H88+J88+L88</f>
        <v>567566.19999999995</v>
      </c>
      <c r="G88" s="87">
        <f>노임단가!$E$7</f>
        <v>226122</v>
      </c>
      <c r="H88" s="91">
        <f>TRUNC(G88*$C88,1)</f>
        <v>567566.19999999995</v>
      </c>
      <c r="I88" s="84"/>
      <c r="J88" s="84"/>
      <c r="K88" s="84"/>
      <c r="L88" s="84"/>
      <c r="M88" s="84"/>
    </row>
    <row r="89" spans="1:13" ht="15.95" customHeight="1" x14ac:dyDescent="0.15">
      <c r="A89" s="90"/>
      <c r="B89" s="84" t="s">
        <v>147</v>
      </c>
      <c r="C89" s="86">
        <v>0.87</v>
      </c>
      <c r="D89" s="85" t="s">
        <v>59</v>
      </c>
      <c r="E89" s="84"/>
      <c r="F89" s="91">
        <f>H89+J89+L89</f>
        <v>210277.2</v>
      </c>
      <c r="G89" s="87">
        <f>노임단가!$E$55</f>
        <v>241698</v>
      </c>
      <c r="H89" s="91">
        <f>TRUNC(G89*$C89,1)</f>
        <v>210277.2</v>
      </c>
      <c r="I89" s="84"/>
      <c r="J89" s="84"/>
      <c r="K89" s="84"/>
      <c r="L89" s="84"/>
      <c r="M89" s="84"/>
    </row>
    <row r="90" spans="1:13" ht="15.95" customHeight="1" x14ac:dyDescent="0.15">
      <c r="A90" s="85" t="s">
        <v>172</v>
      </c>
      <c r="B90" s="84"/>
      <c r="C90" s="86"/>
      <c r="D90" s="85"/>
      <c r="E90" s="84"/>
      <c r="F90" s="87">
        <f>L90+J90+H90</f>
        <v>1116496.0999999999</v>
      </c>
      <c r="G90" s="84"/>
      <c r="H90" s="87">
        <f>SUM(H87:H89)</f>
        <v>1116496.0999999999</v>
      </c>
      <c r="I90" s="84"/>
      <c r="J90" s="87">
        <f>SUM(J87:J89)</f>
        <v>0</v>
      </c>
      <c r="K90" s="84"/>
      <c r="L90" s="87">
        <f>SUM(L87:L89)</f>
        <v>0</v>
      </c>
      <c r="M90" s="84"/>
    </row>
    <row r="91" spans="1:13" ht="15.95" customHeight="1" x14ac:dyDescent="0.15">
      <c r="A91" s="90" t="s">
        <v>78</v>
      </c>
      <c r="B91" s="84" t="s">
        <v>228</v>
      </c>
      <c r="C91" s="86">
        <v>8</v>
      </c>
      <c r="D91" s="85" t="s">
        <v>73</v>
      </c>
      <c r="E91" s="84"/>
      <c r="F91" s="91">
        <f>H91+J91+L91</f>
        <v>794144</v>
      </c>
      <c r="G91" s="87">
        <f>양배일위!$Q$29</f>
        <v>49778</v>
      </c>
      <c r="H91" s="91">
        <f>TRUNC(G91*$C91,1)</f>
        <v>398224</v>
      </c>
      <c r="I91" s="87">
        <f>양배일위!$R$29</f>
        <v>18163</v>
      </c>
      <c r="J91" s="91">
        <f>TRUNC(I91*$C91,1)</f>
        <v>145304</v>
      </c>
      <c r="K91" s="87">
        <f>양배일위!$S$29</f>
        <v>31327</v>
      </c>
      <c r="L91" s="91">
        <f>TRUNC(K91*$C91,1)</f>
        <v>250616</v>
      </c>
      <c r="M91" s="84"/>
    </row>
    <row r="92" spans="1:13" ht="15.95" customHeight="1" x14ac:dyDescent="0.15">
      <c r="A92" s="90"/>
      <c r="B92" s="84"/>
      <c r="C92" s="86"/>
      <c r="D92" s="85"/>
      <c r="E92" s="84"/>
      <c r="F92" s="91">
        <f>H92+J92+L92</f>
        <v>0</v>
      </c>
      <c r="G92" s="87"/>
      <c r="H92" s="91">
        <f>TRUNC(G92*$C92,1)</f>
        <v>0</v>
      </c>
      <c r="I92" s="84"/>
      <c r="J92" s="84"/>
      <c r="K92" s="84"/>
      <c r="L92" s="84"/>
      <c r="M92" s="84"/>
    </row>
    <row r="93" spans="1:13" ht="15.95" customHeight="1" x14ac:dyDescent="0.15">
      <c r="A93" s="85" t="s">
        <v>172</v>
      </c>
      <c r="B93" s="84"/>
      <c r="C93" s="86"/>
      <c r="D93" s="85"/>
      <c r="E93" s="84"/>
      <c r="F93" s="87">
        <f>L93+J93+H93</f>
        <v>794144</v>
      </c>
      <c r="G93" s="84"/>
      <c r="H93" s="87">
        <f>INT(SUM(H91:H92))</f>
        <v>398224</v>
      </c>
      <c r="I93" s="84"/>
      <c r="J93" s="87">
        <f>INT(SUM(J91:J92))</f>
        <v>145304</v>
      </c>
      <c r="K93" s="84"/>
      <c r="L93" s="87">
        <f>INT(SUM(L91:L92))</f>
        <v>250616</v>
      </c>
      <c r="M93" s="84"/>
    </row>
    <row r="94" spans="1:13" ht="15.95" customHeight="1" x14ac:dyDescent="0.15">
      <c r="A94" s="90"/>
      <c r="B94" s="84"/>
      <c r="C94" s="86"/>
      <c r="D94" s="85"/>
      <c r="E94" s="84"/>
      <c r="F94" s="91"/>
      <c r="G94" s="87"/>
      <c r="H94" s="91"/>
      <c r="I94" s="84"/>
      <c r="J94" s="84"/>
      <c r="K94" s="84"/>
      <c r="L94" s="84"/>
      <c r="M94" s="84"/>
    </row>
  </sheetData>
  <phoneticPr fontId="24" type="noConversion"/>
  <printOptions horizontalCentered="1"/>
  <pageMargins left="0.59041666984558105" right="0.59041666984558105" top="0.78722220659255981" bottom="0.78722220659255981" header="0.39347222447395325" footer="0.39347222447395325"/>
  <pageSetup paperSize="9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>
    <tabColor rgb="FFFF0000"/>
  </sheetPr>
  <dimension ref="A1:Q51"/>
  <sheetViews>
    <sheetView showZeros="0" view="pageBreakPreview" zoomScaleNormal="100" zoomScaleSheetLayoutView="100" workbookViewId="0">
      <pane xSplit="4" ySplit="4" topLeftCell="E35" activePane="bottomRight" state="frozen"/>
      <selection pane="topRight"/>
      <selection pane="bottomLeft"/>
      <selection pane="bottomRight" activeCell="T54" sqref="T54"/>
    </sheetView>
  </sheetViews>
  <sheetFormatPr defaultColWidth="9" defaultRowHeight="15.95" customHeight="1" x14ac:dyDescent="0.15"/>
  <cols>
    <col min="1" max="1" width="23" style="197" bestFit="1" customWidth="1"/>
    <col min="2" max="2" width="19.625" style="193" customWidth="1"/>
    <col min="3" max="3" width="19.625" style="193" hidden="1" customWidth="1"/>
    <col min="4" max="4" width="5.625" style="193" customWidth="1"/>
    <col min="5" max="5" width="10.625" style="213" customWidth="1"/>
    <col min="6" max="6" width="5.625" style="193" customWidth="1"/>
    <col min="7" max="7" width="10.625" style="213" customWidth="1"/>
    <col min="8" max="8" width="5.625" style="193" customWidth="1"/>
    <col min="9" max="9" width="10.625" style="213" customWidth="1"/>
    <col min="10" max="10" width="5.625" style="193" customWidth="1"/>
    <col min="11" max="13" width="10.125" style="213" customWidth="1"/>
    <col min="14" max="14" width="10.625" style="213" customWidth="1"/>
    <col min="15" max="15" width="5.625" style="193" customWidth="1"/>
    <col min="16" max="16" width="10.625" style="213" customWidth="1"/>
    <col min="17" max="17" width="9" style="197"/>
    <col min="18" max="18" width="12.75" style="197" bestFit="1" customWidth="1"/>
    <col min="19" max="237" width="9" style="197"/>
    <col min="238" max="238" width="2.625" style="197" customWidth="1"/>
    <col min="239" max="240" width="19.625" style="197" customWidth="1"/>
    <col min="241" max="241" width="5.625" style="197" customWidth="1"/>
    <col min="242" max="242" width="10.625" style="197" customWidth="1"/>
    <col min="243" max="243" width="5.625" style="197" customWidth="1"/>
    <col min="244" max="244" width="10.625" style="197" customWidth="1"/>
    <col min="245" max="245" width="5.625" style="197" customWidth="1"/>
    <col min="246" max="246" width="10.625" style="197" customWidth="1"/>
    <col min="247" max="247" width="5.625" style="197" customWidth="1"/>
    <col min="248" max="250" width="10.125" style="197" customWidth="1"/>
    <col min="251" max="251" width="10.625" style="197" customWidth="1"/>
    <col min="252" max="252" width="5.625" style="197" customWidth="1"/>
    <col min="253" max="253" width="10.625" style="197" customWidth="1"/>
    <col min="254" max="254" width="9" style="197"/>
    <col min="255" max="255" width="16.625" style="197" customWidth="1"/>
    <col min="256" max="256" width="15.875" style="197" customWidth="1"/>
    <col min="257" max="257" width="14.125" style="197" customWidth="1"/>
    <col min="258" max="258" width="12.625" style="197" customWidth="1"/>
    <col min="259" max="259" width="12" style="197" customWidth="1"/>
    <col min="260" max="261" width="14.625" style="197" customWidth="1"/>
    <col min="262" max="262" width="12.625" style="197" customWidth="1"/>
    <col min="263" max="267" width="16.625" style="197" customWidth="1"/>
    <col min="268" max="493" width="9" style="197"/>
    <col min="494" max="494" width="2.625" style="197" customWidth="1"/>
    <col min="495" max="496" width="19.625" style="197" customWidth="1"/>
    <col min="497" max="497" width="5.625" style="197" customWidth="1"/>
    <col min="498" max="498" width="10.625" style="197" customWidth="1"/>
    <col min="499" max="499" width="5.625" style="197" customWidth="1"/>
    <col min="500" max="500" width="10.625" style="197" customWidth="1"/>
    <col min="501" max="501" width="5.625" style="197" customWidth="1"/>
    <col min="502" max="502" width="10.625" style="197" customWidth="1"/>
    <col min="503" max="503" width="5.625" style="197" customWidth="1"/>
    <col min="504" max="506" width="10.125" style="197" customWidth="1"/>
    <col min="507" max="507" width="10.625" style="197" customWidth="1"/>
    <col min="508" max="508" width="5.625" style="197" customWidth="1"/>
    <col min="509" max="509" width="10.625" style="197" customWidth="1"/>
    <col min="510" max="510" width="9" style="197"/>
    <col min="511" max="511" width="16.625" style="197" customWidth="1"/>
    <col min="512" max="512" width="15.875" style="197" customWidth="1"/>
    <col min="513" max="513" width="14.125" style="197" customWidth="1"/>
    <col min="514" max="514" width="12.625" style="197" customWidth="1"/>
    <col min="515" max="515" width="12" style="197" customWidth="1"/>
    <col min="516" max="517" width="14.625" style="197" customWidth="1"/>
    <col min="518" max="518" width="12.625" style="197" customWidth="1"/>
    <col min="519" max="523" width="16.625" style="197" customWidth="1"/>
    <col min="524" max="749" width="9" style="197"/>
    <col min="750" max="750" width="2.625" style="197" customWidth="1"/>
    <col min="751" max="752" width="19.625" style="197" customWidth="1"/>
    <col min="753" max="753" width="5.625" style="197" customWidth="1"/>
    <col min="754" max="754" width="10.625" style="197" customWidth="1"/>
    <col min="755" max="755" width="5.625" style="197" customWidth="1"/>
    <col min="756" max="756" width="10.625" style="197" customWidth="1"/>
    <col min="757" max="757" width="5.625" style="197" customWidth="1"/>
    <col min="758" max="758" width="10.625" style="197" customWidth="1"/>
    <col min="759" max="759" width="5.625" style="197" customWidth="1"/>
    <col min="760" max="762" width="10.125" style="197" customWidth="1"/>
    <col min="763" max="763" width="10.625" style="197" customWidth="1"/>
    <col min="764" max="764" width="5.625" style="197" customWidth="1"/>
    <col min="765" max="765" width="10.625" style="197" customWidth="1"/>
    <col min="766" max="766" width="9" style="197"/>
    <col min="767" max="767" width="16.625" style="197" customWidth="1"/>
    <col min="768" max="768" width="15.875" style="197" customWidth="1"/>
    <col min="769" max="769" width="14.125" style="197" customWidth="1"/>
    <col min="770" max="770" width="12.625" style="197" customWidth="1"/>
    <col min="771" max="771" width="12" style="197" customWidth="1"/>
    <col min="772" max="773" width="14.625" style="197" customWidth="1"/>
    <col min="774" max="774" width="12.625" style="197" customWidth="1"/>
    <col min="775" max="779" width="16.625" style="197" customWidth="1"/>
    <col min="780" max="1005" width="9" style="197"/>
    <col min="1006" max="1006" width="2.625" style="197" customWidth="1"/>
    <col min="1007" max="1008" width="19.625" style="197" customWidth="1"/>
    <col min="1009" max="1009" width="5.625" style="197" customWidth="1"/>
    <col min="1010" max="1010" width="10.625" style="197" customWidth="1"/>
    <col min="1011" max="1011" width="5.625" style="197" customWidth="1"/>
    <col min="1012" max="1012" width="10.625" style="197" customWidth="1"/>
    <col min="1013" max="1013" width="5.625" style="197" customWidth="1"/>
    <col min="1014" max="1014" width="10.625" style="197" customWidth="1"/>
    <col min="1015" max="1015" width="5.625" style="197" customWidth="1"/>
    <col min="1016" max="1018" width="10.125" style="197" customWidth="1"/>
    <col min="1019" max="1019" width="10.625" style="197" customWidth="1"/>
    <col min="1020" max="1020" width="5.625" style="197" customWidth="1"/>
    <col min="1021" max="1021" width="10.625" style="197" customWidth="1"/>
    <col min="1022" max="1022" width="9" style="197"/>
    <col min="1023" max="1023" width="16.625" style="197" customWidth="1"/>
    <col min="1024" max="1024" width="15.875" style="197" customWidth="1"/>
    <col min="1025" max="1025" width="14.125" style="197" customWidth="1"/>
    <col min="1026" max="1026" width="12.625" style="197" customWidth="1"/>
    <col min="1027" max="1027" width="12" style="197" customWidth="1"/>
    <col min="1028" max="1029" width="14.625" style="197" customWidth="1"/>
    <col min="1030" max="1030" width="12.625" style="197" customWidth="1"/>
    <col min="1031" max="1035" width="16.625" style="197" customWidth="1"/>
    <col min="1036" max="1261" width="9" style="197"/>
    <col min="1262" max="1262" width="2.625" style="197" customWidth="1"/>
    <col min="1263" max="1264" width="19.625" style="197" customWidth="1"/>
    <col min="1265" max="1265" width="5.625" style="197" customWidth="1"/>
    <col min="1266" max="1266" width="10.625" style="197" customWidth="1"/>
    <col min="1267" max="1267" width="5.625" style="197" customWidth="1"/>
    <col min="1268" max="1268" width="10.625" style="197" customWidth="1"/>
    <col min="1269" max="1269" width="5.625" style="197" customWidth="1"/>
    <col min="1270" max="1270" width="10.625" style="197" customWidth="1"/>
    <col min="1271" max="1271" width="5.625" style="197" customWidth="1"/>
    <col min="1272" max="1274" width="10.125" style="197" customWidth="1"/>
    <col min="1275" max="1275" width="10.625" style="197" customWidth="1"/>
    <col min="1276" max="1276" width="5.625" style="197" customWidth="1"/>
    <col min="1277" max="1277" width="10.625" style="197" customWidth="1"/>
    <col min="1278" max="1278" width="9" style="197"/>
    <col min="1279" max="1279" width="16.625" style="197" customWidth="1"/>
    <col min="1280" max="1280" width="15.875" style="197" customWidth="1"/>
    <col min="1281" max="1281" width="14.125" style="197" customWidth="1"/>
    <col min="1282" max="1282" width="12.625" style="197" customWidth="1"/>
    <col min="1283" max="1283" width="12" style="197" customWidth="1"/>
    <col min="1284" max="1285" width="14.625" style="197" customWidth="1"/>
    <col min="1286" max="1286" width="12.625" style="197" customWidth="1"/>
    <col min="1287" max="1291" width="16.625" style="197" customWidth="1"/>
    <col min="1292" max="1517" width="9" style="197"/>
    <col min="1518" max="1518" width="2.625" style="197" customWidth="1"/>
    <col min="1519" max="1520" width="19.625" style="197" customWidth="1"/>
    <col min="1521" max="1521" width="5.625" style="197" customWidth="1"/>
    <col min="1522" max="1522" width="10.625" style="197" customWidth="1"/>
    <col min="1523" max="1523" width="5.625" style="197" customWidth="1"/>
    <col min="1524" max="1524" width="10.625" style="197" customWidth="1"/>
    <col min="1525" max="1525" width="5.625" style="197" customWidth="1"/>
    <col min="1526" max="1526" width="10.625" style="197" customWidth="1"/>
    <col min="1527" max="1527" width="5.625" style="197" customWidth="1"/>
    <col min="1528" max="1530" width="10.125" style="197" customWidth="1"/>
    <col min="1531" max="1531" width="10.625" style="197" customWidth="1"/>
    <col min="1532" max="1532" width="5.625" style="197" customWidth="1"/>
    <col min="1533" max="1533" width="10.625" style="197" customWidth="1"/>
    <col min="1534" max="1534" width="9" style="197"/>
    <col min="1535" max="1535" width="16.625" style="197" customWidth="1"/>
    <col min="1536" max="1536" width="15.875" style="197" customWidth="1"/>
    <col min="1537" max="1537" width="14.125" style="197" customWidth="1"/>
    <col min="1538" max="1538" width="12.625" style="197" customWidth="1"/>
    <col min="1539" max="1539" width="12" style="197" customWidth="1"/>
    <col min="1540" max="1541" width="14.625" style="197" customWidth="1"/>
    <col min="1542" max="1542" width="12.625" style="197" customWidth="1"/>
    <col min="1543" max="1547" width="16.625" style="197" customWidth="1"/>
    <col min="1548" max="1773" width="9" style="197"/>
    <col min="1774" max="1774" width="2.625" style="197" customWidth="1"/>
    <col min="1775" max="1776" width="19.625" style="197" customWidth="1"/>
    <col min="1777" max="1777" width="5.625" style="197" customWidth="1"/>
    <col min="1778" max="1778" width="10.625" style="197" customWidth="1"/>
    <col min="1779" max="1779" width="5.625" style="197" customWidth="1"/>
    <col min="1780" max="1780" width="10.625" style="197" customWidth="1"/>
    <col min="1781" max="1781" width="5.625" style="197" customWidth="1"/>
    <col min="1782" max="1782" width="10.625" style="197" customWidth="1"/>
    <col min="1783" max="1783" width="5.625" style="197" customWidth="1"/>
    <col min="1784" max="1786" width="10.125" style="197" customWidth="1"/>
    <col min="1787" max="1787" width="10.625" style="197" customWidth="1"/>
    <col min="1788" max="1788" width="5.625" style="197" customWidth="1"/>
    <col min="1789" max="1789" width="10.625" style="197" customWidth="1"/>
    <col min="1790" max="1790" width="9" style="197"/>
    <col min="1791" max="1791" width="16.625" style="197" customWidth="1"/>
    <col min="1792" max="1792" width="15.875" style="197" customWidth="1"/>
    <col min="1793" max="1793" width="14.125" style="197" customWidth="1"/>
    <col min="1794" max="1794" width="12.625" style="197" customWidth="1"/>
    <col min="1795" max="1795" width="12" style="197" customWidth="1"/>
    <col min="1796" max="1797" width="14.625" style="197" customWidth="1"/>
    <col min="1798" max="1798" width="12.625" style="197" customWidth="1"/>
    <col min="1799" max="1803" width="16.625" style="197" customWidth="1"/>
    <col min="1804" max="2029" width="9" style="197"/>
    <col min="2030" max="2030" width="2.625" style="197" customWidth="1"/>
    <col min="2031" max="2032" width="19.625" style="197" customWidth="1"/>
    <col min="2033" max="2033" width="5.625" style="197" customWidth="1"/>
    <col min="2034" max="2034" width="10.625" style="197" customWidth="1"/>
    <col min="2035" max="2035" width="5.625" style="197" customWidth="1"/>
    <col min="2036" max="2036" width="10.625" style="197" customWidth="1"/>
    <col min="2037" max="2037" width="5.625" style="197" customWidth="1"/>
    <col min="2038" max="2038" width="10.625" style="197" customWidth="1"/>
    <col min="2039" max="2039" width="5.625" style="197" customWidth="1"/>
    <col min="2040" max="2042" width="10.125" style="197" customWidth="1"/>
    <col min="2043" max="2043" width="10.625" style="197" customWidth="1"/>
    <col min="2044" max="2044" width="5.625" style="197" customWidth="1"/>
    <col min="2045" max="2045" width="10.625" style="197" customWidth="1"/>
    <col min="2046" max="2046" width="9" style="197"/>
    <col min="2047" max="2047" width="16.625" style="197" customWidth="1"/>
    <col min="2048" max="2048" width="15.875" style="197" customWidth="1"/>
    <col min="2049" max="2049" width="14.125" style="197" customWidth="1"/>
    <col min="2050" max="2050" width="12.625" style="197" customWidth="1"/>
    <col min="2051" max="2051" width="12" style="197" customWidth="1"/>
    <col min="2052" max="2053" width="14.625" style="197" customWidth="1"/>
    <col min="2054" max="2054" width="12.625" style="197" customWidth="1"/>
    <col min="2055" max="2059" width="16.625" style="197" customWidth="1"/>
    <col min="2060" max="2285" width="9" style="197"/>
    <col min="2286" max="2286" width="2.625" style="197" customWidth="1"/>
    <col min="2287" max="2288" width="19.625" style="197" customWidth="1"/>
    <col min="2289" max="2289" width="5.625" style="197" customWidth="1"/>
    <col min="2290" max="2290" width="10.625" style="197" customWidth="1"/>
    <col min="2291" max="2291" width="5.625" style="197" customWidth="1"/>
    <col min="2292" max="2292" width="10.625" style="197" customWidth="1"/>
    <col min="2293" max="2293" width="5.625" style="197" customWidth="1"/>
    <col min="2294" max="2294" width="10.625" style="197" customWidth="1"/>
    <col min="2295" max="2295" width="5.625" style="197" customWidth="1"/>
    <col min="2296" max="2298" width="10.125" style="197" customWidth="1"/>
    <col min="2299" max="2299" width="10.625" style="197" customWidth="1"/>
    <col min="2300" max="2300" width="5.625" style="197" customWidth="1"/>
    <col min="2301" max="2301" width="10.625" style="197" customWidth="1"/>
    <col min="2302" max="2302" width="9" style="197"/>
    <col min="2303" max="2303" width="16.625" style="197" customWidth="1"/>
    <col min="2304" max="2304" width="15.875" style="197" customWidth="1"/>
    <col min="2305" max="2305" width="14.125" style="197" customWidth="1"/>
    <col min="2306" max="2306" width="12.625" style="197" customWidth="1"/>
    <col min="2307" max="2307" width="12" style="197" customWidth="1"/>
    <col min="2308" max="2309" width="14.625" style="197" customWidth="1"/>
    <col min="2310" max="2310" width="12.625" style="197" customWidth="1"/>
    <col min="2311" max="2315" width="16.625" style="197" customWidth="1"/>
    <col min="2316" max="2541" width="9" style="197"/>
    <col min="2542" max="2542" width="2.625" style="197" customWidth="1"/>
    <col min="2543" max="2544" width="19.625" style="197" customWidth="1"/>
    <col min="2545" max="2545" width="5.625" style="197" customWidth="1"/>
    <col min="2546" max="2546" width="10.625" style="197" customWidth="1"/>
    <col min="2547" max="2547" width="5.625" style="197" customWidth="1"/>
    <col min="2548" max="2548" width="10.625" style="197" customWidth="1"/>
    <col min="2549" max="2549" width="5.625" style="197" customWidth="1"/>
    <col min="2550" max="2550" width="10.625" style="197" customWidth="1"/>
    <col min="2551" max="2551" width="5.625" style="197" customWidth="1"/>
    <col min="2552" max="2554" width="10.125" style="197" customWidth="1"/>
    <col min="2555" max="2555" width="10.625" style="197" customWidth="1"/>
    <col min="2556" max="2556" width="5.625" style="197" customWidth="1"/>
    <col min="2557" max="2557" width="10.625" style="197" customWidth="1"/>
    <col min="2558" max="2558" width="9" style="197"/>
    <col min="2559" max="2559" width="16.625" style="197" customWidth="1"/>
    <col min="2560" max="2560" width="15.875" style="197" customWidth="1"/>
    <col min="2561" max="2561" width="14.125" style="197" customWidth="1"/>
    <col min="2562" max="2562" width="12.625" style="197" customWidth="1"/>
    <col min="2563" max="2563" width="12" style="197" customWidth="1"/>
    <col min="2564" max="2565" width="14.625" style="197" customWidth="1"/>
    <col min="2566" max="2566" width="12.625" style="197" customWidth="1"/>
    <col min="2567" max="2571" width="16.625" style="197" customWidth="1"/>
    <col min="2572" max="2797" width="9" style="197"/>
    <col min="2798" max="2798" width="2.625" style="197" customWidth="1"/>
    <col min="2799" max="2800" width="19.625" style="197" customWidth="1"/>
    <col min="2801" max="2801" width="5.625" style="197" customWidth="1"/>
    <col min="2802" max="2802" width="10.625" style="197" customWidth="1"/>
    <col min="2803" max="2803" width="5.625" style="197" customWidth="1"/>
    <col min="2804" max="2804" width="10.625" style="197" customWidth="1"/>
    <col min="2805" max="2805" width="5.625" style="197" customWidth="1"/>
    <col min="2806" max="2806" width="10.625" style="197" customWidth="1"/>
    <col min="2807" max="2807" width="5.625" style="197" customWidth="1"/>
    <col min="2808" max="2810" width="10.125" style="197" customWidth="1"/>
    <col min="2811" max="2811" width="10.625" style="197" customWidth="1"/>
    <col min="2812" max="2812" width="5.625" style="197" customWidth="1"/>
    <col min="2813" max="2813" width="10.625" style="197" customWidth="1"/>
    <col min="2814" max="2814" width="9" style="197"/>
    <col min="2815" max="2815" width="16.625" style="197" customWidth="1"/>
    <col min="2816" max="2816" width="15.875" style="197" customWidth="1"/>
    <col min="2817" max="2817" width="14.125" style="197" customWidth="1"/>
    <col min="2818" max="2818" width="12.625" style="197" customWidth="1"/>
    <col min="2819" max="2819" width="12" style="197" customWidth="1"/>
    <col min="2820" max="2821" width="14.625" style="197" customWidth="1"/>
    <col min="2822" max="2822" width="12.625" style="197" customWidth="1"/>
    <col min="2823" max="2827" width="16.625" style="197" customWidth="1"/>
    <col min="2828" max="3053" width="9" style="197"/>
    <col min="3054" max="3054" width="2.625" style="197" customWidth="1"/>
    <col min="3055" max="3056" width="19.625" style="197" customWidth="1"/>
    <col min="3057" max="3057" width="5.625" style="197" customWidth="1"/>
    <col min="3058" max="3058" width="10.625" style="197" customWidth="1"/>
    <col min="3059" max="3059" width="5.625" style="197" customWidth="1"/>
    <col min="3060" max="3060" width="10.625" style="197" customWidth="1"/>
    <col min="3061" max="3061" width="5.625" style="197" customWidth="1"/>
    <col min="3062" max="3062" width="10.625" style="197" customWidth="1"/>
    <col min="3063" max="3063" width="5.625" style="197" customWidth="1"/>
    <col min="3064" max="3066" width="10.125" style="197" customWidth="1"/>
    <col min="3067" max="3067" width="10.625" style="197" customWidth="1"/>
    <col min="3068" max="3068" width="5.625" style="197" customWidth="1"/>
    <col min="3069" max="3069" width="10.625" style="197" customWidth="1"/>
    <col min="3070" max="3070" width="9" style="197"/>
    <col min="3071" max="3071" width="16.625" style="197" customWidth="1"/>
    <col min="3072" max="3072" width="15.875" style="197" customWidth="1"/>
    <col min="3073" max="3073" width="14.125" style="197" customWidth="1"/>
    <col min="3074" max="3074" width="12.625" style="197" customWidth="1"/>
    <col min="3075" max="3075" width="12" style="197" customWidth="1"/>
    <col min="3076" max="3077" width="14.625" style="197" customWidth="1"/>
    <col min="3078" max="3078" width="12.625" style="197" customWidth="1"/>
    <col min="3079" max="3083" width="16.625" style="197" customWidth="1"/>
    <col min="3084" max="3309" width="9" style="197"/>
    <col min="3310" max="3310" width="2.625" style="197" customWidth="1"/>
    <col min="3311" max="3312" width="19.625" style="197" customWidth="1"/>
    <col min="3313" max="3313" width="5.625" style="197" customWidth="1"/>
    <col min="3314" max="3314" width="10.625" style="197" customWidth="1"/>
    <col min="3315" max="3315" width="5.625" style="197" customWidth="1"/>
    <col min="3316" max="3316" width="10.625" style="197" customWidth="1"/>
    <col min="3317" max="3317" width="5.625" style="197" customWidth="1"/>
    <col min="3318" max="3318" width="10.625" style="197" customWidth="1"/>
    <col min="3319" max="3319" width="5.625" style="197" customWidth="1"/>
    <col min="3320" max="3322" width="10.125" style="197" customWidth="1"/>
    <col min="3323" max="3323" width="10.625" style="197" customWidth="1"/>
    <col min="3324" max="3324" width="5.625" style="197" customWidth="1"/>
    <col min="3325" max="3325" width="10.625" style="197" customWidth="1"/>
    <col min="3326" max="3326" width="9" style="197"/>
    <col min="3327" max="3327" width="16.625" style="197" customWidth="1"/>
    <col min="3328" max="3328" width="15.875" style="197" customWidth="1"/>
    <col min="3329" max="3329" width="14.125" style="197" customWidth="1"/>
    <col min="3330" max="3330" width="12.625" style="197" customWidth="1"/>
    <col min="3331" max="3331" width="12" style="197" customWidth="1"/>
    <col min="3332" max="3333" width="14.625" style="197" customWidth="1"/>
    <col min="3334" max="3334" width="12.625" style="197" customWidth="1"/>
    <col min="3335" max="3339" width="16.625" style="197" customWidth="1"/>
    <col min="3340" max="3565" width="9" style="197"/>
    <col min="3566" max="3566" width="2.625" style="197" customWidth="1"/>
    <col min="3567" max="3568" width="19.625" style="197" customWidth="1"/>
    <col min="3569" max="3569" width="5.625" style="197" customWidth="1"/>
    <col min="3570" max="3570" width="10.625" style="197" customWidth="1"/>
    <col min="3571" max="3571" width="5.625" style="197" customWidth="1"/>
    <col min="3572" max="3572" width="10.625" style="197" customWidth="1"/>
    <col min="3573" max="3573" width="5.625" style="197" customWidth="1"/>
    <col min="3574" max="3574" width="10.625" style="197" customWidth="1"/>
    <col min="3575" max="3575" width="5.625" style="197" customWidth="1"/>
    <col min="3576" max="3578" width="10.125" style="197" customWidth="1"/>
    <col min="3579" max="3579" width="10.625" style="197" customWidth="1"/>
    <col min="3580" max="3580" width="5.625" style="197" customWidth="1"/>
    <col min="3581" max="3581" width="10.625" style="197" customWidth="1"/>
    <col min="3582" max="3582" width="9" style="197"/>
    <col min="3583" max="3583" width="16.625" style="197" customWidth="1"/>
    <col min="3584" max="3584" width="15.875" style="197" customWidth="1"/>
    <col min="3585" max="3585" width="14.125" style="197" customWidth="1"/>
    <col min="3586" max="3586" width="12.625" style="197" customWidth="1"/>
    <col min="3587" max="3587" width="12" style="197" customWidth="1"/>
    <col min="3588" max="3589" width="14.625" style="197" customWidth="1"/>
    <col min="3590" max="3590" width="12.625" style="197" customWidth="1"/>
    <col min="3591" max="3595" width="16.625" style="197" customWidth="1"/>
    <col min="3596" max="3821" width="9" style="197"/>
    <col min="3822" max="3822" width="2.625" style="197" customWidth="1"/>
    <col min="3823" max="3824" width="19.625" style="197" customWidth="1"/>
    <col min="3825" max="3825" width="5.625" style="197" customWidth="1"/>
    <col min="3826" max="3826" width="10.625" style="197" customWidth="1"/>
    <col min="3827" max="3827" width="5.625" style="197" customWidth="1"/>
    <col min="3828" max="3828" width="10.625" style="197" customWidth="1"/>
    <col min="3829" max="3829" width="5.625" style="197" customWidth="1"/>
    <col min="3830" max="3830" width="10.625" style="197" customWidth="1"/>
    <col min="3831" max="3831" width="5.625" style="197" customWidth="1"/>
    <col min="3832" max="3834" width="10.125" style="197" customWidth="1"/>
    <col min="3835" max="3835" width="10.625" style="197" customWidth="1"/>
    <col min="3836" max="3836" width="5.625" style="197" customWidth="1"/>
    <col min="3837" max="3837" width="10.625" style="197" customWidth="1"/>
    <col min="3838" max="3838" width="9" style="197"/>
    <col min="3839" max="3839" width="16.625" style="197" customWidth="1"/>
    <col min="3840" max="3840" width="15.875" style="197" customWidth="1"/>
    <col min="3841" max="3841" width="14.125" style="197" customWidth="1"/>
    <col min="3842" max="3842" width="12.625" style="197" customWidth="1"/>
    <col min="3843" max="3843" width="12" style="197" customWidth="1"/>
    <col min="3844" max="3845" width="14.625" style="197" customWidth="1"/>
    <col min="3846" max="3846" width="12.625" style="197" customWidth="1"/>
    <col min="3847" max="3851" width="16.625" style="197" customWidth="1"/>
    <col min="3852" max="4077" width="9" style="197"/>
    <col min="4078" max="4078" width="2.625" style="197" customWidth="1"/>
    <col min="4079" max="4080" width="19.625" style="197" customWidth="1"/>
    <col min="4081" max="4081" width="5.625" style="197" customWidth="1"/>
    <col min="4082" max="4082" width="10.625" style="197" customWidth="1"/>
    <col min="4083" max="4083" width="5.625" style="197" customWidth="1"/>
    <col min="4084" max="4084" width="10.625" style="197" customWidth="1"/>
    <col min="4085" max="4085" width="5.625" style="197" customWidth="1"/>
    <col min="4086" max="4086" width="10.625" style="197" customWidth="1"/>
    <col min="4087" max="4087" width="5.625" style="197" customWidth="1"/>
    <col min="4088" max="4090" width="10.125" style="197" customWidth="1"/>
    <col min="4091" max="4091" width="10.625" style="197" customWidth="1"/>
    <col min="4092" max="4092" width="5.625" style="197" customWidth="1"/>
    <col min="4093" max="4093" width="10.625" style="197" customWidth="1"/>
    <col min="4094" max="4094" width="9" style="197"/>
    <col min="4095" max="4095" width="16.625" style="197" customWidth="1"/>
    <col min="4096" max="4096" width="15.875" style="197" customWidth="1"/>
    <col min="4097" max="4097" width="14.125" style="197" customWidth="1"/>
    <col min="4098" max="4098" width="12.625" style="197" customWidth="1"/>
    <col min="4099" max="4099" width="12" style="197" customWidth="1"/>
    <col min="4100" max="4101" width="14.625" style="197" customWidth="1"/>
    <col min="4102" max="4102" width="12.625" style="197" customWidth="1"/>
    <col min="4103" max="4107" width="16.625" style="197" customWidth="1"/>
    <col min="4108" max="4333" width="9" style="197"/>
    <col min="4334" max="4334" width="2.625" style="197" customWidth="1"/>
    <col min="4335" max="4336" width="19.625" style="197" customWidth="1"/>
    <col min="4337" max="4337" width="5.625" style="197" customWidth="1"/>
    <col min="4338" max="4338" width="10.625" style="197" customWidth="1"/>
    <col min="4339" max="4339" width="5.625" style="197" customWidth="1"/>
    <col min="4340" max="4340" width="10.625" style="197" customWidth="1"/>
    <col min="4341" max="4341" width="5.625" style="197" customWidth="1"/>
    <col min="4342" max="4342" width="10.625" style="197" customWidth="1"/>
    <col min="4343" max="4343" width="5.625" style="197" customWidth="1"/>
    <col min="4344" max="4346" width="10.125" style="197" customWidth="1"/>
    <col min="4347" max="4347" width="10.625" style="197" customWidth="1"/>
    <col min="4348" max="4348" width="5.625" style="197" customWidth="1"/>
    <col min="4349" max="4349" width="10.625" style="197" customWidth="1"/>
    <col min="4350" max="4350" width="9" style="197"/>
    <col min="4351" max="4351" width="16.625" style="197" customWidth="1"/>
    <col min="4352" max="4352" width="15.875" style="197" customWidth="1"/>
    <col min="4353" max="4353" width="14.125" style="197" customWidth="1"/>
    <col min="4354" max="4354" width="12.625" style="197" customWidth="1"/>
    <col min="4355" max="4355" width="12" style="197" customWidth="1"/>
    <col min="4356" max="4357" width="14.625" style="197" customWidth="1"/>
    <col min="4358" max="4358" width="12.625" style="197" customWidth="1"/>
    <col min="4359" max="4363" width="16.625" style="197" customWidth="1"/>
    <col min="4364" max="4589" width="9" style="197"/>
    <col min="4590" max="4590" width="2.625" style="197" customWidth="1"/>
    <col min="4591" max="4592" width="19.625" style="197" customWidth="1"/>
    <col min="4593" max="4593" width="5.625" style="197" customWidth="1"/>
    <col min="4594" max="4594" width="10.625" style="197" customWidth="1"/>
    <col min="4595" max="4595" width="5.625" style="197" customWidth="1"/>
    <col min="4596" max="4596" width="10.625" style="197" customWidth="1"/>
    <col min="4597" max="4597" width="5.625" style="197" customWidth="1"/>
    <col min="4598" max="4598" width="10.625" style="197" customWidth="1"/>
    <col min="4599" max="4599" width="5.625" style="197" customWidth="1"/>
    <col min="4600" max="4602" width="10.125" style="197" customWidth="1"/>
    <col min="4603" max="4603" width="10.625" style="197" customWidth="1"/>
    <col min="4604" max="4604" width="5.625" style="197" customWidth="1"/>
    <col min="4605" max="4605" width="10.625" style="197" customWidth="1"/>
    <col min="4606" max="4606" width="9" style="197"/>
    <col min="4607" max="4607" width="16.625" style="197" customWidth="1"/>
    <col min="4608" max="4608" width="15.875" style="197" customWidth="1"/>
    <col min="4609" max="4609" width="14.125" style="197" customWidth="1"/>
    <col min="4610" max="4610" width="12.625" style="197" customWidth="1"/>
    <col min="4611" max="4611" width="12" style="197" customWidth="1"/>
    <col min="4612" max="4613" width="14.625" style="197" customWidth="1"/>
    <col min="4614" max="4614" width="12.625" style="197" customWidth="1"/>
    <col min="4615" max="4619" width="16.625" style="197" customWidth="1"/>
    <col min="4620" max="4845" width="9" style="197"/>
    <col min="4846" max="4846" width="2.625" style="197" customWidth="1"/>
    <col min="4847" max="4848" width="19.625" style="197" customWidth="1"/>
    <col min="4849" max="4849" width="5.625" style="197" customWidth="1"/>
    <col min="4850" max="4850" width="10.625" style="197" customWidth="1"/>
    <col min="4851" max="4851" width="5.625" style="197" customWidth="1"/>
    <col min="4852" max="4852" width="10.625" style="197" customWidth="1"/>
    <col min="4853" max="4853" width="5.625" style="197" customWidth="1"/>
    <col min="4854" max="4854" width="10.625" style="197" customWidth="1"/>
    <col min="4855" max="4855" width="5.625" style="197" customWidth="1"/>
    <col min="4856" max="4858" width="10.125" style="197" customWidth="1"/>
    <col min="4859" max="4859" width="10.625" style="197" customWidth="1"/>
    <col min="4860" max="4860" width="5.625" style="197" customWidth="1"/>
    <col min="4861" max="4861" width="10.625" style="197" customWidth="1"/>
    <col min="4862" max="4862" width="9" style="197"/>
    <col min="4863" max="4863" width="16.625" style="197" customWidth="1"/>
    <col min="4864" max="4864" width="15.875" style="197" customWidth="1"/>
    <col min="4865" max="4865" width="14.125" style="197" customWidth="1"/>
    <col min="4866" max="4866" width="12.625" style="197" customWidth="1"/>
    <col min="4867" max="4867" width="12" style="197" customWidth="1"/>
    <col min="4868" max="4869" width="14.625" style="197" customWidth="1"/>
    <col min="4870" max="4870" width="12.625" style="197" customWidth="1"/>
    <col min="4871" max="4875" width="16.625" style="197" customWidth="1"/>
    <col min="4876" max="5101" width="9" style="197"/>
    <col min="5102" max="5102" width="2.625" style="197" customWidth="1"/>
    <col min="5103" max="5104" width="19.625" style="197" customWidth="1"/>
    <col min="5105" max="5105" width="5.625" style="197" customWidth="1"/>
    <col min="5106" max="5106" width="10.625" style="197" customWidth="1"/>
    <col min="5107" max="5107" width="5.625" style="197" customWidth="1"/>
    <col min="5108" max="5108" width="10.625" style="197" customWidth="1"/>
    <col min="5109" max="5109" width="5.625" style="197" customWidth="1"/>
    <col min="5110" max="5110" width="10.625" style="197" customWidth="1"/>
    <col min="5111" max="5111" width="5.625" style="197" customWidth="1"/>
    <col min="5112" max="5114" width="10.125" style="197" customWidth="1"/>
    <col min="5115" max="5115" width="10.625" style="197" customWidth="1"/>
    <col min="5116" max="5116" width="5.625" style="197" customWidth="1"/>
    <col min="5117" max="5117" width="10.625" style="197" customWidth="1"/>
    <col min="5118" max="5118" width="9" style="197"/>
    <col min="5119" max="5119" width="16.625" style="197" customWidth="1"/>
    <col min="5120" max="5120" width="15.875" style="197" customWidth="1"/>
    <col min="5121" max="5121" width="14.125" style="197" customWidth="1"/>
    <col min="5122" max="5122" width="12.625" style="197" customWidth="1"/>
    <col min="5123" max="5123" width="12" style="197" customWidth="1"/>
    <col min="5124" max="5125" width="14.625" style="197" customWidth="1"/>
    <col min="5126" max="5126" width="12.625" style="197" customWidth="1"/>
    <col min="5127" max="5131" width="16.625" style="197" customWidth="1"/>
    <col min="5132" max="5357" width="9" style="197"/>
    <col min="5358" max="5358" width="2.625" style="197" customWidth="1"/>
    <col min="5359" max="5360" width="19.625" style="197" customWidth="1"/>
    <col min="5361" max="5361" width="5.625" style="197" customWidth="1"/>
    <col min="5362" max="5362" width="10.625" style="197" customWidth="1"/>
    <col min="5363" max="5363" width="5.625" style="197" customWidth="1"/>
    <col min="5364" max="5364" width="10.625" style="197" customWidth="1"/>
    <col min="5365" max="5365" width="5.625" style="197" customWidth="1"/>
    <col min="5366" max="5366" width="10.625" style="197" customWidth="1"/>
    <col min="5367" max="5367" width="5.625" style="197" customWidth="1"/>
    <col min="5368" max="5370" width="10.125" style="197" customWidth="1"/>
    <col min="5371" max="5371" width="10.625" style="197" customWidth="1"/>
    <col min="5372" max="5372" width="5.625" style="197" customWidth="1"/>
    <col min="5373" max="5373" width="10.625" style="197" customWidth="1"/>
    <col min="5374" max="5374" width="9" style="197"/>
    <col min="5375" max="5375" width="16.625" style="197" customWidth="1"/>
    <col min="5376" max="5376" width="15.875" style="197" customWidth="1"/>
    <col min="5377" max="5377" width="14.125" style="197" customWidth="1"/>
    <col min="5378" max="5378" width="12.625" style="197" customWidth="1"/>
    <col min="5379" max="5379" width="12" style="197" customWidth="1"/>
    <col min="5380" max="5381" width="14.625" style="197" customWidth="1"/>
    <col min="5382" max="5382" width="12.625" style="197" customWidth="1"/>
    <col min="5383" max="5387" width="16.625" style="197" customWidth="1"/>
    <col min="5388" max="5613" width="9" style="197"/>
    <col min="5614" max="5614" width="2.625" style="197" customWidth="1"/>
    <col min="5615" max="5616" width="19.625" style="197" customWidth="1"/>
    <col min="5617" max="5617" width="5.625" style="197" customWidth="1"/>
    <col min="5618" max="5618" width="10.625" style="197" customWidth="1"/>
    <col min="5619" max="5619" width="5.625" style="197" customWidth="1"/>
    <col min="5620" max="5620" width="10.625" style="197" customWidth="1"/>
    <col min="5621" max="5621" width="5.625" style="197" customWidth="1"/>
    <col min="5622" max="5622" width="10.625" style="197" customWidth="1"/>
    <col min="5623" max="5623" width="5.625" style="197" customWidth="1"/>
    <col min="5624" max="5626" width="10.125" style="197" customWidth="1"/>
    <col min="5627" max="5627" width="10.625" style="197" customWidth="1"/>
    <col min="5628" max="5628" width="5.625" style="197" customWidth="1"/>
    <col min="5629" max="5629" width="10.625" style="197" customWidth="1"/>
    <col min="5630" max="5630" width="9" style="197"/>
    <col min="5631" max="5631" width="16.625" style="197" customWidth="1"/>
    <col min="5632" max="5632" width="15.875" style="197" customWidth="1"/>
    <col min="5633" max="5633" width="14.125" style="197" customWidth="1"/>
    <col min="5634" max="5634" width="12.625" style="197" customWidth="1"/>
    <col min="5635" max="5635" width="12" style="197" customWidth="1"/>
    <col min="5636" max="5637" width="14.625" style="197" customWidth="1"/>
    <col min="5638" max="5638" width="12.625" style="197" customWidth="1"/>
    <col min="5639" max="5643" width="16.625" style="197" customWidth="1"/>
    <col min="5644" max="5869" width="9" style="197"/>
    <col min="5870" max="5870" width="2.625" style="197" customWidth="1"/>
    <col min="5871" max="5872" width="19.625" style="197" customWidth="1"/>
    <col min="5873" max="5873" width="5.625" style="197" customWidth="1"/>
    <col min="5874" max="5874" width="10.625" style="197" customWidth="1"/>
    <col min="5875" max="5875" width="5.625" style="197" customWidth="1"/>
    <col min="5876" max="5876" width="10.625" style="197" customWidth="1"/>
    <col min="5877" max="5877" width="5.625" style="197" customWidth="1"/>
    <col min="5878" max="5878" width="10.625" style="197" customWidth="1"/>
    <col min="5879" max="5879" width="5.625" style="197" customWidth="1"/>
    <col min="5880" max="5882" width="10.125" style="197" customWidth="1"/>
    <col min="5883" max="5883" width="10.625" style="197" customWidth="1"/>
    <col min="5884" max="5884" width="5.625" style="197" customWidth="1"/>
    <col min="5885" max="5885" width="10.625" style="197" customWidth="1"/>
    <col min="5886" max="5886" width="9" style="197"/>
    <col min="5887" max="5887" width="16.625" style="197" customWidth="1"/>
    <col min="5888" max="5888" width="15.875" style="197" customWidth="1"/>
    <col min="5889" max="5889" width="14.125" style="197" customWidth="1"/>
    <col min="5890" max="5890" width="12.625" style="197" customWidth="1"/>
    <col min="5891" max="5891" width="12" style="197" customWidth="1"/>
    <col min="5892" max="5893" width="14.625" style="197" customWidth="1"/>
    <col min="5894" max="5894" width="12.625" style="197" customWidth="1"/>
    <col min="5895" max="5899" width="16.625" style="197" customWidth="1"/>
    <col min="5900" max="6125" width="9" style="197"/>
    <col min="6126" max="6126" width="2.625" style="197" customWidth="1"/>
    <col min="6127" max="6128" width="19.625" style="197" customWidth="1"/>
    <col min="6129" max="6129" width="5.625" style="197" customWidth="1"/>
    <col min="6130" max="6130" width="10.625" style="197" customWidth="1"/>
    <col min="6131" max="6131" width="5.625" style="197" customWidth="1"/>
    <col min="6132" max="6132" width="10.625" style="197" customWidth="1"/>
    <col min="6133" max="6133" width="5.625" style="197" customWidth="1"/>
    <col min="6134" max="6134" width="10.625" style="197" customWidth="1"/>
    <col min="6135" max="6135" width="5.625" style="197" customWidth="1"/>
    <col min="6136" max="6138" width="10.125" style="197" customWidth="1"/>
    <col min="6139" max="6139" width="10.625" style="197" customWidth="1"/>
    <col min="6140" max="6140" width="5.625" style="197" customWidth="1"/>
    <col min="6141" max="6141" width="10.625" style="197" customWidth="1"/>
    <col min="6142" max="6142" width="9" style="197"/>
    <col min="6143" max="6143" width="16.625" style="197" customWidth="1"/>
    <col min="6144" max="6144" width="15.875" style="197" customWidth="1"/>
    <col min="6145" max="6145" width="14.125" style="197" customWidth="1"/>
    <col min="6146" max="6146" width="12.625" style="197" customWidth="1"/>
    <col min="6147" max="6147" width="12" style="197" customWidth="1"/>
    <col min="6148" max="6149" width="14.625" style="197" customWidth="1"/>
    <col min="6150" max="6150" width="12.625" style="197" customWidth="1"/>
    <col min="6151" max="6155" width="16.625" style="197" customWidth="1"/>
    <col min="6156" max="6381" width="9" style="197"/>
    <col min="6382" max="6382" width="2.625" style="197" customWidth="1"/>
    <col min="6383" max="6384" width="19.625" style="197" customWidth="1"/>
    <col min="6385" max="6385" width="5.625" style="197" customWidth="1"/>
    <col min="6386" max="6386" width="10.625" style="197" customWidth="1"/>
    <col min="6387" max="6387" width="5.625" style="197" customWidth="1"/>
    <col min="6388" max="6388" width="10.625" style="197" customWidth="1"/>
    <col min="6389" max="6389" width="5.625" style="197" customWidth="1"/>
    <col min="6390" max="6390" width="10.625" style="197" customWidth="1"/>
    <col min="6391" max="6391" width="5.625" style="197" customWidth="1"/>
    <col min="6392" max="6394" width="10.125" style="197" customWidth="1"/>
    <col min="6395" max="6395" width="10.625" style="197" customWidth="1"/>
    <col min="6396" max="6396" width="5.625" style="197" customWidth="1"/>
    <col min="6397" max="6397" width="10.625" style="197" customWidth="1"/>
    <col min="6398" max="6398" width="9" style="197"/>
    <col min="6399" max="6399" width="16.625" style="197" customWidth="1"/>
    <col min="6400" max="6400" width="15.875" style="197" customWidth="1"/>
    <col min="6401" max="6401" width="14.125" style="197" customWidth="1"/>
    <col min="6402" max="6402" width="12.625" style="197" customWidth="1"/>
    <col min="6403" max="6403" width="12" style="197" customWidth="1"/>
    <col min="6404" max="6405" width="14.625" style="197" customWidth="1"/>
    <col min="6406" max="6406" width="12.625" style="197" customWidth="1"/>
    <col min="6407" max="6411" width="16.625" style="197" customWidth="1"/>
    <col min="6412" max="6637" width="9" style="197"/>
    <col min="6638" max="6638" width="2.625" style="197" customWidth="1"/>
    <col min="6639" max="6640" width="19.625" style="197" customWidth="1"/>
    <col min="6641" max="6641" width="5.625" style="197" customWidth="1"/>
    <col min="6642" max="6642" width="10.625" style="197" customWidth="1"/>
    <col min="6643" max="6643" width="5.625" style="197" customWidth="1"/>
    <col min="6644" max="6644" width="10.625" style="197" customWidth="1"/>
    <col min="6645" max="6645" width="5.625" style="197" customWidth="1"/>
    <col min="6646" max="6646" width="10.625" style="197" customWidth="1"/>
    <col min="6647" max="6647" width="5.625" style="197" customWidth="1"/>
    <col min="6648" max="6650" width="10.125" style="197" customWidth="1"/>
    <col min="6651" max="6651" width="10.625" style="197" customWidth="1"/>
    <col min="6652" max="6652" width="5.625" style="197" customWidth="1"/>
    <col min="6653" max="6653" width="10.625" style="197" customWidth="1"/>
    <col min="6654" max="6654" width="9" style="197"/>
    <col min="6655" max="6655" width="16.625" style="197" customWidth="1"/>
    <col min="6656" max="6656" width="15.875" style="197" customWidth="1"/>
    <col min="6657" max="6657" width="14.125" style="197" customWidth="1"/>
    <col min="6658" max="6658" width="12.625" style="197" customWidth="1"/>
    <col min="6659" max="6659" width="12" style="197" customWidth="1"/>
    <col min="6660" max="6661" width="14.625" style="197" customWidth="1"/>
    <col min="6662" max="6662" width="12.625" style="197" customWidth="1"/>
    <col min="6663" max="6667" width="16.625" style="197" customWidth="1"/>
    <col min="6668" max="6893" width="9" style="197"/>
    <col min="6894" max="6894" width="2.625" style="197" customWidth="1"/>
    <col min="6895" max="6896" width="19.625" style="197" customWidth="1"/>
    <col min="6897" max="6897" width="5.625" style="197" customWidth="1"/>
    <col min="6898" max="6898" width="10.625" style="197" customWidth="1"/>
    <col min="6899" max="6899" width="5.625" style="197" customWidth="1"/>
    <col min="6900" max="6900" width="10.625" style="197" customWidth="1"/>
    <col min="6901" max="6901" width="5.625" style="197" customWidth="1"/>
    <col min="6902" max="6902" width="10.625" style="197" customWidth="1"/>
    <col min="6903" max="6903" width="5.625" style="197" customWidth="1"/>
    <col min="6904" max="6906" width="10.125" style="197" customWidth="1"/>
    <col min="6907" max="6907" width="10.625" style="197" customWidth="1"/>
    <col min="6908" max="6908" width="5.625" style="197" customWidth="1"/>
    <col min="6909" max="6909" width="10.625" style="197" customWidth="1"/>
    <col min="6910" max="6910" width="9" style="197"/>
    <col min="6911" max="6911" width="16.625" style="197" customWidth="1"/>
    <col min="6912" max="6912" width="15.875" style="197" customWidth="1"/>
    <col min="6913" max="6913" width="14.125" style="197" customWidth="1"/>
    <col min="6914" max="6914" width="12.625" style="197" customWidth="1"/>
    <col min="6915" max="6915" width="12" style="197" customWidth="1"/>
    <col min="6916" max="6917" width="14.625" style="197" customWidth="1"/>
    <col min="6918" max="6918" width="12.625" style="197" customWidth="1"/>
    <col min="6919" max="6923" width="16.625" style="197" customWidth="1"/>
    <col min="6924" max="7149" width="9" style="197"/>
    <col min="7150" max="7150" width="2.625" style="197" customWidth="1"/>
    <col min="7151" max="7152" width="19.625" style="197" customWidth="1"/>
    <col min="7153" max="7153" width="5.625" style="197" customWidth="1"/>
    <col min="7154" max="7154" width="10.625" style="197" customWidth="1"/>
    <col min="7155" max="7155" width="5.625" style="197" customWidth="1"/>
    <col min="7156" max="7156" width="10.625" style="197" customWidth="1"/>
    <col min="7157" max="7157" width="5.625" style="197" customWidth="1"/>
    <col min="7158" max="7158" width="10.625" style="197" customWidth="1"/>
    <col min="7159" max="7159" width="5.625" style="197" customWidth="1"/>
    <col min="7160" max="7162" width="10.125" style="197" customWidth="1"/>
    <col min="7163" max="7163" width="10.625" style="197" customWidth="1"/>
    <col min="7164" max="7164" width="5.625" style="197" customWidth="1"/>
    <col min="7165" max="7165" width="10.625" style="197" customWidth="1"/>
    <col min="7166" max="7166" width="9" style="197"/>
    <col min="7167" max="7167" width="16.625" style="197" customWidth="1"/>
    <col min="7168" max="7168" width="15.875" style="197" customWidth="1"/>
    <col min="7169" max="7169" width="14.125" style="197" customWidth="1"/>
    <col min="7170" max="7170" width="12.625" style="197" customWidth="1"/>
    <col min="7171" max="7171" width="12" style="197" customWidth="1"/>
    <col min="7172" max="7173" width="14.625" style="197" customWidth="1"/>
    <col min="7174" max="7174" width="12.625" style="197" customWidth="1"/>
    <col min="7175" max="7179" width="16.625" style="197" customWidth="1"/>
    <col min="7180" max="7405" width="9" style="197"/>
    <col min="7406" max="7406" width="2.625" style="197" customWidth="1"/>
    <col min="7407" max="7408" width="19.625" style="197" customWidth="1"/>
    <col min="7409" max="7409" width="5.625" style="197" customWidth="1"/>
    <col min="7410" max="7410" width="10.625" style="197" customWidth="1"/>
    <col min="7411" max="7411" width="5.625" style="197" customWidth="1"/>
    <col min="7412" max="7412" width="10.625" style="197" customWidth="1"/>
    <col min="7413" max="7413" width="5.625" style="197" customWidth="1"/>
    <col min="7414" max="7414" width="10.625" style="197" customWidth="1"/>
    <col min="7415" max="7415" width="5.625" style="197" customWidth="1"/>
    <col min="7416" max="7418" width="10.125" style="197" customWidth="1"/>
    <col min="7419" max="7419" width="10.625" style="197" customWidth="1"/>
    <col min="7420" max="7420" width="5.625" style="197" customWidth="1"/>
    <col min="7421" max="7421" width="10.625" style="197" customWidth="1"/>
    <col min="7422" max="7422" width="9" style="197"/>
    <col min="7423" max="7423" width="16.625" style="197" customWidth="1"/>
    <col min="7424" max="7424" width="15.875" style="197" customWidth="1"/>
    <col min="7425" max="7425" width="14.125" style="197" customWidth="1"/>
    <col min="7426" max="7426" width="12.625" style="197" customWidth="1"/>
    <col min="7427" max="7427" width="12" style="197" customWidth="1"/>
    <col min="7428" max="7429" width="14.625" style="197" customWidth="1"/>
    <col min="7430" max="7430" width="12.625" style="197" customWidth="1"/>
    <col min="7431" max="7435" width="16.625" style="197" customWidth="1"/>
    <col min="7436" max="7661" width="9" style="197"/>
    <col min="7662" max="7662" width="2.625" style="197" customWidth="1"/>
    <col min="7663" max="7664" width="19.625" style="197" customWidth="1"/>
    <col min="7665" max="7665" width="5.625" style="197" customWidth="1"/>
    <col min="7666" max="7666" width="10.625" style="197" customWidth="1"/>
    <col min="7667" max="7667" width="5.625" style="197" customWidth="1"/>
    <col min="7668" max="7668" width="10.625" style="197" customWidth="1"/>
    <col min="7669" max="7669" width="5.625" style="197" customWidth="1"/>
    <col min="7670" max="7670" width="10.625" style="197" customWidth="1"/>
    <col min="7671" max="7671" width="5.625" style="197" customWidth="1"/>
    <col min="7672" max="7674" width="10.125" style="197" customWidth="1"/>
    <col min="7675" max="7675" width="10.625" style="197" customWidth="1"/>
    <col min="7676" max="7676" width="5.625" style="197" customWidth="1"/>
    <col min="7677" max="7677" width="10.625" style="197" customWidth="1"/>
    <col min="7678" max="7678" width="9" style="197"/>
    <col min="7679" max="7679" width="16.625" style="197" customWidth="1"/>
    <col min="7680" max="7680" width="15.875" style="197" customWidth="1"/>
    <col min="7681" max="7681" width="14.125" style="197" customWidth="1"/>
    <col min="7682" max="7682" width="12.625" style="197" customWidth="1"/>
    <col min="7683" max="7683" width="12" style="197" customWidth="1"/>
    <col min="7684" max="7685" width="14.625" style="197" customWidth="1"/>
    <col min="7686" max="7686" width="12.625" style="197" customWidth="1"/>
    <col min="7687" max="7691" width="16.625" style="197" customWidth="1"/>
    <col min="7692" max="7917" width="9" style="197"/>
    <col min="7918" max="7918" width="2.625" style="197" customWidth="1"/>
    <col min="7919" max="7920" width="19.625" style="197" customWidth="1"/>
    <col min="7921" max="7921" width="5.625" style="197" customWidth="1"/>
    <col min="7922" max="7922" width="10.625" style="197" customWidth="1"/>
    <col min="7923" max="7923" width="5.625" style="197" customWidth="1"/>
    <col min="7924" max="7924" width="10.625" style="197" customWidth="1"/>
    <col min="7925" max="7925" width="5.625" style="197" customWidth="1"/>
    <col min="7926" max="7926" width="10.625" style="197" customWidth="1"/>
    <col min="7927" max="7927" width="5.625" style="197" customWidth="1"/>
    <col min="7928" max="7930" width="10.125" style="197" customWidth="1"/>
    <col min="7931" max="7931" width="10.625" style="197" customWidth="1"/>
    <col min="7932" max="7932" width="5.625" style="197" customWidth="1"/>
    <col min="7933" max="7933" width="10.625" style="197" customWidth="1"/>
    <col min="7934" max="7934" width="9" style="197"/>
    <col min="7935" max="7935" width="16.625" style="197" customWidth="1"/>
    <col min="7936" max="7936" width="15.875" style="197" customWidth="1"/>
    <col min="7937" max="7937" width="14.125" style="197" customWidth="1"/>
    <col min="7938" max="7938" width="12.625" style="197" customWidth="1"/>
    <col min="7939" max="7939" width="12" style="197" customWidth="1"/>
    <col min="7940" max="7941" width="14.625" style="197" customWidth="1"/>
    <col min="7942" max="7942" width="12.625" style="197" customWidth="1"/>
    <col min="7943" max="7947" width="16.625" style="197" customWidth="1"/>
    <col min="7948" max="8173" width="9" style="197"/>
    <col min="8174" max="8174" width="2.625" style="197" customWidth="1"/>
    <col min="8175" max="8176" width="19.625" style="197" customWidth="1"/>
    <col min="8177" max="8177" width="5.625" style="197" customWidth="1"/>
    <col min="8178" max="8178" width="10.625" style="197" customWidth="1"/>
    <col min="8179" max="8179" width="5.625" style="197" customWidth="1"/>
    <col min="8180" max="8180" width="10.625" style="197" customWidth="1"/>
    <col min="8181" max="8181" width="5.625" style="197" customWidth="1"/>
    <col min="8182" max="8182" width="10.625" style="197" customWidth="1"/>
    <col min="8183" max="8183" width="5.625" style="197" customWidth="1"/>
    <col min="8184" max="8186" width="10.125" style="197" customWidth="1"/>
    <col min="8187" max="8187" width="10.625" style="197" customWidth="1"/>
    <col min="8188" max="8188" width="5.625" style="197" customWidth="1"/>
    <col min="8189" max="8189" width="10.625" style="197" customWidth="1"/>
    <col min="8190" max="8190" width="9" style="197"/>
    <col min="8191" max="8191" width="16.625" style="197" customWidth="1"/>
    <col min="8192" max="8192" width="15.875" style="197" customWidth="1"/>
    <col min="8193" max="8193" width="14.125" style="197" customWidth="1"/>
    <col min="8194" max="8194" width="12.625" style="197" customWidth="1"/>
    <col min="8195" max="8195" width="12" style="197" customWidth="1"/>
    <col min="8196" max="8197" width="14.625" style="197" customWidth="1"/>
    <col min="8198" max="8198" width="12.625" style="197" customWidth="1"/>
    <col min="8199" max="8203" width="16.625" style="197" customWidth="1"/>
    <col min="8204" max="8429" width="9" style="197"/>
    <col min="8430" max="8430" width="2.625" style="197" customWidth="1"/>
    <col min="8431" max="8432" width="19.625" style="197" customWidth="1"/>
    <col min="8433" max="8433" width="5.625" style="197" customWidth="1"/>
    <col min="8434" max="8434" width="10.625" style="197" customWidth="1"/>
    <col min="8435" max="8435" width="5.625" style="197" customWidth="1"/>
    <col min="8436" max="8436" width="10.625" style="197" customWidth="1"/>
    <col min="8437" max="8437" width="5.625" style="197" customWidth="1"/>
    <col min="8438" max="8438" width="10.625" style="197" customWidth="1"/>
    <col min="8439" max="8439" width="5.625" style="197" customWidth="1"/>
    <col min="8440" max="8442" width="10.125" style="197" customWidth="1"/>
    <col min="8443" max="8443" width="10.625" style="197" customWidth="1"/>
    <col min="8444" max="8444" width="5.625" style="197" customWidth="1"/>
    <col min="8445" max="8445" width="10.625" style="197" customWidth="1"/>
    <col min="8446" max="8446" width="9" style="197"/>
    <col min="8447" max="8447" width="16.625" style="197" customWidth="1"/>
    <col min="8448" max="8448" width="15.875" style="197" customWidth="1"/>
    <col min="8449" max="8449" width="14.125" style="197" customWidth="1"/>
    <col min="8450" max="8450" width="12.625" style="197" customWidth="1"/>
    <col min="8451" max="8451" width="12" style="197" customWidth="1"/>
    <col min="8452" max="8453" width="14.625" style="197" customWidth="1"/>
    <col min="8454" max="8454" width="12.625" style="197" customWidth="1"/>
    <col min="8455" max="8459" width="16.625" style="197" customWidth="1"/>
    <col min="8460" max="8685" width="9" style="197"/>
    <col min="8686" max="8686" width="2.625" style="197" customWidth="1"/>
    <col min="8687" max="8688" width="19.625" style="197" customWidth="1"/>
    <col min="8689" max="8689" width="5.625" style="197" customWidth="1"/>
    <col min="8690" max="8690" width="10.625" style="197" customWidth="1"/>
    <col min="8691" max="8691" width="5.625" style="197" customWidth="1"/>
    <col min="8692" max="8692" width="10.625" style="197" customWidth="1"/>
    <col min="8693" max="8693" width="5.625" style="197" customWidth="1"/>
    <col min="8694" max="8694" width="10.625" style="197" customWidth="1"/>
    <col min="8695" max="8695" width="5.625" style="197" customWidth="1"/>
    <col min="8696" max="8698" width="10.125" style="197" customWidth="1"/>
    <col min="8699" max="8699" width="10.625" style="197" customWidth="1"/>
    <col min="8700" max="8700" width="5.625" style="197" customWidth="1"/>
    <col min="8701" max="8701" width="10.625" style="197" customWidth="1"/>
    <col min="8702" max="8702" width="9" style="197"/>
    <col min="8703" max="8703" width="16.625" style="197" customWidth="1"/>
    <col min="8704" max="8704" width="15.875" style="197" customWidth="1"/>
    <col min="8705" max="8705" width="14.125" style="197" customWidth="1"/>
    <col min="8706" max="8706" width="12.625" style="197" customWidth="1"/>
    <col min="8707" max="8707" width="12" style="197" customWidth="1"/>
    <col min="8708" max="8709" width="14.625" style="197" customWidth="1"/>
    <col min="8710" max="8710" width="12.625" style="197" customWidth="1"/>
    <col min="8711" max="8715" width="16.625" style="197" customWidth="1"/>
    <col min="8716" max="8941" width="9" style="197"/>
    <col min="8942" max="8942" width="2.625" style="197" customWidth="1"/>
    <col min="8943" max="8944" width="19.625" style="197" customWidth="1"/>
    <col min="8945" max="8945" width="5.625" style="197" customWidth="1"/>
    <col min="8946" max="8946" width="10.625" style="197" customWidth="1"/>
    <col min="8947" max="8947" width="5.625" style="197" customWidth="1"/>
    <col min="8948" max="8948" width="10.625" style="197" customWidth="1"/>
    <col min="8949" max="8949" width="5.625" style="197" customWidth="1"/>
    <col min="8950" max="8950" width="10.625" style="197" customWidth="1"/>
    <col min="8951" max="8951" width="5.625" style="197" customWidth="1"/>
    <col min="8952" max="8954" width="10.125" style="197" customWidth="1"/>
    <col min="8955" max="8955" width="10.625" style="197" customWidth="1"/>
    <col min="8956" max="8956" width="5.625" style="197" customWidth="1"/>
    <col min="8957" max="8957" width="10.625" style="197" customWidth="1"/>
    <col min="8958" max="8958" width="9" style="197"/>
    <col min="8959" max="8959" width="16.625" style="197" customWidth="1"/>
    <col min="8960" max="8960" width="15.875" style="197" customWidth="1"/>
    <col min="8961" max="8961" width="14.125" style="197" customWidth="1"/>
    <col min="8962" max="8962" width="12.625" style="197" customWidth="1"/>
    <col min="8963" max="8963" width="12" style="197" customWidth="1"/>
    <col min="8964" max="8965" width="14.625" style="197" customWidth="1"/>
    <col min="8966" max="8966" width="12.625" style="197" customWidth="1"/>
    <col min="8967" max="8971" width="16.625" style="197" customWidth="1"/>
    <col min="8972" max="9197" width="9" style="197"/>
    <col min="9198" max="9198" width="2.625" style="197" customWidth="1"/>
    <col min="9199" max="9200" width="19.625" style="197" customWidth="1"/>
    <col min="9201" max="9201" width="5.625" style="197" customWidth="1"/>
    <col min="9202" max="9202" width="10.625" style="197" customWidth="1"/>
    <col min="9203" max="9203" width="5.625" style="197" customWidth="1"/>
    <col min="9204" max="9204" width="10.625" style="197" customWidth="1"/>
    <col min="9205" max="9205" width="5.625" style="197" customWidth="1"/>
    <col min="9206" max="9206" width="10.625" style="197" customWidth="1"/>
    <col min="9207" max="9207" width="5.625" style="197" customWidth="1"/>
    <col min="9208" max="9210" width="10.125" style="197" customWidth="1"/>
    <col min="9211" max="9211" width="10.625" style="197" customWidth="1"/>
    <col min="9212" max="9212" width="5.625" style="197" customWidth="1"/>
    <col min="9213" max="9213" width="10.625" style="197" customWidth="1"/>
    <col min="9214" max="9214" width="9" style="197"/>
    <col min="9215" max="9215" width="16.625" style="197" customWidth="1"/>
    <col min="9216" max="9216" width="15.875" style="197" customWidth="1"/>
    <col min="9217" max="9217" width="14.125" style="197" customWidth="1"/>
    <col min="9218" max="9218" width="12.625" style="197" customWidth="1"/>
    <col min="9219" max="9219" width="12" style="197" customWidth="1"/>
    <col min="9220" max="9221" width="14.625" style="197" customWidth="1"/>
    <col min="9222" max="9222" width="12.625" style="197" customWidth="1"/>
    <col min="9223" max="9227" width="16.625" style="197" customWidth="1"/>
    <col min="9228" max="9453" width="9" style="197"/>
    <col min="9454" max="9454" width="2.625" style="197" customWidth="1"/>
    <col min="9455" max="9456" width="19.625" style="197" customWidth="1"/>
    <col min="9457" max="9457" width="5.625" style="197" customWidth="1"/>
    <col min="9458" max="9458" width="10.625" style="197" customWidth="1"/>
    <col min="9459" max="9459" width="5.625" style="197" customWidth="1"/>
    <col min="9460" max="9460" width="10.625" style="197" customWidth="1"/>
    <col min="9461" max="9461" width="5.625" style="197" customWidth="1"/>
    <col min="9462" max="9462" width="10.625" style="197" customWidth="1"/>
    <col min="9463" max="9463" width="5.625" style="197" customWidth="1"/>
    <col min="9464" max="9466" width="10.125" style="197" customWidth="1"/>
    <col min="9467" max="9467" width="10.625" style="197" customWidth="1"/>
    <col min="9468" max="9468" width="5.625" style="197" customWidth="1"/>
    <col min="9469" max="9469" width="10.625" style="197" customWidth="1"/>
    <col min="9470" max="9470" width="9" style="197"/>
    <col min="9471" max="9471" width="16.625" style="197" customWidth="1"/>
    <col min="9472" max="9472" width="15.875" style="197" customWidth="1"/>
    <col min="9473" max="9473" width="14.125" style="197" customWidth="1"/>
    <col min="9474" max="9474" width="12.625" style="197" customWidth="1"/>
    <col min="9475" max="9475" width="12" style="197" customWidth="1"/>
    <col min="9476" max="9477" width="14.625" style="197" customWidth="1"/>
    <col min="9478" max="9478" width="12.625" style="197" customWidth="1"/>
    <col min="9479" max="9483" width="16.625" style="197" customWidth="1"/>
    <col min="9484" max="9709" width="9" style="197"/>
    <col min="9710" max="9710" width="2.625" style="197" customWidth="1"/>
    <col min="9711" max="9712" width="19.625" style="197" customWidth="1"/>
    <col min="9713" max="9713" width="5.625" style="197" customWidth="1"/>
    <col min="9714" max="9714" width="10.625" style="197" customWidth="1"/>
    <col min="9715" max="9715" width="5.625" style="197" customWidth="1"/>
    <col min="9716" max="9716" width="10.625" style="197" customWidth="1"/>
    <col min="9717" max="9717" width="5.625" style="197" customWidth="1"/>
    <col min="9718" max="9718" width="10.625" style="197" customWidth="1"/>
    <col min="9719" max="9719" width="5.625" style="197" customWidth="1"/>
    <col min="9720" max="9722" width="10.125" style="197" customWidth="1"/>
    <col min="9723" max="9723" width="10.625" style="197" customWidth="1"/>
    <col min="9724" max="9724" width="5.625" style="197" customWidth="1"/>
    <col min="9725" max="9725" width="10.625" style="197" customWidth="1"/>
    <col min="9726" max="9726" width="9" style="197"/>
    <col min="9727" max="9727" width="16.625" style="197" customWidth="1"/>
    <col min="9728" max="9728" width="15.875" style="197" customWidth="1"/>
    <col min="9729" max="9729" width="14.125" style="197" customWidth="1"/>
    <col min="9730" max="9730" width="12.625" style="197" customWidth="1"/>
    <col min="9731" max="9731" width="12" style="197" customWidth="1"/>
    <col min="9732" max="9733" width="14.625" style="197" customWidth="1"/>
    <col min="9734" max="9734" width="12.625" style="197" customWidth="1"/>
    <col min="9735" max="9739" width="16.625" style="197" customWidth="1"/>
    <col min="9740" max="9965" width="9" style="197"/>
    <col min="9966" max="9966" width="2.625" style="197" customWidth="1"/>
    <col min="9967" max="9968" width="19.625" style="197" customWidth="1"/>
    <col min="9969" max="9969" width="5.625" style="197" customWidth="1"/>
    <col min="9970" max="9970" width="10.625" style="197" customWidth="1"/>
    <col min="9971" max="9971" width="5.625" style="197" customWidth="1"/>
    <col min="9972" max="9972" width="10.625" style="197" customWidth="1"/>
    <col min="9973" max="9973" width="5.625" style="197" customWidth="1"/>
    <col min="9974" max="9974" width="10.625" style="197" customWidth="1"/>
    <col min="9975" max="9975" width="5.625" style="197" customWidth="1"/>
    <col min="9976" max="9978" width="10.125" style="197" customWidth="1"/>
    <col min="9979" max="9979" width="10.625" style="197" customWidth="1"/>
    <col min="9980" max="9980" width="5.625" style="197" customWidth="1"/>
    <col min="9981" max="9981" width="10.625" style="197" customWidth="1"/>
    <col min="9982" max="9982" width="9" style="197"/>
    <col min="9983" max="9983" width="16.625" style="197" customWidth="1"/>
    <col min="9984" max="9984" width="15.875" style="197" customWidth="1"/>
    <col min="9985" max="9985" width="14.125" style="197" customWidth="1"/>
    <col min="9986" max="9986" width="12.625" style="197" customWidth="1"/>
    <col min="9987" max="9987" width="12" style="197" customWidth="1"/>
    <col min="9988" max="9989" width="14.625" style="197" customWidth="1"/>
    <col min="9990" max="9990" width="12.625" style="197" customWidth="1"/>
    <col min="9991" max="9995" width="16.625" style="197" customWidth="1"/>
    <col min="9996" max="10221" width="9" style="197"/>
    <col min="10222" max="10222" width="2.625" style="197" customWidth="1"/>
    <col min="10223" max="10224" width="19.625" style="197" customWidth="1"/>
    <col min="10225" max="10225" width="5.625" style="197" customWidth="1"/>
    <col min="10226" max="10226" width="10.625" style="197" customWidth="1"/>
    <col min="10227" max="10227" width="5.625" style="197" customWidth="1"/>
    <col min="10228" max="10228" width="10.625" style="197" customWidth="1"/>
    <col min="10229" max="10229" width="5.625" style="197" customWidth="1"/>
    <col min="10230" max="10230" width="10.625" style="197" customWidth="1"/>
    <col min="10231" max="10231" width="5.625" style="197" customWidth="1"/>
    <col min="10232" max="10234" width="10.125" style="197" customWidth="1"/>
    <col min="10235" max="10235" width="10.625" style="197" customWidth="1"/>
    <col min="10236" max="10236" width="5.625" style="197" customWidth="1"/>
    <col min="10237" max="10237" width="10.625" style="197" customWidth="1"/>
    <col min="10238" max="10238" width="9" style="197"/>
    <col min="10239" max="10239" width="16.625" style="197" customWidth="1"/>
    <col min="10240" max="10240" width="15.875" style="197" customWidth="1"/>
    <col min="10241" max="10241" width="14.125" style="197" customWidth="1"/>
    <col min="10242" max="10242" width="12.625" style="197" customWidth="1"/>
    <col min="10243" max="10243" width="12" style="197" customWidth="1"/>
    <col min="10244" max="10245" width="14.625" style="197" customWidth="1"/>
    <col min="10246" max="10246" width="12.625" style="197" customWidth="1"/>
    <col min="10247" max="10251" width="16.625" style="197" customWidth="1"/>
    <col min="10252" max="10477" width="9" style="197"/>
    <col min="10478" max="10478" width="2.625" style="197" customWidth="1"/>
    <col min="10479" max="10480" width="19.625" style="197" customWidth="1"/>
    <col min="10481" max="10481" width="5.625" style="197" customWidth="1"/>
    <col min="10482" max="10482" width="10.625" style="197" customWidth="1"/>
    <col min="10483" max="10483" width="5.625" style="197" customWidth="1"/>
    <col min="10484" max="10484" width="10.625" style="197" customWidth="1"/>
    <col min="10485" max="10485" width="5.625" style="197" customWidth="1"/>
    <col min="10486" max="10486" width="10.625" style="197" customWidth="1"/>
    <col min="10487" max="10487" width="5.625" style="197" customWidth="1"/>
    <col min="10488" max="10490" width="10.125" style="197" customWidth="1"/>
    <col min="10491" max="10491" width="10.625" style="197" customWidth="1"/>
    <col min="10492" max="10492" width="5.625" style="197" customWidth="1"/>
    <col min="10493" max="10493" width="10.625" style="197" customWidth="1"/>
    <col min="10494" max="10494" width="9" style="197"/>
    <col min="10495" max="10495" width="16.625" style="197" customWidth="1"/>
    <col min="10496" max="10496" width="15.875" style="197" customWidth="1"/>
    <col min="10497" max="10497" width="14.125" style="197" customWidth="1"/>
    <col min="10498" max="10498" width="12.625" style="197" customWidth="1"/>
    <col min="10499" max="10499" width="12" style="197" customWidth="1"/>
    <col min="10500" max="10501" width="14.625" style="197" customWidth="1"/>
    <col min="10502" max="10502" width="12.625" style="197" customWidth="1"/>
    <col min="10503" max="10507" width="16.625" style="197" customWidth="1"/>
    <col min="10508" max="10733" width="9" style="197"/>
    <col min="10734" max="10734" width="2.625" style="197" customWidth="1"/>
    <col min="10735" max="10736" width="19.625" style="197" customWidth="1"/>
    <col min="10737" max="10737" width="5.625" style="197" customWidth="1"/>
    <col min="10738" max="10738" width="10.625" style="197" customWidth="1"/>
    <col min="10739" max="10739" width="5.625" style="197" customWidth="1"/>
    <col min="10740" max="10740" width="10.625" style="197" customWidth="1"/>
    <col min="10741" max="10741" width="5.625" style="197" customWidth="1"/>
    <col min="10742" max="10742" width="10.625" style="197" customWidth="1"/>
    <col min="10743" max="10743" width="5.625" style="197" customWidth="1"/>
    <col min="10744" max="10746" width="10.125" style="197" customWidth="1"/>
    <col min="10747" max="10747" width="10.625" style="197" customWidth="1"/>
    <col min="10748" max="10748" width="5.625" style="197" customWidth="1"/>
    <col min="10749" max="10749" width="10.625" style="197" customWidth="1"/>
    <col min="10750" max="10750" width="9" style="197"/>
    <col min="10751" max="10751" width="16.625" style="197" customWidth="1"/>
    <col min="10752" max="10752" width="15.875" style="197" customWidth="1"/>
    <col min="10753" max="10753" width="14.125" style="197" customWidth="1"/>
    <col min="10754" max="10754" width="12.625" style="197" customWidth="1"/>
    <col min="10755" max="10755" width="12" style="197" customWidth="1"/>
    <col min="10756" max="10757" width="14.625" style="197" customWidth="1"/>
    <col min="10758" max="10758" width="12.625" style="197" customWidth="1"/>
    <col min="10759" max="10763" width="16.625" style="197" customWidth="1"/>
    <col min="10764" max="10989" width="9" style="197"/>
    <col min="10990" max="10990" width="2.625" style="197" customWidth="1"/>
    <col min="10991" max="10992" width="19.625" style="197" customWidth="1"/>
    <col min="10993" max="10993" width="5.625" style="197" customWidth="1"/>
    <col min="10994" max="10994" width="10.625" style="197" customWidth="1"/>
    <col min="10995" max="10995" width="5.625" style="197" customWidth="1"/>
    <col min="10996" max="10996" width="10.625" style="197" customWidth="1"/>
    <col min="10997" max="10997" width="5.625" style="197" customWidth="1"/>
    <col min="10998" max="10998" width="10.625" style="197" customWidth="1"/>
    <col min="10999" max="10999" width="5.625" style="197" customWidth="1"/>
    <col min="11000" max="11002" width="10.125" style="197" customWidth="1"/>
    <col min="11003" max="11003" width="10.625" style="197" customWidth="1"/>
    <col min="11004" max="11004" width="5.625" style="197" customWidth="1"/>
    <col min="11005" max="11005" width="10.625" style="197" customWidth="1"/>
    <col min="11006" max="11006" width="9" style="197"/>
    <col min="11007" max="11007" width="16.625" style="197" customWidth="1"/>
    <col min="11008" max="11008" width="15.875" style="197" customWidth="1"/>
    <col min="11009" max="11009" width="14.125" style="197" customWidth="1"/>
    <col min="11010" max="11010" width="12.625" style="197" customWidth="1"/>
    <col min="11011" max="11011" width="12" style="197" customWidth="1"/>
    <col min="11012" max="11013" width="14.625" style="197" customWidth="1"/>
    <col min="11014" max="11014" width="12.625" style="197" customWidth="1"/>
    <col min="11015" max="11019" width="16.625" style="197" customWidth="1"/>
    <col min="11020" max="11245" width="9" style="197"/>
    <col min="11246" max="11246" width="2.625" style="197" customWidth="1"/>
    <col min="11247" max="11248" width="19.625" style="197" customWidth="1"/>
    <col min="11249" max="11249" width="5.625" style="197" customWidth="1"/>
    <col min="11250" max="11250" width="10.625" style="197" customWidth="1"/>
    <col min="11251" max="11251" width="5.625" style="197" customWidth="1"/>
    <col min="11252" max="11252" width="10.625" style="197" customWidth="1"/>
    <col min="11253" max="11253" width="5.625" style="197" customWidth="1"/>
    <col min="11254" max="11254" width="10.625" style="197" customWidth="1"/>
    <col min="11255" max="11255" width="5.625" style="197" customWidth="1"/>
    <col min="11256" max="11258" width="10.125" style="197" customWidth="1"/>
    <col min="11259" max="11259" width="10.625" style="197" customWidth="1"/>
    <col min="11260" max="11260" width="5.625" style="197" customWidth="1"/>
    <col min="11261" max="11261" width="10.625" style="197" customWidth="1"/>
    <col min="11262" max="11262" width="9" style="197"/>
    <col min="11263" max="11263" width="16.625" style="197" customWidth="1"/>
    <col min="11264" max="11264" width="15.875" style="197" customWidth="1"/>
    <col min="11265" max="11265" width="14.125" style="197" customWidth="1"/>
    <col min="11266" max="11266" width="12.625" style="197" customWidth="1"/>
    <col min="11267" max="11267" width="12" style="197" customWidth="1"/>
    <col min="11268" max="11269" width="14.625" style="197" customWidth="1"/>
    <col min="11270" max="11270" width="12.625" style="197" customWidth="1"/>
    <col min="11271" max="11275" width="16.625" style="197" customWidth="1"/>
    <col min="11276" max="11501" width="9" style="197"/>
    <col min="11502" max="11502" width="2.625" style="197" customWidth="1"/>
    <col min="11503" max="11504" width="19.625" style="197" customWidth="1"/>
    <col min="11505" max="11505" width="5.625" style="197" customWidth="1"/>
    <col min="11506" max="11506" width="10.625" style="197" customWidth="1"/>
    <col min="11507" max="11507" width="5.625" style="197" customWidth="1"/>
    <col min="11508" max="11508" width="10.625" style="197" customWidth="1"/>
    <col min="11509" max="11509" width="5.625" style="197" customWidth="1"/>
    <col min="11510" max="11510" width="10.625" style="197" customWidth="1"/>
    <col min="11511" max="11511" width="5.625" style="197" customWidth="1"/>
    <col min="11512" max="11514" width="10.125" style="197" customWidth="1"/>
    <col min="11515" max="11515" width="10.625" style="197" customWidth="1"/>
    <col min="11516" max="11516" width="5.625" style="197" customWidth="1"/>
    <col min="11517" max="11517" width="10.625" style="197" customWidth="1"/>
    <col min="11518" max="11518" width="9" style="197"/>
    <col min="11519" max="11519" width="16.625" style="197" customWidth="1"/>
    <col min="11520" max="11520" width="15.875" style="197" customWidth="1"/>
    <col min="11521" max="11521" width="14.125" style="197" customWidth="1"/>
    <col min="11522" max="11522" width="12.625" style="197" customWidth="1"/>
    <col min="11523" max="11523" width="12" style="197" customWidth="1"/>
    <col min="11524" max="11525" width="14.625" style="197" customWidth="1"/>
    <col min="11526" max="11526" width="12.625" style="197" customWidth="1"/>
    <col min="11527" max="11531" width="16.625" style="197" customWidth="1"/>
    <col min="11532" max="11757" width="9" style="197"/>
    <col min="11758" max="11758" width="2.625" style="197" customWidth="1"/>
    <col min="11759" max="11760" width="19.625" style="197" customWidth="1"/>
    <col min="11761" max="11761" width="5.625" style="197" customWidth="1"/>
    <col min="11762" max="11762" width="10.625" style="197" customWidth="1"/>
    <col min="11763" max="11763" width="5.625" style="197" customWidth="1"/>
    <col min="11764" max="11764" width="10.625" style="197" customWidth="1"/>
    <col min="11765" max="11765" width="5.625" style="197" customWidth="1"/>
    <col min="11766" max="11766" width="10.625" style="197" customWidth="1"/>
    <col min="11767" max="11767" width="5.625" style="197" customWidth="1"/>
    <col min="11768" max="11770" width="10.125" style="197" customWidth="1"/>
    <col min="11771" max="11771" width="10.625" style="197" customWidth="1"/>
    <col min="11772" max="11772" width="5.625" style="197" customWidth="1"/>
    <col min="11773" max="11773" width="10.625" style="197" customWidth="1"/>
    <col min="11774" max="11774" width="9" style="197"/>
    <col min="11775" max="11775" width="16.625" style="197" customWidth="1"/>
    <col min="11776" max="11776" width="15.875" style="197" customWidth="1"/>
    <col min="11777" max="11777" width="14.125" style="197" customWidth="1"/>
    <col min="11778" max="11778" width="12.625" style="197" customWidth="1"/>
    <col min="11779" max="11779" width="12" style="197" customWidth="1"/>
    <col min="11780" max="11781" width="14.625" style="197" customWidth="1"/>
    <col min="11782" max="11782" width="12.625" style="197" customWidth="1"/>
    <col min="11783" max="11787" width="16.625" style="197" customWidth="1"/>
    <col min="11788" max="12013" width="9" style="197"/>
    <col min="12014" max="12014" width="2.625" style="197" customWidth="1"/>
    <col min="12015" max="12016" width="19.625" style="197" customWidth="1"/>
    <col min="12017" max="12017" width="5.625" style="197" customWidth="1"/>
    <col min="12018" max="12018" width="10.625" style="197" customWidth="1"/>
    <col min="12019" max="12019" width="5.625" style="197" customWidth="1"/>
    <col min="12020" max="12020" width="10.625" style="197" customWidth="1"/>
    <col min="12021" max="12021" width="5.625" style="197" customWidth="1"/>
    <col min="12022" max="12022" width="10.625" style="197" customWidth="1"/>
    <col min="12023" max="12023" width="5.625" style="197" customWidth="1"/>
    <col min="12024" max="12026" width="10.125" style="197" customWidth="1"/>
    <col min="12027" max="12027" width="10.625" style="197" customWidth="1"/>
    <col min="12028" max="12028" width="5.625" style="197" customWidth="1"/>
    <col min="12029" max="12029" width="10.625" style="197" customWidth="1"/>
    <col min="12030" max="12030" width="9" style="197"/>
    <col min="12031" max="12031" width="16.625" style="197" customWidth="1"/>
    <col min="12032" max="12032" width="15.875" style="197" customWidth="1"/>
    <col min="12033" max="12033" width="14.125" style="197" customWidth="1"/>
    <col min="12034" max="12034" width="12.625" style="197" customWidth="1"/>
    <col min="12035" max="12035" width="12" style="197" customWidth="1"/>
    <col min="12036" max="12037" width="14.625" style="197" customWidth="1"/>
    <col min="12038" max="12038" width="12.625" style="197" customWidth="1"/>
    <col min="12039" max="12043" width="16.625" style="197" customWidth="1"/>
    <col min="12044" max="12269" width="9" style="197"/>
    <col min="12270" max="12270" width="2.625" style="197" customWidth="1"/>
    <col min="12271" max="12272" width="19.625" style="197" customWidth="1"/>
    <col min="12273" max="12273" width="5.625" style="197" customWidth="1"/>
    <col min="12274" max="12274" width="10.625" style="197" customWidth="1"/>
    <col min="12275" max="12275" width="5.625" style="197" customWidth="1"/>
    <col min="12276" max="12276" width="10.625" style="197" customWidth="1"/>
    <col min="12277" max="12277" width="5.625" style="197" customWidth="1"/>
    <col min="12278" max="12278" width="10.625" style="197" customWidth="1"/>
    <col min="12279" max="12279" width="5.625" style="197" customWidth="1"/>
    <col min="12280" max="12282" width="10.125" style="197" customWidth="1"/>
    <col min="12283" max="12283" width="10.625" style="197" customWidth="1"/>
    <col min="12284" max="12284" width="5.625" style="197" customWidth="1"/>
    <col min="12285" max="12285" width="10.625" style="197" customWidth="1"/>
    <col min="12286" max="12286" width="9" style="197"/>
    <col min="12287" max="12287" width="16.625" style="197" customWidth="1"/>
    <col min="12288" max="12288" width="15.875" style="197" customWidth="1"/>
    <col min="12289" max="12289" width="14.125" style="197" customWidth="1"/>
    <col min="12290" max="12290" width="12.625" style="197" customWidth="1"/>
    <col min="12291" max="12291" width="12" style="197" customWidth="1"/>
    <col min="12292" max="12293" width="14.625" style="197" customWidth="1"/>
    <col min="12294" max="12294" width="12.625" style="197" customWidth="1"/>
    <col min="12295" max="12299" width="16.625" style="197" customWidth="1"/>
    <col min="12300" max="12525" width="9" style="197"/>
    <col min="12526" max="12526" width="2.625" style="197" customWidth="1"/>
    <col min="12527" max="12528" width="19.625" style="197" customWidth="1"/>
    <col min="12529" max="12529" width="5.625" style="197" customWidth="1"/>
    <col min="12530" max="12530" width="10.625" style="197" customWidth="1"/>
    <col min="12531" max="12531" width="5.625" style="197" customWidth="1"/>
    <col min="12532" max="12532" width="10.625" style="197" customWidth="1"/>
    <col min="12533" max="12533" width="5.625" style="197" customWidth="1"/>
    <col min="12534" max="12534" width="10.625" style="197" customWidth="1"/>
    <col min="12535" max="12535" width="5.625" style="197" customWidth="1"/>
    <col min="12536" max="12538" width="10.125" style="197" customWidth="1"/>
    <col min="12539" max="12539" width="10.625" style="197" customWidth="1"/>
    <col min="12540" max="12540" width="5.625" style="197" customWidth="1"/>
    <col min="12541" max="12541" width="10.625" style="197" customWidth="1"/>
    <col min="12542" max="12542" width="9" style="197"/>
    <col min="12543" max="12543" width="16.625" style="197" customWidth="1"/>
    <col min="12544" max="12544" width="15.875" style="197" customWidth="1"/>
    <col min="12545" max="12545" width="14.125" style="197" customWidth="1"/>
    <col min="12546" max="12546" width="12.625" style="197" customWidth="1"/>
    <col min="12547" max="12547" width="12" style="197" customWidth="1"/>
    <col min="12548" max="12549" width="14.625" style="197" customWidth="1"/>
    <col min="12550" max="12550" width="12.625" style="197" customWidth="1"/>
    <col min="12551" max="12555" width="16.625" style="197" customWidth="1"/>
    <col min="12556" max="12781" width="9" style="197"/>
    <col min="12782" max="12782" width="2.625" style="197" customWidth="1"/>
    <col min="12783" max="12784" width="19.625" style="197" customWidth="1"/>
    <col min="12785" max="12785" width="5.625" style="197" customWidth="1"/>
    <col min="12786" max="12786" width="10.625" style="197" customWidth="1"/>
    <col min="12787" max="12787" width="5.625" style="197" customWidth="1"/>
    <col min="12788" max="12788" width="10.625" style="197" customWidth="1"/>
    <col min="12789" max="12789" width="5.625" style="197" customWidth="1"/>
    <col min="12790" max="12790" width="10.625" style="197" customWidth="1"/>
    <col min="12791" max="12791" width="5.625" style="197" customWidth="1"/>
    <col min="12792" max="12794" width="10.125" style="197" customWidth="1"/>
    <col min="12795" max="12795" width="10.625" style="197" customWidth="1"/>
    <col min="12796" max="12796" width="5.625" style="197" customWidth="1"/>
    <col min="12797" max="12797" width="10.625" style="197" customWidth="1"/>
    <col min="12798" max="12798" width="9" style="197"/>
    <col min="12799" max="12799" width="16.625" style="197" customWidth="1"/>
    <col min="12800" max="12800" width="15.875" style="197" customWidth="1"/>
    <col min="12801" max="12801" width="14.125" style="197" customWidth="1"/>
    <col min="12802" max="12802" width="12.625" style="197" customWidth="1"/>
    <col min="12803" max="12803" width="12" style="197" customWidth="1"/>
    <col min="12804" max="12805" width="14.625" style="197" customWidth="1"/>
    <col min="12806" max="12806" width="12.625" style="197" customWidth="1"/>
    <col min="12807" max="12811" width="16.625" style="197" customWidth="1"/>
    <col min="12812" max="13037" width="9" style="197"/>
    <col min="13038" max="13038" width="2.625" style="197" customWidth="1"/>
    <col min="13039" max="13040" width="19.625" style="197" customWidth="1"/>
    <col min="13041" max="13041" width="5.625" style="197" customWidth="1"/>
    <col min="13042" max="13042" width="10.625" style="197" customWidth="1"/>
    <col min="13043" max="13043" width="5.625" style="197" customWidth="1"/>
    <col min="13044" max="13044" width="10.625" style="197" customWidth="1"/>
    <col min="13045" max="13045" width="5.625" style="197" customWidth="1"/>
    <col min="13046" max="13046" width="10.625" style="197" customWidth="1"/>
    <col min="13047" max="13047" width="5.625" style="197" customWidth="1"/>
    <col min="13048" max="13050" width="10.125" style="197" customWidth="1"/>
    <col min="13051" max="13051" width="10.625" style="197" customWidth="1"/>
    <col min="13052" max="13052" width="5.625" style="197" customWidth="1"/>
    <col min="13053" max="13053" width="10.625" style="197" customWidth="1"/>
    <col min="13054" max="13054" width="9" style="197"/>
    <col min="13055" max="13055" width="16.625" style="197" customWidth="1"/>
    <col min="13056" max="13056" width="15.875" style="197" customWidth="1"/>
    <col min="13057" max="13057" width="14.125" style="197" customWidth="1"/>
    <col min="13058" max="13058" width="12.625" style="197" customWidth="1"/>
    <col min="13059" max="13059" width="12" style="197" customWidth="1"/>
    <col min="13060" max="13061" width="14.625" style="197" customWidth="1"/>
    <col min="13062" max="13062" width="12.625" style="197" customWidth="1"/>
    <col min="13063" max="13067" width="16.625" style="197" customWidth="1"/>
    <col min="13068" max="13293" width="9" style="197"/>
    <col min="13294" max="13294" width="2.625" style="197" customWidth="1"/>
    <col min="13295" max="13296" width="19.625" style="197" customWidth="1"/>
    <col min="13297" max="13297" width="5.625" style="197" customWidth="1"/>
    <col min="13298" max="13298" width="10.625" style="197" customWidth="1"/>
    <col min="13299" max="13299" width="5.625" style="197" customWidth="1"/>
    <col min="13300" max="13300" width="10.625" style="197" customWidth="1"/>
    <col min="13301" max="13301" width="5.625" style="197" customWidth="1"/>
    <col min="13302" max="13302" width="10.625" style="197" customWidth="1"/>
    <col min="13303" max="13303" width="5.625" style="197" customWidth="1"/>
    <col min="13304" max="13306" width="10.125" style="197" customWidth="1"/>
    <col min="13307" max="13307" width="10.625" style="197" customWidth="1"/>
    <col min="13308" max="13308" width="5.625" style="197" customWidth="1"/>
    <col min="13309" max="13309" width="10.625" style="197" customWidth="1"/>
    <col min="13310" max="13310" width="9" style="197"/>
    <col min="13311" max="13311" width="16.625" style="197" customWidth="1"/>
    <col min="13312" max="13312" width="15.875" style="197" customWidth="1"/>
    <col min="13313" max="13313" width="14.125" style="197" customWidth="1"/>
    <col min="13314" max="13314" width="12.625" style="197" customWidth="1"/>
    <col min="13315" max="13315" width="12" style="197" customWidth="1"/>
    <col min="13316" max="13317" width="14.625" style="197" customWidth="1"/>
    <col min="13318" max="13318" width="12.625" style="197" customWidth="1"/>
    <col min="13319" max="13323" width="16.625" style="197" customWidth="1"/>
    <col min="13324" max="13549" width="9" style="197"/>
    <col min="13550" max="13550" width="2.625" style="197" customWidth="1"/>
    <col min="13551" max="13552" width="19.625" style="197" customWidth="1"/>
    <col min="13553" max="13553" width="5.625" style="197" customWidth="1"/>
    <col min="13554" max="13554" width="10.625" style="197" customWidth="1"/>
    <col min="13555" max="13555" width="5.625" style="197" customWidth="1"/>
    <col min="13556" max="13556" width="10.625" style="197" customWidth="1"/>
    <col min="13557" max="13557" width="5.625" style="197" customWidth="1"/>
    <col min="13558" max="13558" width="10.625" style="197" customWidth="1"/>
    <col min="13559" max="13559" width="5.625" style="197" customWidth="1"/>
    <col min="13560" max="13562" width="10.125" style="197" customWidth="1"/>
    <col min="13563" max="13563" width="10.625" style="197" customWidth="1"/>
    <col min="13564" max="13564" width="5.625" style="197" customWidth="1"/>
    <col min="13565" max="13565" width="10.625" style="197" customWidth="1"/>
    <col min="13566" max="13566" width="9" style="197"/>
    <col min="13567" max="13567" width="16.625" style="197" customWidth="1"/>
    <col min="13568" max="13568" width="15.875" style="197" customWidth="1"/>
    <col min="13569" max="13569" width="14.125" style="197" customWidth="1"/>
    <col min="13570" max="13570" width="12.625" style="197" customWidth="1"/>
    <col min="13571" max="13571" width="12" style="197" customWidth="1"/>
    <col min="13572" max="13573" width="14.625" style="197" customWidth="1"/>
    <col min="13574" max="13574" width="12.625" style="197" customWidth="1"/>
    <col min="13575" max="13579" width="16.625" style="197" customWidth="1"/>
    <col min="13580" max="13805" width="9" style="197"/>
    <col min="13806" max="13806" width="2.625" style="197" customWidth="1"/>
    <col min="13807" max="13808" width="19.625" style="197" customWidth="1"/>
    <col min="13809" max="13809" width="5.625" style="197" customWidth="1"/>
    <col min="13810" max="13810" width="10.625" style="197" customWidth="1"/>
    <col min="13811" max="13811" width="5.625" style="197" customWidth="1"/>
    <col min="13812" max="13812" width="10.625" style="197" customWidth="1"/>
    <col min="13813" max="13813" width="5.625" style="197" customWidth="1"/>
    <col min="13814" max="13814" width="10.625" style="197" customWidth="1"/>
    <col min="13815" max="13815" width="5.625" style="197" customWidth="1"/>
    <col min="13816" max="13818" width="10.125" style="197" customWidth="1"/>
    <col min="13819" max="13819" width="10.625" style="197" customWidth="1"/>
    <col min="13820" max="13820" width="5.625" style="197" customWidth="1"/>
    <col min="13821" max="13821" width="10.625" style="197" customWidth="1"/>
    <col min="13822" max="13822" width="9" style="197"/>
    <col min="13823" max="13823" width="16.625" style="197" customWidth="1"/>
    <col min="13824" max="13824" width="15.875" style="197" customWidth="1"/>
    <col min="13825" max="13825" width="14.125" style="197" customWidth="1"/>
    <col min="13826" max="13826" width="12.625" style="197" customWidth="1"/>
    <col min="13827" max="13827" width="12" style="197" customWidth="1"/>
    <col min="13828" max="13829" width="14.625" style="197" customWidth="1"/>
    <col min="13830" max="13830" width="12.625" style="197" customWidth="1"/>
    <col min="13831" max="13835" width="16.625" style="197" customWidth="1"/>
    <col min="13836" max="14061" width="9" style="197"/>
    <col min="14062" max="14062" width="2.625" style="197" customWidth="1"/>
    <col min="14063" max="14064" width="19.625" style="197" customWidth="1"/>
    <col min="14065" max="14065" width="5.625" style="197" customWidth="1"/>
    <col min="14066" max="14066" width="10.625" style="197" customWidth="1"/>
    <col min="14067" max="14067" width="5.625" style="197" customWidth="1"/>
    <col min="14068" max="14068" width="10.625" style="197" customWidth="1"/>
    <col min="14069" max="14069" width="5.625" style="197" customWidth="1"/>
    <col min="14070" max="14070" width="10.625" style="197" customWidth="1"/>
    <col min="14071" max="14071" width="5.625" style="197" customWidth="1"/>
    <col min="14072" max="14074" width="10.125" style="197" customWidth="1"/>
    <col min="14075" max="14075" width="10.625" style="197" customWidth="1"/>
    <col min="14076" max="14076" width="5.625" style="197" customWidth="1"/>
    <col min="14077" max="14077" width="10.625" style="197" customWidth="1"/>
    <col min="14078" max="14078" width="9" style="197"/>
    <col min="14079" max="14079" width="16.625" style="197" customWidth="1"/>
    <col min="14080" max="14080" width="15.875" style="197" customWidth="1"/>
    <col min="14081" max="14081" width="14.125" style="197" customWidth="1"/>
    <col min="14082" max="14082" width="12.625" style="197" customWidth="1"/>
    <col min="14083" max="14083" width="12" style="197" customWidth="1"/>
    <col min="14084" max="14085" width="14.625" style="197" customWidth="1"/>
    <col min="14086" max="14086" width="12.625" style="197" customWidth="1"/>
    <col min="14087" max="14091" width="16.625" style="197" customWidth="1"/>
    <col min="14092" max="14317" width="9" style="197"/>
    <col min="14318" max="14318" width="2.625" style="197" customWidth="1"/>
    <col min="14319" max="14320" width="19.625" style="197" customWidth="1"/>
    <col min="14321" max="14321" width="5.625" style="197" customWidth="1"/>
    <col min="14322" max="14322" width="10.625" style="197" customWidth="1"/>
    <col min="14323" max="14323" width="5.625" style="197" customWidth="1"/>
    <col min="14324" max="14324" width="10.625" style="197" customWidth="1"/>
    <col min="14325" max="14325" width="5.625" style="197" customWidth="1"/>
    <col min="14326" max="14326" width="10.625" style="197" customWidth="1"/>
    <col min="14327" max="14327" width="5.625" style="197" customWidth="1"/>
    <col min="14328" max="14330" width="10.125" style="197" customWidth="1"/>
    <col min="14331" max="14331" width="10.625" style="197" customWidth="1"/>
    <col min="14332" max="14332" width="5.625" style="197" customWidth="1"/>
    <col min="14333" max="14333" width="10.625" style="197" customWidth="1"/>
    <col min="14334" max="14334" width="9" style="197"/>
    <col min="14335" max="14335" width="16.625" style="197" customWidth="1"/>
    <col min="14336" max="14336" width="15.875" style="197" customWidth="1"/>
    <col min="14337" max="14337" width="14.125" style="197" customWidth="1"/>
    <col min="14338" max="14338" width="12.625" style="197" customWidth="1"/>
    <col min="14339" max="14339" width="12" style="197" customWidth="1"/>
    <col min="14340" max="14341" width="14.625" style="197" customWidth="1"/>
    <col min="14342" max="14342" width="12.625" style="197" customWidth="1"/>
    <col min="14343" max="14347" width="16.625" style="197" customWidth="1"/>
    <col min="14348" max="14573" width="9" style="197"/>
    <col min="14574" max="14574" width="2.625" style="197" customWidth="1"/>
    <col min="14575" max="14576" width="19.625" style="197" customWidth="1"/>
    <col min="14577" max="14577" width="5.625" style="197" customWidth="1"/>
    <col min="14578" max="14578" width="10.625" style="197" customWidth="1"/>
    <col min="14579" max="14579" width="5.625" style="197" customWidth="1"/>
    <col min="14580" max="14580" width="10.625" style="197" customWidth="1"/>
    <col min="14581" max="14581" width="5.625" style="197" customWidth="1"/>
    <col min="14582" max="14582" width="10.625" style="197" customWidth="1"/>
    <col min="14583" max="14583" width="5.625" style="197" customWidth="1"/>
    <col min="14584" max="14586" width="10.125" style="197" customWidth="1"/>
    <col min="14587" max="14587" width="10.625" style="197" customWidth="1"/>
    <col min="14588" max="14588" width="5.625" style="197" customWidth="1"/>
    <col min="14589" max="14589" width="10.625" style="197" customWidth="1"/>
    <col min="14590" max="14590" width="9" style="197"/>
    <col min="14591" max="14591" width="16.625" style="197" customWidth="1"/>
    <col min="14592" max="14592" width="15.875" style="197" customWidth="1"/>
    <col min="14593" max="14593" width="14.125" style="197" customWidth="1"/>
    <col min="14594" max="14594" width="12.625" style="197" customWidth="1"/>
    <col min="14595" max="14595" width="12" style="197" customWidth="1"/>
    <col min="14596" max="14597" width="14.625" style="197" customWidth="1"/>
    <col min="14598" max="14598" width="12.625" style="197" customWidth="1"/>
    <col min="14599" max="14603" width="16.625" style="197" customWidth="1"/>
    <col min="14604" max="14829" width="9" style="197"/>
    <col min="14830" max="14830" width="2.625" style="197" customWidth="1"/>
    <col min="14831" max="14832" width="19.625" style="197" customWidth="1"/>
    <col min="14833" max="14833" width="5.625" style="197" customWidth="1"/>
    <col min="14834" max="14834" width="10.625" style="197" customWidth="1"/>
    <col min="14835" max="14835" width="5.625" style="197" customWidth="1"/>
    <col min="14836" max="14836" width="10.625" style="197" customWidth="1"/>
    <col min="14837" max="14837" width="5.625" style="197" customWidth="1"/>
    <col min="14838" max="14838" width="10.625" style="197" customWidth="1"/>
    <col min="14839" max="14839" width="5.625" style="197" customWidth="1"/>
    <col min="14840" max="14842" width="10.125" style="197" customWidth="1"/>
    <col min="14843" max="14843" width="10.625" style="197" customWidth="1"/>
    <col min="14844" max="14844" width="5.625" style="197" customWidth="1"/>
    <col min="14845" max="14845" width="10.625" style="197" customWidth="1"/>
    <col min="14846" max="14846" width="9" style="197"/>
    <col min="14847" max="14847" width="16.625" style="197" customWidth="1"/>
    <col min="14848" max="14848" width="15.875" style="197" customWidth="1"/>
    <col min="14849" max="14849" width="14.125" style="197" customWidth="1"/>
    <col min="14850" max="14850" width="12.625" style="197" customWidth="1"/>
    <col min="14851" max="14851" width="12" style="197" customWidth="1"/>
    <col min="14852" max="14853" width="14.625" style="197" customWidth="1"/>
    <col min="14854" max="14854" width="12.625" style="197" customWidth="1"/>
    <col min="14855" max="14859" width="16.625" style="197" customWidth="1"/>
    <col min="14860" max="15085" width="9" style="197"/>
    <col min="15086" max="15086" width="2.625" style="197" customWidth="1"/>
    <col min="15087" max="15088" width="19.625" style="197" customWidth="1"/>
    <col min="15089" max="15089" width="5.625" style="197" customWidth="1"/>
    <col min="15090" max="15090" width="10.625" style="197" customWidth="1"/>
    <col min="15091" max="15091" width="5.625" style="197" customWidth="1"/>
    <col min="15092" max="15092" width="10.625" style="197" customWidth="1"/>
    <col min="15093" max="15093" width="5.625" style="197" customWidth="1"/>
    <col min="15094" max="15094" width="10.625" style="197" customWidth="1"/>
    <col min="15095" max="15095" width="5.625" style="197" customWidth="1"/>
    <col min="15096" max="15098" width="10.125" style="197" customWidth="1"/>
    <col min="15099" max="15099" width="10.625" style="197" customWidth="1"/>
    <col min="15100" max="15100" width="5.625" style="197" customWidth="1"/>
    <col min="15101" max="15101" width="10.625" style="197" customWidth="1"/>
    <col min="15102" max="15102" width="9" style="197"/>
    <col min="15103" max="15103" width="16.625" style="197" customWidth="1"/>
    <col min="15104" max="15104" width="15.875" style="197" customWidth="1"/>
    <col min="15105" max="15105" width="14.125" style="197" customWidth="1"/>
    <col min="15106" max="15106" width="12.625" style="197" customWidth="1"/>
    <col min="15107" max="15107" width="12" style="197" customWidth="1"/>
    <col min="15108" max="15109" width="14.625" style="197" customWidth="1"/>
    <col min="15110" max="15110" width="12.625" style="197" customWidth="1"/>
    <col min="15111" max="15115" width="16.625" style="197" customWidth="1"/>
    <col min="15116" max="15341" width="9" style="197"/>
    <col min="15342" max="15342" width="2.625" style="197" customWidth="1"/>
    <col min="15343" max="15344" width="19.625" style="197" customWidth="1"/>
    <col min="15345" max="15345" width="5.625" style="197" customWidth="1"/>
    <col min="15346" max="15346" width="10.625" style="197" customWidth="1"/>
    <col min="15347" max="15347" width="5.625" style="197" customWidth="1"/>
    <col min="15348" max="15348" width="10.625" style="197" customWidth="1"/>
    <col min="15349" max="15349" width="5.625" style="197" customWidth="1"/>
    <col min="15350" max="15350" width="10.625" style="197" customWidth="1"/>
    <col min="15351" max="15351" width="5.625" style="197" customWidth="1"/>
    <col min="15352" max="15354" width="10.125" style="197" customWidth="1"/>
    <col min="15355" max="15355" width="10.625" style="197" customWidth="1"/>
    <col min="15356" max="15356" width="5.625" style="197" customWidth="1"/>
    <col min="15357" max="15357" width="10.625" style="197" customWidth="1"/>
    <col min="15358" max="15358" width="9" style="197"/>
    <col min="15359" max="15359" width="16.625" style="197" customWidth="1"/>
    <col min="15360" max="15360" width="15.875" style="197" customWidth="1"/>
    <col min="15361" max="15361" width="14.125" style="197" customWidth="1"/>
    <col min="15362" max="15362" width="12.625" style="197" customWidth="1"/>
    <col min="15363" max="15363" width="12" style="197" customWidth="1"/>
    <col min="15364" max="15365" width="14.625" style="197" customWidth="1"/>
    <col min="15366" max="15366" width="12.625" style="197" customWidth="1"/>
    <col min="15367" max="15371" width="16.625" style="197" customWidth="1"/>
    <col min="15372" max="15597" width="9" style="197"/>
    <col min="15598" max="15598" width="2.625" style="197" customWidth="1"/>
    <col min="15599" max="15600" width="19.625" style="197" customWidth="1"/>
    <col min="15601" max="15601" width="5.625" style="197" customWidth="1"/>
    <col min="15602" max="15602" width="10.625" style="197" customWidth="1"/>
    <col min="15603" max="15603" width="5.625" style="197" customWidth="1"/>
    <col min="15604" max="15604" width="10.625" style="197" customWidth="1"/>
    <col min="15605" max="15605" width="5.625" style="197" customWidth="1"/>
    <col min="15606" max="15606" width="10.625" style="197" customWidth="1"/>
    <col min="15607" max="15607" width="5.625" style="197" customWidth="1"/>
    <col min="15608" max="15610" width="10.125" style="197" customWidth="1"/>
    <col min="15611" max="15611" width="10.625" style="197" customWidth="1"/>
    <col min="15612" max="15612" width="5.625" style="197" customWidth="1"/>
    <col min="15613" max="15613" width="10.625" style="197" customWidth="1"/>
    <col min="15614" max="15614" width="9" style="197"/>
    <col min="15615" max="15615" width="16.625" style="197" customWidth="1"/>
    <col min="15616" max="15616" width="15.875" style="197" customWidth="1"/>
    <col min="15617" max="15617" width="14.125" style="197" customWidth="1"/>
    <col min="15618" max="15618" width="12.625" style="197" customWidth="1"/>
    <col min="15619" max="15619" width="12" style="197" customWidth="1"/>
    <col min="15620" max="15621" width="14.625" style="197" customWidth="1"/>
    <col min="15622" max="15622" width="12.625" style="197" customWidth="1"/>
    <col min="15623" max="15627" width="16.625" style="197" customWidth="1"/>
    <col min="15628" max="15853" width="9" style="197"/>
    <col min="15854" max="15854" width="2.625" style="197" customWidth="1"/>
    <col min="15855" max="15856" width="19.625" style="197" customWidth="1"/>
    <col min="15857" max="15857" width="5.625" style="197" customWidth="1"/>
    <col min="15858" max="15858" width="10.625" style="197" customWidth="1"/>
    <col min="15859" max="15859" width="5.625" style="197" customWidth="1"/>
    <col min="15860" max="15860" width="10.625" style="197" customWidth="1"/>
    <col min="15861" max="15861" width="5.625" style="197" customWidth="1"/>
    <col min="15862" max="15862" width="10.625" style="197" customWidth="1"/>
    <col min="15863" max="15863" width="5.625" style="197" customWidth="1"/>
    <col min="15864" max="15866" width="10.125" style="197" customWidth="1"/>
    <col min="15867" max="15867" width="10.625" style="197" customWidth="1"/>
    <col min="15868" max="15868" width="5.625" style="197" customWidth="1"/>
    <col min="15869" max="15869" width="10.625" style="197" customWidth="1"/>
    <col min="15870" max="15870" width="9" style="197"/>
    <col min="15871" max="15871" width="16.625" style="197" customWidth="1"/>
    <col min="15872" max="15872" width="15.875" style="197" customWidth="1"/>
    <col min="15873" max="15873" width="14.125" style="197" customWidth="1"/>
    <col min="15874" max="15874" width="12.625" style="197" customWidth="1"/>
    <col min="15875" max="15875" width="12" style="197" customWidth="1"/>
    <col min="15876" max="15877" width="14.625" style="197" customWidth="1"/>
    <col min="15878" max="15878" width="12.625" style="197" customWidth="1"/>
    <col min="15879" max="15883" width="16.625" style="197" customWidth="1"/>
    <col min="15884" max="16109" width="9" style="197"/>
    <col min="16110" max="16110" width="2.625" style="197" customWidth="1"/>
    <col min="16111" max="16112" width="19.625" style="197" customWidth="1"/>
    <col min="16113" max="16113" width="5.625" style="197" customWidth="1"/>
    <col min="16114" max="16114" width="10.625" style="197" customWidth="1"/>
    <col min="16115" max="16115" width="5.625" style="197" customWidth="1"/>
    <col min="16116" max="16116" width="10.625" style="197" customWidth="1"/>
    <col min="16117" max="16117" width="5.625" style="197" customWidth="1"/>
    <col min="16118" max="16118" width="10.625" style="197" customWidth="1"/>
    <col min="16119" max="16119" width="5.625" style="197" customWidth="1"/>
    <col min="16120" max="16122" width="10.125" style="197" customWidth="1"/>
    <col min="16123" max="16123" width="10.625" style="197" customWidth="1"/>
    <col min="16124" max="16124" width="5.625" style="197" customWidth="1"/>
    <col min="16125" max="16125" width="10.625" style="197" customWidth="1"/>
    <col min="16126" max="16126" width="9" style="197"/>
    <col min="16127" max="16127" width="16.625" style="197" customWidth="1"/>
    <col min="16128" max="16128" width="15.875" style="197" customWidth="1"/>
    <col min="16129" max="16129" width="14.125" style="197" customWidth="1"/>
    <col min="16130" max="16130" width="12.625" style="197" customWidth="1"/>
    <col min="16131" max="16131" width="12" style="197" customWidth="1"/>
    <col min="16132" max="16133" width="14.625" style="197" customWidth="1"/>
    <col min="16134" max="16134" width="12.625" style="197" customWidth="1"/>
    <col min="16135" max="16139" width="16.625" style="197" customWidth="1"/>
    <col min="16140" max="16384" width="9" style="197"/>
  </cols>
  <sheetData>
    <row r="1" spans="1:17" ht="15.95" customHeight="1" x14ac:dyDescent="0.15">
      <c r="A1" s="192"/>
      <c r="D1" s="194"/>
      <c r="E1" s="195"/>
      <c r="F1" s="196"/>
      <c r="G1" s="195"/>
      <c r="H1" s="196"/>
      <c r="I1" s="195"/>
      <c r="J1" s="196"/>
      <c r="K1" s="195"/>
      <c r="L1" s="195"/>
      <c r="M1" s="195"/>
      <c r="N1" s="195"/>
      <c r="O1" s="196"/>
      <c r="P1" s="195"/>
    </row>
    <row r="2" spans="1:17" ht="15.95" customHeight="1" x14ac:dyDescent="0.15">
      <c r="A2" s="198"/>
      <c r="B2" s="198"/>
      <c r="C2" s="198"/>
      <c r="D2" s="198"/>
      <c r="E2" s="199"/>
      <c r="F2" s="200"/>
      <c r="G2" s="201"/>
      <c r="H2" s="200"/>
      <c r="I2" s="201"/>
      <c r="J2" s="200"/>
      <c r="K2" s="201"/>
      <c r="L2" s="201"/>
      <c r="M2" s="201"/>
      <c r="N2" s="201"/>
      <c r="O2" s="200"/>
      <c r="P2" s="202"/>
      <c r="Q2" s="338">
        <f>총괄표!L31</f>
        <v>42669000</v>
      </c>
    </row>
    <row r="3" spans="1:17" s="203" customFormat="1" ht="15.95" customHeight="1" x14ac:dyDescent="0.15">
      <c r="A3" s="393" t="s">
        <v>202</v>
      </c>
      <c r="B3" s="393" t="s">
        <v>186</v>
      </c>
      <c r="C3" s="334"/>
      <c r="D3" s="393" t="s">
        <v>72</v>
      </c>
      <c r="E3" s="394" t="s">
        <v>12</v>
      </c>
      <c r="F3" s="394"/>
      <c r="G3" s="394"/>
      <c r="H3" s="394"/>
      <c r="I3" s="394"/>
      <c r="J3" s="394"/>
      <c r="K3" s="392" t="s">
        <v>178</v>
      </c>
      <c r="L3" s="392"/>
      <c r="M3" s="392"/>
      <c r="N3" s="392" t="s">
        <v>183</v>
      </c>
      <c r="O3" s="392"/>
      <c r="P3" s="392" t="s">
        <v>194</v>
      </c>
    </row>
    <row r="4" spans="1:17" s="203" customFormat="1" ht="15.95" customHeight="1" x14ac:dyDescent="0.15">
      <c r="A4" s="393"/>
      <c r="B4" s="393"/>
      <c r="C4" s="334"/>
      <c r="D4" s="393"/>
      <c r="E4" s="335" t="s">
        <v>149</v>
      </c>
      <c r="F4" s="334" t="s">
        <v>168</v>
      </c>
      <c r="G4" s="335" t="s">
        <v>675</v>
      </c>
      <c r="H4" s="334" t="s">
        <v>168</v>
      </c>
      <c r="I4" s="335" t="s">
        <v>79</v>
      </c>
      <c r="J4" s="334" t="s">
        <v>168</v>
      </c>
      <c r="K4" s="333" t="s">
        <v>29</v>
      </c>
      <c r="L4" s="333" t="s">
        <v>47</v>
      </c>
      <c r="M4" s="333" t="s">
        <v>48</v>
      </c>
      <c r="N4" s="335" t="s">
        <v>200</v>
      </c>
      <c r="O4" s="334" t="s">
        <v>168</v>
      </c>
      <c r="P4" s="392"/>
    </row>
    <row r="5" spans="1:17" s="203" customFormat="1" ht="15.95" customHeight="1" x14ac:dyDescent="0.15">
      <c r="A5" s="204" t="s">
        <v>109</v>
      </c>
      <c r="B5" s="205"/>
      <c r="C5" s="205"/>
      <c r="D5" s="206"/>
      <c r="E5" s="207"/>
      <c r="F5" s="208"/>
      <c r="G5" s="207"/>
      <c r="H5" s="208"/>
      <c r="I5" s="207"/>
      <c r="J5" s="208"/>
      <c r="K5" s="207"/>
      <c r="L5" s="207"/>
      <c r="M5" s="207"/>
      <c r="N5" s="207"/>
      <c r="O5" s="208"/>
      <c r="P5" s="207">
        <f t="shared" ref="P5:P7" si="0">MIN(E5,G5,I5,K5,L5,M5,N5)</f>
        <v>0</v>
      </c>
    </row>
    <row r="6" spans="1:17" s="203" customFormat="1" ht="15.95" customHeight="1" x14ac:dyDescent="0.15">
      <c r="A6" s="204" t="s">
        <v>57</v>
      </c>
      <c r="B6" s="205" t="s">
        <v>67</v>
      </c>
      <c r="C6" s="205"/>
      <c r="D6" s="206"/>
      <c r="E6" s="207"/>
      <c r="F6" s="208"/>
      <c r="G6" s="207"/>
      <c r="H6" s="208"/>
      <c r="I6" s="207">
        <v>-330</v>
      </c>
      <c r="J6" s="208">
        <v>47</v>
      </c>
      <c r="K6" s="207"/>
      <c r="L6" s="207"/>
      <c r="M6" s="207"/>
      <c r="N6" s="207"/>
      <c r="O6" s="208"/>
      <c r="P6" s="207">
        <f t="shared" si="0"/>
        <v>-330</v>
      </c>
    </row>
    <row r="7" spans="1:17" s="203" customFormat="1" ht="15.95" customHeight="1" x14ac:dyDescent="0.15">
      <c r="A7" s="204" t="s">
        <v>644</v>
      </c>
      <c r="B7" s="205" t="s">
        <v>668</v>
      </c>
      <c r="C7" s="205"/>
      <c r="D7" s="206"/>
      <c r="E7" s="207"/>
      <c r="F7" s="208"/>
      <c r="G7" s="207"/>
      <c r="H7" s="208"/>
      <c r="I7" s="207">
        <v>-1550</v>
      </c>
      <c r="J7" s="208">
        <v>47</v>
      </c>
      <c r="K7" s="207">
        <v>-1500</v>
      </c>
      <c r="L7" s="207"/>
      <c r="M7" s="207"/>
      <c r="N7" s="207"/>
      <c r="O7" s="208"/>
      <c r="P7" s="207">
        <f t="shared" si="0"/>
        <v>-1550</v>
      </c>
    </row>
    <row r="8" spans="1:17" s="203" customFormat="1" ht="15.95" customHeight="1" x14ac:dyDescent="0.15">
      <c r="A8" s="172" t="s">
        <v>129</v>
      </c>
      <c r="B8" s="137" t="s">
        <v>115</v>
      </c>
      <c r="C8" s="137">
        <v>1</v>
      </c>
      <c r="D8" s="137" t="s">
        <v>30</v>
      </c>
      <c r="E8" s="207"/>
      <c r="F8" s="208"/>
      <c r="G8" s="207"/>
      <c r="H8" s="208"/>
      <c r="I8" s="207">
        <v>378000</v>
      </c>
      <c r="J8" s="208">
        <v>838</v>
      </c>
      <c r="K8" s="207"/>
      <c r="L8" s="207"/>
      <c r="M8" s="207"/>
      <c r="N8" s="207"/>
      <c r="O8" s="208"/>
      <c r="P8" s="207">
        <f t="shared" ref="P8:P9" si="1">MIN(E8,G8,I8,K8,L8,M8,N8)</f>
        <v>378000</v>
      </c>
    </row>
    <row r="9" spans="1:17" s="203" customFormat="1" ht="15.95" customHeight="1" x14ac:dyDescent="0.15">
      <c r="A9" s="136" t="s">
        <v>244</v>
      </c>
      <c r="B9" s="137" t="s">
        <v>224</v>
      </c>
      <c r="C9" s="137">
        <v>1</v>
      </c>
      <c r="D9" s="137" t="s">
        <v>45</v>
      </c>
      <c r="E9" s="207">
        <v>317000</v>
      </c>
      <c r="F9" s="208">
        <v>813</v>
      </c>
      <c r="G9" s="207"/>
      <c r="H9" s="208"/>
      <c r="I9" s="207"/>
      <c r="J9" s="208"/>
      <c r="K9" s="207"/>
      <c r="L9" s="207"/>
      <c r="M9" s="207"/>
      <c r="N9" s="207"/>
      <c r="O9" s="208"/>
      <c r="P9" s="207">
        <f t="shared" si="1"/>
        <v>317000</v>
      </c>
    </row>
    <row r="10" spans="1:17" ht="15.95" customHeight="1" x14ac:dyDescent="0.15">
      <c r="A10" s="136" t="s">
        <v>130</v>
      </c>
      <c r="B10" s="142" t="s">
        <v>134</v>
      </c>
      <c r="C10" s="136">
        <v>3</v>
      </c>
      <c r="D10" s="142" t="s">
        <v>39</v>
      </c>
      <c r="E10" s="207"/>
      <c r="F10" s="208"/>
      <c r="G10" s="207"/>
      <c r="H10" s="334"/>
      <c r="I10" s="207">
        <v>75300</v>
      </c>
      <c r="J10" s="334">
        <v>706</v>
      </c>
      <c r="K10" s="207"/>
      <c r="L10" s="207"/>
      <c r="M10" s="207"/>
      <c r="N10" s="207">
        <v>69110</v>
      </c>
      <c r="O10" s="208"/>
      <c r="P10" s="207">
        <f t="shared" ref="P10" si="2">MIN(E10,G10,I10,K10,L10,M10,N10)</f>
        <v>69110</v>
      </c>
    </row>
    <row r="11" spans="1:17" ht="15.95" customHeight="1" x14ac:dyDescent="0.15">
      <c r="A11" s="136" t="s">
        <v>53</v>
      </c>
      <c r="B11" s="142" t="s">
        <v>2</v>
      </c>
      <c r="C11" s="136">
        <v>1</v>
      </c>
      <c r="D11" s="142" t="s">
        <v>75</v>
      </c>
      <c r="E11" s="207"/>
      <c r="F11" s="208"/>
      <c r="G11" s="207"/>
      <c r="H11" s="208"/>
      <c r="I11" s="207">
        <v>53550</v>
      </c>
      <c r="J11" s="208">
        <v>718</v>
      </c>
      <c r="K11" s="207"/>
      <c r="L11" s="207"/>
      <c r="M11" s="207"/>
      <c r="N11" s="207">
        <v>53550</v>
      </c>
      <c r="O11" s="208"/>
      <c r="P11" s="207">
        <f t="shared" ref="P11" si="3">MIN(E11,G11,I11,K11,L11,M11,N11)</f>
        <v>53550</v>
      </c>
    </row>
    <row r="12" spans="1:17" s="203" customFormat="1" ht="15.95" customHeight="1" x14ac:dyDescent="0.15">
      <c r="A12" s="172" t="s">
        <v>112</v>
      </c>
      <c r="B12" s="137" t="s">
        <v>117</v>
      </c>
      <c r="C12" s="137">
        <v>32</v>
      </c>
      <c r="D12" s="137" t="s">
        <v>30</v>
      </c>
      <c r="E12" s="209"/>
      <c r="F12" s="334"/>
      <c r="G12" s="207"/>
      <c r="H12" s="210"/>
      <c r="I12" s="207">
        <f>INT(618+91.4)</f>
        <v>709</v>
      </c>
      <c r="J12" s="208" t="s">
        <v>669</v>
      </c>
      <c r="K12" s="207"/>
      <c r="L12" s="207"/>
      <c r="M12" s="207"/>
      <c r="N12" s="207"/>
      <c r="O12" s="208"/>
      <c r="P12" s="207">
        <f t="shared" ref="P12:P21" si="4">MIN(E12,G12,I12,K12,L12,M12,N12)</f>
        <v>709</v>
      </c>
    </row>
    <row r="13" spans="1:17" s="203" customFormat="1" ht="15.95" customHeight="1" x14ac:dyDescent="0.15">
      <c r="A13" s="172" t="s">
        <v>112</v>
      </c>
      <c r="B13" s="137" t="s">
        <v>245</v>
      </c>
      <c r="C13" s="137">
        <v>32</v>
      </c>
      <c r="D13" s="137" t="s">
        <v>30</v>
      </c>
      <c r="E13" s="209"/>
      <c r="F13" s="334"/>
      <c r="G13" s="207"/>
      <c r="H13" s="210"/>
      <c r="I13" s="207">
        <f>INT(839+91.4)</f>
        <v>930</v>
      </c>
      <c r="J13" s="208" t="s">
        <v>670</v>
      </c>
      <c r="K13" s="207"/>
      <c r="L13" s="207"/>
      <c r="M13" s="207"/>
      <c r="N13" s="207"/>
      <c r="O13" s="208"/>
      <c r="P13" s="207">
        <f t="shared" si="4"/>
        <v>930</v>
      </c>
    </row>
    <row r="14" spans="1:17" s="203" customFormat="1" ht="15.95" customHeight="1" x14ac:dyDescent="0.15">
      <c r="A14" s="172" t="s">
        <v>112</v>
      </c>
      <c r="B14" s="137" t="s">
        <v>132</v>
      </c>
      <c r="C14" s="137">
        <v>76</v>
      </c>
      <c r="D14" s="137" t="s">
        <v>30</v>
      </c>
      <c r="E14" s="209"/>
      <c r="F14" s="334"/>
      <c r="G14" s="207"/>
      <c r="H14" s="210"/>
      <c r="I14" s="207">
        <f>INT(1136+179.3)</f>
        <v>1315</v>
      </c>
      <c r="J14" s="208" t="s">
        <v>671</v>
      </c>
      <c r="K14" s="207"/>
      <c r="L14" s="207"/>
      <c r="M14" s="207"/>
      <c r="N14" s="207"/>
      <c r="O14" s="208"/>
      <c r="P14" s="207">
        <f t="shared" si="4"/>
        <v>1315</v>
      </c>
    </row>
    <row r="15" spans="1:17" s="203" customFormat="1" ht="15.95" customHeight="1" x14ac:dyDescent="0.15">
      <c r="A15" s="172" t="s">
        <v>112</v>
      </c>
      <c r="B15" s="137" t="s">
        <v>133</v>
      </c>
      <c r="C15" s="137">
        <v>32</v>
      </c>
      <c r="D15" s="137" t="s">
        <v>30</v>
      </c>
      <c r="E15" s="209"/>
      <c r="F15" s="334"/>
      <c r="G15" s="207"/>
      <c r="H15" s="210"/>
      <c r="I15" s="207">
        <f>INT(1544+228.3)</f>
        <v>1772</v>
      </c>
      <c r="J15" s="208" t="s">
        <v>672</v>
      </c>
      <c r="K15" s="207"/>
      <c r="L15" s="207"/>
      <c r="M15" s="207"/>
      <c r="N15" s="207"/>
      <c r="O15" s="208"/>
      <c r="P15" s="207">
        <f t="shared" si="4"/>
        <v>1772</v>
      </c>
    </row>
    <row r="16" spans="1:17" s="203" customFormat="1" ht="15.95" customHeight="1" x14ac:dyDescent="0.15">
      <c r="A16" s="172" t="s">
        <v>112</v>
      </c>
      <c r="B16" s="137" t="s">
        <v>131</v>
      </c>
      <c r="C16" s="137">
        <v>16</v>
      </c>
      <c r="D16" s="137" t="s">
        <v>30</v>
      </c>
      <c r="E16" s="209"/>
      <c r="F16" s="334"/>
      <c r="G16" s="207"/>
      <c r="H16" s="210"/>
      <c r="I16" s="207">
        <f>INT(1865+315.7)</f>
        <v>2180</v>
      </c>
      <c r="J16" s="208" t="s">
        <v>673</v>
      </c>
      <c r="K16" s="207"/>
      <c r="L16" s="207"/>
      <c r="M16" s="207"/>
      <c r="N16" s="207"/>
      <c r="O16" s="208"/>
      <c r="P16" s="207">
        <f t="shared" si="4"/>
        <v>2180</v>
      </c>
    </row>
    <row r="17" spans="1:16" s="203" customFormat="1" ht="15.95" customHeight="1" x14ac:dyDescent="0.15">
      <c r="A17" s="172" t="s">
        <v>112</v>
      </c>
      <c r="B17" s="137" t="s">
        <v>3</v>
      </c>
      <c r="C17" s="137">
        <v>76</v>
      </c>
      <c r="D17" s="137" t="s">
        <v>30</v>
      </c>
      <c r="E17" s="209"/>
      <c r="F17" s="334"/>
      <c r="G17" s="207"/>
      <c r="H17" s="210"/>
      <c r="I17" s="207">
        <f>INT(2001+315.7)</f>
        <v>2316</v>
      </c>
      <c r="J17" s="208" t="s">
        <v>674</v>
      </c>
      <c r="K17" s="207"/>
      <c r="L17" s="207"/>
      <c r="M17" s="207"/>
      <c r="N17" s="207"/>
      <c r="O17" s="208"/>
      <c r="P17" s="207">
        <f t="shared" si="4"/>
        <v>2316</v>
      </c>
    </row>
    <row r="18" spans="1:16" s="203" customFormat="1" ht="15.95" customHeight="1" x14ac:dyDescent="0.15">
      <c r="A18" s="172" t="s">
        <v>112</v>
      </c>
      <c r="B18" s="137" t="s">
        <v>6</v>
      </c>
      <c r="C18" s="137">
        <v>32</v>
      </c>
      <c r="D18" s="137" t="s">
        <v>30</v>
      </c>
      <c r="E18" s="209"/>
      <c r="F18" s="334"/>
      <c r="G18" s="207"/>
      <c r="H18" s="208"/>
      <c r="I18" s="207"/>
      <c r="J18" s="208"/>
      <c r="K18" s="207"/>
      <c r="L18" s="207"/>
      <c r="M18" s="207"/>
      <c r="N18" s="207"/>
      <c r="O18" s="208"/>
      <c r="P18" s="207">
        <f t="shared" si="4"/>
        <v>0</v>
      </c>
    </row>
    <row r="19" spans="1:16" s="203" customFormat="1" ht="15.95" customHeight="1" x14ac:dyDescent="0.15">
      <c r="A19" s="172" t="s">
        <v>112</v>
      </c>
      <c r="B19" s="137" t="s">
        <v>4</v>
      </c>
      <c r="C19" s="137">
        <v>16</v>
      </c>
      <c r="D19" s="137" t="s">
        <v>30</v>
      </c>
      <c r="E19" s="209"/>
      <c r="F19" s="334"/>
      <c r="G19" s="207"/>
      <c r="H19" s="208"/>
      <c r="I19" s="207"/>
      <c r="J19" s="208"/>
      <c r="K19" s="207"/>
      <c r="L19" s="207"/>
      <c r="M19" s="207"/>
      <c r="N19" s="207"/>
      <c r="O19" s="208"/>
      <c r="P19" s="207">
        <f t="shared" si="4"/>
        <v>0</v>
      </c>
    </row>
    <row r="20" spans="1:16" s="203" customFormat="1" ht="15.95" customHeight="1" x14ac:dyDescent="0.15">
      <c r="A20" s="172" t="s">
        <v>112</v>
      </c>
      <c r="B20" s="137" t="s">
        <v>5</v>
      </c>
      <c r="C20" s="137">
        <v>76</v>
      </c>
      <c r="D20" s="137" t="s">
        <v>30</v>
      </c>
      <c r="E20" s="209"/>
      <c r="F20" s="334"/>
      <c r="G20" s="207"/>
      <c r="H20" s="208"/>
      <c r="I20" s="207"/>
      <c r="J20" s="208"/>
      <c r="K20" s="207"/>
      <c r="L20" s="207"/>
      <c r="M20" s="207"/>
      <c r="N20" s="207"/>
      <c r="O20" s="208"/>
      <c r="P20" s="207">
        <f t="shared" si="4"/>
        <v>0</v>
      </c>
    </row>
    <row r="21" spans="1:16" s="203" customFormat="1" ht="15.95" customHeight="1" x14ac:dyDescent="0.15">
      <c r="A21" s="172" t="s">
        <v>112</v>
      </c>
      <c r="B21" s="137" t="s">
        <v>676</v>
      </c>
      <c r="C21" s="137">
        <v>32</v>
      </c>
      <c r="D21" s="137" t="s">
        <v>30</v>
      </c>
      <c r="E21" s="209"/>
      <c r="F21" s="334"/>
      <c r="G21" s="207"/>
      <c r="H21" s="210"/>
      <c r="I21" s="207">
        <f>INT(1246+438.7)</f>
        <v>1684</v>
      </c>
      <c r="J21" s="208">
        <v>48</v>
      </c>
      <c r="K21" s="207"/>
      <c r="L21" s="207"/>
      <c r="M21" s="207"/>
      <c r="N21" s="207"/>
      <c r="O21" s="208"/>
      <c r="P21" s="207">
        <f t="shared" si="4"/>
        <v>1684</v>
      </c>
    </row>
    <row r="22" spans="1:16" s="203" customFormat="1" ht="15.95" customHeight="1" x14ac:dyDescent="0.15">
      <c r="A22" s="172" t="s">
        <v>112</v>
      </c>
      <c r="B22" s="137" t="s">
        <v>241</v>
      </c>
      <c r="C22" s="137">
        <v>32</v>
      </c>
      <c r="D22" s="137" t="s">
        <v>30</v>
      </c>
      <c r="E22" s="209"/>
      <c r="F22" s="334"/>
      <c r="G22" s="207"/>
      <c r="H22" s="210"/>
      <c r="I22" s="207">
        <f>INT(1622+438.7)</f>
        <v>2060</v>
      </c>
      <c r="J22" s="208">
        <v>48</v>
      </c>
      <c r="K22" s="207"/>
      <c r="L22" s="207"/>
      <c r="M22" s="207"/>
      <c r="N22" s="207"/>
      <c r="O22" s="208"/>
      <c r="P22" s="207">
        <f t="shared" ref="P22:P26" si="5">MIN(E22,G22,I22,K22,L22,M22,N22)</f>
        <v>2060</v>
      </c>
    </row>
    <row r="23" spans="1:16" s="203" customFormat="1" ht="15.95" customHeight="1" x14ac:dyDescent="0.15">
      <c r="A23" s="172" t="s">
        <v>112</v>
      </c>
      <c r="B23" s="137" t="s">
        <v>215</v>
      </c>
      <c r="C23" s="137">
        <v>76</v>
      </c>
      <c r="D23" s="137" t="s">
        <v>30</v>
      </c>
      <c r="E23" s="209"/>
      <c r="F23" s="334"/>
      <c r="G23" s="207"/>
      <c r="H23" s="210"/>
      <c r="I23" s="207">
        <f>INT(2312+829.5)</f>
        <v>3141</v>
      </c>
      <c r="J23" s="208">
        <v>48</v>
      </c>
      <c r="K23" s="207"/>
      <c r="L23" s="207"/>
      <c r="M23" s="207"/>
      <c r="N23" s="207"/>
      <c r="O23" s="208"/>
      <c r="P23" s="207">
        <f t="shared" si="5"/>
        <v>3141</v>
      </c>
    </row>
    <row r="24" spans="1:16" s="203" customFormat="1" ht="15.95" customHeight="1" x14ac:dyDescent="0.15">
      <c r="A24" s="172" t="s">
        <v>112</v>
      </c>
      <c r="B24" s="137" t="s">
        <v>216</v>
      </c>
      <c r="C24" s="137">
        <v>32</v>
      </c>
      <c r="D24" s="137" t="s">
        <v>30</v>
      </c>
      <c r="E24" s="209"/>
      <c r="F24" s="334"/>
      <c r="G24" s="207"/>
      <c r="H24" s="210"/>
      <c r="I24" s="207"/>
      <c r="J24" s="208"/>
      <c r="K24" s="207"/>
      <c r="L24" s="207"/>
      <c r="M24" s="207"/>
      <c r="N24" s="207"/>
      <c r="O24" s="208"/>
      <c r="P24" s="207">
        <f t="shared" si="5"/>
        <v>0</v>
      </c>
    </row>
    <row r="25" spans="1:16" s="203" customFormat="1" ht="15.95" customHeight="1" x14ac:dyDescent="0.15">
      <c r="A25" s="172" t="s">
        <v>112</v>
      </c>
      <c r="B25" s="137" t="s">
        <v>218</v>
      </c>
      <c r="C25" s="137">
        <v>16</v>
      </c>
      <c r="D25" s="137" t="s">
        <v>30</v>
      </c>
      <c r="E25" s="209"/>
      <c r="F25" s="334"/>
      <c r="G25" s="207"/>
      <c r="H25" s="210"/>
      <c r="I25" s="207"/>
      <c r="J25" s="208"/>
      <c r="K25" s="207"/>
      <c r="L25" s="207"/>
      <c r="M25" s="207"/>
      <c r="N25" s="207"/>
      <c r="O25" s="208"/>
      <c r="P25" s="207">
        <f t="shared" si="5"/>
        <v>0</v>
      </c>
    </row>
    <row r="26" spans="1:16" s="203" customFormat="1" ht="15.95" customHeight="1" x14ac:dyDescent="0.15">
      <c r="A26" s="172" t="s">
        <v>112</v>
      </c>
      <c r="B26" s="137" t="s">
        <v>240</v>
      </c>
      <c r="C26" s="137">
        <v>76</v>
      </c>
      <c r="D26" s="137" t="s">
        <v>30</v>
      </c>
      <c r="E26" s="209"/>
      <c r="F26" s="334"/>
      <c r="G26" s="207"/>
      <c r="H26" s="210"/>
      <c r="I26" s="207"/>
      <c r="J26" s="208"/>
      <c r="K26" s="207"/>
      <c r="L26" s="207"/>
      <c r="M26" s="207"/>
      <c r="N26" s="207"/>
      <c r="O26" s="208"/>
      <c r="P26" s="207">
        <f t="shared" si="5"/>
        <v>0</v>
      </c>
    </row>
    <row r="27" spans="1:16" ht="15.95" customHeight="1" x14ac:dyDescent="0.15">
      <c r="A27" s="171" t="s">
        <v>153</v>
      </c>
      <c r="B27" s="142">
        <v>6316</v>
      </c>
      <c r="C27" s="171"/>
      <c r="D27" s="334" t="s">
        <v>30</v>
      </c>
      <c r="E27" s="207"/>
      <c r="F27" s="208"/>
      <c r="G27" s="207"/>
      <c r="H27" s="208"/>
      <c r="I27" s="207">
        <v>77480</v>
      </c>
      <c r="J27" s="208">
        <v>1418</v>
      </c>
      <c r="K27" s="207"/>
      <c r="L27" s="207"/>
      <c r="M27" s="207"/>
      <c r="N27" s="207"/>
      <c r="O27" s="208"/>
      <c r="P27" s="207">
        <f t="shared" ref="P27:P45" si="6">MIN(E27,G27,I27,K27,L27,M27,N27)</f>
        <v>77480</v>
      </c>
    </row>
    <row r="28" spans="1:16" ht="15.95" customHeight="1" x14ac:dyDescent="0.15">
      <c r="A28" s="171" t="s">
        <v>153</v>
      </c>
      <c r="B28" s="142" t="s">
        <v>730</v>
      </c>
      <c r="C28" s="171"/>
      <c r="D28" s="334" t="s">
        <v>30</v>
      </c>
      <c r="E28" s="207"/>
      <c r="F28" s="208"/>
      <c r="G28" s="207"/>
      <c r="H28" s="208"/>
      <c r="I28" s="207">
        <v>96830</v>
      </c>
      <c r="J28" s="208">
        <v>1418</v>
      </c>
      <c r="K28" s="207"/>
      <c r="L28" s="207"/>
      <c r="M28" s="207"/>
      <c r="N28" s="207"/>
      <c r="O28" s="208"/>
      <c r="P28" s="207">
        <f t="shared" ref="P28" si="7">MIN(E28,G28,I28,K28,L28,M28,N28)</f>
        <v>96830</v>
      </c>
    </row>
    <row r="29" spans="1:16" ht="15.95" customHeight="1" x14ac:dyDescent="0.15">
      <c r="A29" s="171" t="s">
        <v>153</v>
      </c>
      <c r="B29" s="142">
        <v>6322</v>
      </c>
      <c r="C29" s="171"/>
      <c r="D29" s="334" t="s">
        <v>30</v>
      </c>
      <c r="E29" s="207"/>
      <c r="F29" s="208"/>
      <c r="G29" s="207"/>
      <c r="H29" s="208"/>
      <c r="I29" s="207">
        <v>219370</v>
      </c>
      <c r="J29" s="208">
        <v>1418</v>
      </c>
      <c r="K29" s="207"/>
      <c r="L29" s="207"/>
      <c r="M29" s="207"/>
      <c r="N29" s="207"/>
      <c r="O29" s="208"/>
      <c r="P29" s="207">
        <f t="shared" si="6"/>
        <v>219370</v>
      </c>
    </row>
    <row r="30" spans="1:16" ht="15.95" customHeight="1" x14ac:dyDescent="0.15">
      <c r="A30" s="171" t="s">
        <v>153</v>
      </c>
      <c r="B30" s="142" t="s">
        <v>620</v>
      </c>
      <c r="C30" s="171"/>
      <c r="D30" s="334" t="s">
        <v>30</v>
      </c>
      <c r="E30" s="207"/>
      <c r="F30" s="208"/>
      <c r="G30" s="207"/>
      <c r="H30" s="208"/>
      <c r="I30" s="207">
        <v>283380</v>
      </c>
      <c r="J30" s="208">
        <v>1418</v>
      </c>
      <c r="K30" s="207"/>
      <c r="L30" s="207"/>
      <c r="M30" s="207"/>
      <c r="N30" s="207"/>
      <c r="O30" s="208"/>
      <c r="P30" s="207">
        <f t="shared" si="6"/>
        <v>283380</v>
      </c>
    </row>
    <row r="31" spans="1:16" ht="15.95" customHeight="1" x14ac:dyDescent="0.15">
      <c r="A31" s="171" t="s">
        <v>153</v>
      </c>
      <c r="B31" s="142">
        <v>6324</v>
      </c>
      <c r="C31" s="171"/>
      <c r="D31" s="334" t="s">
        <v>30</v>
      </c>
      <c r="E31" s="207"/>
      <c r="F31" s="208"/>
      <c r="G31" s="207"/>
      <c r="H31" s="208"/>
      <c r="I31" s="207">
        <v>398990</v>
      </c>
      <c r="J31" s="208">
        <v>1418</v>
      </c>
      <c r="K31" s="207"/>
      <c r="L31" s="207"/>
      <c r="M31" s="207"/>
      <c r="N31" s="207"/>
      <c r="O31" s="208"/>
      <c r="P31" s="207">
        <f t="shared" ref="P31" si="8">MIN(E31,G31,I31,K31,L31,M31,N31)</f>
        <v>398990</v>
      </c>
    </row>
    <row r="32" spans="1:16" ht="15.95" customHeight="1" x14ac:dyDescent="0.15">
      <c r="A32" s="171" t="s">
        <v>153</v>
      </c>
      <c r="B32" s="142" t="s">
        <v>715</v>
      </c>
      <c r="C32" s="171"/>
      <c r="D32" s="334" t="s">
        <v>30</v>
      </c>
      <c r="E32" s="207"/>
      <c r="F32" s="208"/>
      <c r="G32" s="207"/>
      <c r="H32" s="208"/>
      <c r="I32" s="207">
        <v>515450</v>
      </c>
      <c r="J32" s="208">
        <v>1418</v>
      </c>
      <c r="K32" s="207"/>
      <c r="L32" s="207"/>
      <c r="M32" s="207"/>
      <c r="N32" s="207"/>
      <c r="O32" s="208"/>
      <c r="P32" s="207">
        <f t="shared" ref="P32" si="9">MIN(E32,G32,I32,K32,L32,M32,N32)</f>
        <v>515450</v>
      </c>
    </row>
    <row r="33" spans="1:16" ht="15.95" customHeight="1" x14ac:dyDescent="0.15">
      <c r="A33" s="171" t="s">
        <v>153</v>
      </c>
      <c r="B33" s="142" t="s">
        <v>621</v>
      </c>
      <c r="C33" s="171"/>
      <c r="D33" s="334" t="s">
        <v>30</v>
      </c>
      <c r="E33" s="207"/>
      <c r="F33" s="208"/>
      <c r="G33" s="207"/>
      <c r="H33" s="208"/>
      <c r="I33" s="207"/>
      <c r="J33" s="208">
        <v>1418</v>
      </c>
      <c r="K33" s="207"/>
      <c r="L33" s="207"/>
      <c r="M33" s="207"/>
      <c r="N33" s="207"/>
      <c r="O33" s="208"/>
      <c r="P33" s="207">
        <f t="shared" si="6"/>
        <v>0</v>
      </c>
    </row>
    <row r="34" spans="1:16" ht="15.95" customHeight="1" x14ac:dyDescent="0.15">
      <c r="A34" s="171" t="s">
        <v>684</v>
      </c>
      <c r="B34" s="142" t="s">
        <v>681</v>
      </c>
      <c r="C34" s="171"/>
      <c r="D34" s="334" t="s">
        <v>30</v>
      </c>
      <c r="E34" s="207"/>
      <c r="F34" s="208"/>
      <c r="G34" s="207"/>
      <c r="H34" s="208"/>
      <c r="I34" s="207">
        <v>182100</v>
      </c>
      <c r="J34" s="208">
        <v>1418</v>
      </c>
      <c r="K34" s="207"/>
      <c r="L34" s="207"/>
      <c r="M34" s="207"/>
      <c r="N34" s="207"/>
      <c r="O34" s="208"/>
      <c r="P34" s="207">
        <f t="shared" si="6"/>
        <v>182100</v>
      </c>
    </row>
    <row r="35" spans="1:16" ht="15.95" customHeight="1" x14ac:dyDescent="0.15">
      <c r="A35" s="171" t="s">
        <v>684</v>
      </c>
      <c r="B35" s="142" t="s">
        <v>682</v>
      </c>
      <c r="C35" s="171"/>
      <c r="D35" s="334" t="s">
        <v>30</v>
      </c>
      <c r="E35" s="207"/>
      <c r="F35" s="208"/>
      <c r="G35" s="207"/>
      <c r="H35" s="208"/>
      <c r="I35" s="207">
        <v>237670</v>
      </c>
      <c r="J35" s="208">
        <v>1418</v>
      </c>
      <c r="K35" s="207"/>
      <c r="L35" s="207"/>
      <c r="M35" s="207"/>
      <c r="N35" s="207"/>
      <c r="O35" s="208"/>
      <c r="P35" s="207">
        <f t="shared" ref="P35" si="10">MIN(E35,G35,I35,K35,L35,M35,N35)</f>
        <v>237670</v>
      </c>
    </row>
    <row r="36" spans="1:16" ht="15.95" customHeight="1" x14ac:dyDescent="0.15">
      <c r="A36" s="171" t="s">
        <v>684</v>
      </c>
      <c r="B36" s="142" t="s">
        <v>680</v>
      </c>
      <c r="C36" s="171"/>
      <c r="D36" s="334" t="s">
        <v>30</v>
      </c>
      <c r="E36" s="207"/>
      <c r="F36" s="208"/>
      <c r="G36" s="207"/>
      <c r="H36" s="208"/>
      <c r="I36" s="207">
        <v>241300</v>
      </c>
      <c r="J36" s="208">
        <v>1418</v>
      </c>
      <c r="K36" s="207"/>
      <c r="L36" s="207"/>
      <c r="M36" s="207"/>
      <c r="N36" s="207"/>
      <c r="O36" s="208"/>
      <c r="P36" s="207">
        <f t="shared" ref="P36" si="11">MIN(E36,G36,I36,K36,L36,M36,N36)</f>
        <v>241300</v>
      </c>
    </row>
    <row r="37" spans="1:16" ht="15.95" customHeight="1" x14ac:dyDescent="0.15">
      <c r="A37" s="171" t="s">
        <v>684</v>
      </c>
      <c r="B37" s="142" t="s">
        <v>683</v>
      </c>
      <c r="C37" s="171"/>
      <c r="D37" s="334" t="s">
        <v>30</v>
      </c>
      <c r="E37" s="207"/>
      <c r="F37" s="208"/>
      <c r="G37" s="207"/>
      <c r="H37" s="208"/>
      <c r="I37" s="207">
        <v>298400</v>
      </c>
      <c r="J37" s="208">
        <v>1418</v>
      </c>
      <c r="K37" s="207"/>
      <c r="L37" s="207"/>
      <c r="M37" s="207"/>
      <c r="N37" s="207"/>
      <c r="O37" s="208"/>
      <c r="P37" s="207">
        <f t="shared" si="6"/>
        <v>298400</v>
      </c>
    </row>
    <row r="38" spans="1:16" ht="15.95" customHeight="1" x14ac:dyDescent="0.15">
      <c r="A38" s="171" t="s">
        <v>619</v>
      </c>
      <c r="B38" s="142" t="s">
        <v>719</v>
      </c>
      <c r="C38" s="171"/>
      <c r="D38" s="334" t="s">
        <v>30</v>
      </c>
      <c r="E38" s="331">
        <f>475200+((475200-411840)/(50-45)*(70-50))</f>
        <v>728640</v>
      </c>
      <c r="F38" s="208">
        <v>753</v>
      </c>
      <c r="G38" s="207"/>
      <c r="H38" s="208"/>
      <c r="I38" s="207"/>
      <c r="J38" s="208"/>
      <c r="K38" s="207"/>
      <c r="L38" s="207"/>
      <c r="M38" s="207"/>
      <c r="N38" s="207"/>
      <c r="O38" s="208"/>
      <c r="P38" s="207">
        <f t="shared" ref="P38" si="12">MIN(E38,G38,I38,K38,L38,M38,N38)</f>
        <v>728640</v>
      </c>
    </row>
    <row r="39" spans="1:16" s="203" customFormat="1" ht="15.95" customHeight="1" x14ac:dyDescent="0.15">
      <c r="A39" s="172" t="s">
        <v>645</v>
      </c>
      <c r="B39" s="139" t="s">
        <v>646</v>
      </c>
      <c r="C39" s="137"/>
      <c r="D39" s="137" t="s">
        <v>549</v>
      </c>
      <c r="E39" s="211"/>
      <c r="F39" s="212"/>
      <c r="G39" s="211"/>
      <c r="H39" s="212"/>
      <c r="I39" s="211"/>
      <c r="J39" s="212"/>
      <c r="K39" s="211">
        <f>ROUNDUP(3000/88%,-1)</f>
        <v>3410</v>
      </c>
      <c r="L39" s="211"/>
      <c r="M39" s="211"/>
      <c r="N39" s="211"/>
      <c r="O39" s="212"/>
      <c r="P39" s="207">
        <f t="shared" si="6"/>
        <v>3410</v>
      </c>
    </row>
    <row r="40" spans="1:16" s="203" customFormat="1" ht="15.95" customHeight="1" x14ac:dyDescent="0.15">
      <c r="A40" s="172" t="s">
        <v>645</v>
      </c>
      <c r="B40" s="139" t="s">
        <v>647</v>
      </c>
      <c r="C40" s="137"/>
      <c r="D40" s="137" t="s">
        <v>549</v>
      </c>
      <c r="E40" s="211"/>
      <c r="F40" s="212"/>
      <c r="G40" s="211"/>
      <c r="H40" s="212"/>
      <c r="I40" s="211"/>
      <c r="J40" s="212"/>
      <c r="K40" s="211">
        <f>ROUNDUP(5000/88%,-1)</f>
        <v>5690</v>
      </c>
      <c r="L40" s="211"/>
      <c r="M40" s="211"/>
      <c r="N40" s="211"/>
      <c r="O40" s="212"/>
      <c r="P40" s="207">
        <f t="shared" si="6"/>
        <v>5690</v>
      </c>
    </row>
    <row r="41" spans="1:16" s="203" customFormat="1" ht="15.95" customHeight="1" x14ac:dyDescent="0.15">
      <c r="A41" s="172" t="s">
        <v>645</v>
      </c>
      <c r="B41" s="139" t="s">
        <v>648</v>
      </c>
      <c r="C41" s="137"/>
      <c r="D41" s="137" t="s">
        <v>549</v>
      </c>
      <c r="E41" s="211"/>
      <c r="F41" s="212"/>
      <c r="G41" s="211"/>
      <c r="H41" s="212"/>
      <c r="I41" s="211"/>
      <c r="J41" s="212"/>
      <c r="K41" s="211">
        <f>ROUNDUP(8000/88%,-1)</f>
        <v>9100</v>
      </c>
      <c r="L41" s="211"/>
      <c r="M41" s="211"/>
      <c r="N41" s="211"/>
      <c r="O41" s="212"/>
      <c r="P41" s="207">
        <f t="shared" si="6"/>
        <v>9100</v>
      </c>
    </row>
    <row r="42" spans="1:16" s="203" customFormat="1" ht="15.95" customHeight="1" x14ac:dyDescent="0.15">
      <c r="A42" s="172" t="s">
        <v>645</v>
      </c>
      <c r="B42" s="139" t="s">
        <v>649</v>
      </c>
      <c r="C42" s="137"/>
      <c r="D42" s="137" t="s">
        <v>549</v>
      </c>
      <c r="E42" s="211"/>
      <c r="F42" s="212"/>
      <c r="G42" s="211"/>
      <c r="H42" s="212"/>
      <c r="I42" s="211"/>
      <c r="J42" s="212"/>
      <c r="K42" s="211">
        <f>ROUNDUP(12000/88%,-1)</f>
        <v>13640</v>
      </c>
      <c r="L42" s="211"/>
      <c r="M42" s="211"/>
      <c r="N42" s="211"/>
      <c r="O42" s="212"/>
      <c r="P42" s="207">
        <f t="shared" si="6"/>
        <v>13640</v>
      </c>
    </row>
    <row r="43" spans="1:16" s="203" customFormat="1" ht="15.95" customHeight="1" x14ac:dyDescent="0.15">
      <c r="A43" s="172" t="s">
        <v>645</v>
      </c>
      <c r="B43" s="139" t="s">
        <v>650</v>
      </c>
      <c r="C43" s="137"/>
      <c r="D43" s="137" t="s">
        <v>549</v>
      </c>
      <c r="E43" s="211"/>
      <c r="F43" s="212"/>
      <c r="G43" s="211"/>
      <c r="H43" s="212"/>
      <c r="I43" s="211"/>
      <c r="J43" s="212"/>
      <c r="K43" s="211">
        <f>ROUNDUP(15000/88%,-1)</f>
        <v>17050</v>
      </c>
      <c r="L43" s="211"/>
      <c r="M43" s="211"/>
      <c r="N43" s="211"/>
      <c r="O43" s="212"/>
      <c r="P43" s="207">
        <f t="shared" si="6"/>
        <v>17050</v>
      </c>
    </row>
    <row r="44" spans="1:16" s="203" customFormat="1" ht="15.95" customHeight="1" x14ac:dyDescent="0.15">
      <c r="A44" s="172" t="s">
        <v>645</v>
      </c>
      <c r="B44" s="139" t="s">
        <v>651</v>
      </c>
      <c r="C44" s="137"/>
      <c r="D44" s="137" t="s">
        <v>549</v>
      </c>
      <c r="E44" s="211"/>
      <c r="F44" s="212"/>
      <c r="G44" s="211"/>
      <c r="H44" s="212"/>
      <c r="I44" s="211"/>
      <c r="J44" s="212"/>
      <c r="K44" s="211">
        <f>ROUNDUP(20000/88%,-1)</f>
        <v>22730</v>
      </c>
      <c r="L44" s="211"/>
      <c r="M44" s="211"/>
      <c r="N44" s="211"/>
      <c r="O44" s="212"/>
      <c r="P44" s="207">
        <f t="shared" si="6"/>
        <v>22730</v>
      </c>
    </row>
    <row r="45" spans="1:16" s="203" customFormat="1" ht="15.95" customHeight="1" x14ac:dyDescent="0.15">
      <c r="A45" s="172" t="s">
        <v>645</v>
      </c>
      <c r="B45" s="139" t="s">
        <v>652</v>
      </c>
      <c r="C45" s="137"/>
      <c r="D45" s="137" t="s">
        <v>549</v>
      </c>
      <c r="E45" s="211"/>
      <c r="F45" s="212"/>
      <c r="G45" s="211"/>
      <c r="H45" s="212"/>
      <c r="I45" s="211"/>
      <c r="J45" s="212"/>
      <c r="K45" s="211">
        <f>ROUNDUP(22000/88%,-1)</f>
        <v>25000</v>
      </c>
      <c r="L45" s="211"/>
      <c r="M45" s="211"/>
      <c r="N45" s="211"/>
      <c r="O45" s="212"/>
      <c r="P45" s="207">
        <f t="shared" si="6"/>
        <v>25000</v>
      </c>
    </row>
    <row r="46" spans="1:16" ht="15.95" customHeight="1" x14ac:dyDescent="0.15">
      <c r="A46" s="172" t="s">
        <v>679</v>
      </c>
      <c r="B46" s="139" t="s">
        <v>723</v>
      </c>
      <c r="C46" s="142"/>
      <c r="D46" s="142" t="s">
        <v>554</v>
      </c>
      <c r="E46" s="330"/>
      <c r="F46" s="142"/>
      <c r="G46" s="330"/>
      <c r="H46" s="142"/>
      <c r="I46" s="330"/>
      <c r="J46" s="142"/>
      <c r="K46" s="330">
        <v>1200000</v>
      </c>
      <c r="L46" s="330"/>
      <c r="M46" s="330"/>
      <c r="N46" s="330"/>
      <c r="O46" s="142"/>
      <c r="P46" s="207">
        <f t="shared" ref="P46:P51" si="13">MIN(E46,G46,I46,K46,L46,M46,N46)</f>
        <v>1200000</v>
      </c>
    </row>
    <row r="47" spans="1:16" ht="15.95" customHeight="1" x14ac:dyDescent="0.15">
      <c r="A47" s="138" t="s">
        <v>722</v>
      </c>
      <c r="B47" s="137" t="s">
        <v>721</v>
      </c>
      <c r="C47" s="142"/>
      <c r="D47" s="206" t="s">
        <v>549</v>
      </c>
      <c r="E47" s="330"/>
      <c r="F47" s="142"/>
      <c r="G47" s="330"/>
      <c r="H47" s="142"/>
      <c r="I47" s="330">
        <f>38014+(38014-29336)*(7-4)</f>
        <v>64048</v>
      </c>
      <c r="J47" s="142">
        <v>1076</v>
      </c>
      <c r="K47" s="330"/>
      <c r="L47" s="330"/>
      <c r="M47" s="330"/>
      <c r="N47" s="330"/>
      <c r="O47" s="142"/>
      <c r="P47" s="207">
        <f t="shared" si="13"/>
        <v>64048</v>
      </c>
    </row>
    <row r="48" spans="1:16" ht="15.95" customHeight="1" x14ac:dyDescent="0.15">
      <c r="A48" s="138" t="s">
        <v>736</v>
      </c>
      <c r="B48" s="139" t="s">
        <v>737</v>
      </c>
      <c r="C48" s="142"/>
      <c r="D48" s="206" t="s">
        <v>549</v>
      </c>
      <c r="E48" s="330"/>
      <c r="F48" s="142"/>
      <c r="G48" s="330"/>
      <c r="H48" s="142"/>
      <c r="I48" s="330"/>
      <c r="J48" s="142"/>
      <c r="K48" s="330">
        <v>20000</v>
      </c>
      <c r="L48" s="330"/>
      <c r="M48" s="330"/>
      <c r="N48" s="330"/>
      <c r="O48" s="142"/>
      <c r="P48" s="207">
        <f t="shared" si="13"/>
        <v>20000</v>
      </c>
    </row>
    <row r="49" spans="1:16" ht="15.95" customHeight="1" x14ac:dyDescent="0.15">
      <c r="A49" s="136"/>
      <c r="B49" s="142"/>
      <c r="C49" s="142"/>
      <c r="D49" s="142"/>
      <c r="E49" s="330"/>
      <c r="F49" s="142"/>
      <c r="G49" s="330"/>
      <c r="H49" s="142"/>
      <c r="I49" s="330"/>
      <c r="J49" s="142"/>
      <c r="K49" s="330"/>
      <c r="L49" s="330"/>
      <c r="M49" s="330"/>
      <c r="N49" s="330"/>
      <c r="O49" s="142"/>
      <c r="P49" s="207">
        <f t="shared" si="13"/>
        <v>0</v>
      </c>
    </row>
    <row r="50" spans="1:16" ht="15.95" customHeight="1" x14ac:dyDescent="0.15">
      <c r="A50" s="136"/>
      <c r="B50" s="142"/>
      <c r="C50" s="142"/>
      <c r="D50" s="142"/>
      <c r="E50" s="330"/>
      <c r="F50" s="142"/>
      <c r="G50" s="330"/>
      <c r="H50" s="142"/>
      <c r="I50" s="330"/>
      <c r="J50" s="142"/>
      <c r="K50" s="330"/>
      <c r="L50" s="330"/>
      <c r="M50" s="330"/>
      <c r="N50" s="330"/>
      <c r="O50" s="142"/>
      <c r="P50" s="207">
        <f t="shared" si="13"/>
        <v>0</v>
      </c>
    </row>
    <row r="51" spans="1:16" ht="15.95" customHeight="1" x14ac:dyDescent="0.15">
      <c r="A51" s="136"/>
      <c r="B51" s="142"/>
      <c r="C51" s="142"/>
      <c r="D51" s="142"/>
      <c r="E51" s="330"/>
      <c r="F51" s="142"/>
      <c r="G51" s="330"/>
      <c r="H51" s="142"/>
      <c r="I51" s="330"/>
      <c r="J51" s="142"/>
      <c r="K51" s="330"/>
      <c r="L51" s="330"/>
      <c r="M51" s="330"/>
      <c r="N51" s="330"/>
      <c r="O51" s="142"/>
      <c r="P51" s="207">
        <f t="shared" si="13"/>
        <v>0</v>
      </c>
    </row>
  </sheetData>
  <mergeCells count="7">
    <mergeCell ref="P3:P4"/>
    <mergeCell ref="A3:A4"/>
    <mergeCell ref="B3:B4"/>
    <mergeCell ref="D3:D4"/>
    <mergeCell ref="E3:J3"/>
    <mergeCell ref="K3:M3"/>
    <mergeCell ref="N3:O3"/>
  </mergeCells>
  <phoneticPr fontId="24" type="noConversion"/>
  <printOptions horizontalCentered="1" verticalCentered="1"/>
  <pageMargins left="0.58986109495162964" right="0.58986109495162964" top="0.79000002145767212" bottom="0.79000002145767212" header="0.38986110687255859" footer="0.38986110687255859"/>
  <pageSetup paperSize="9" scale="88" orientation="landscape" horizont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65"/>
  <sheetViews>
    <sheetView view="pageBreakPreview" zoomScaleNormal="100" zoomScaleSheetLayoutView="100" workbookViewId="0">
      <pane xSplit="8" ySplit="4" topLeftCell="I5" activePane="bottomRight" state="frozen"/>
      <selection pane="topRight" activeCell="I1" sqref="I1"/>
      <selection pane="bottomLeft" activeCell="A4" sqref="A4"/>
      <selection pane="bottomRight" activeCell="S46" sqref="S46"/>
    </sheetView>
  </sheetViews>
  <sheetFormatPr defaultRowHeight="20.25" customHeight="1" x14ac:dyDescent="0.15"/>
  <cols>
    <col min="1" max="1" width="14.375" style="177" bestFit="1" customWidth="1"/>
    <col min="2" max="2" width="16" style="177" bestFit="1" customWidth="1"/>
    <col min="3" max="3" width="12.625" style="177" bestFit="1" customWidth="1"/>
    <col min="4" max="4" width="4.5" style="178" bestFit="1" customWidth="1"/>
    <col min="5" max="7" width="10.5" style="177" customWidth="1"/>
    <col min="8" max="8" width="13.5" style="177" customWidth="1"/>
    <col min="9" max="9" width="9" style="177"/>
    <col min="10" max="10" width="15.5" style="177" hidden="1" customWidth="1"/>
    <col min="11" max="11" width="9" style="177"/>
    <col min="12" max="12" width="15.125" style="177" customWidth="1"/>
    <col min="13" max="256" width="9" style="177"/>
    <col min="257" max="257" width="14.375" style="177" bestFit="1" customWidth="1"/>
    <col min="258" max="258" width="16" style="177" bestFit="1" customWidth="1"/>
    <col min="259" max="259" width="12.625" style="177" bestFit="1" customWidth="1"/>
    <col min="260" max="260" width="4.5" style="177" bestFit="1" customWidth="1"/>
    <col min="261" max="263" width="10.5" style="177" customWidth="1"/>
    <col min="264" max="264" width="13.5" style="177" customWidth="1"/>
    <col min="265" max="265" width="9" style="177"/>
    <col min="266" max="266" width="0" style="177" hidden="1" customWidth="1"/>
    <col min="267" max="267" width="9" style="177"/>
    <col min="268" max="268" width="15.125" style="177" customWidth="1"/>
    <col min="269" max="512" width="9" style="177"/>
    <col min="513" max="513" width="14.375" style="177" bestFit="1" customWidth="1"/>
    <col min="514" max="514" width="16" style="177" bestFit="1" customWidth="1"/>
    <col min="515" max="515" width="12.625" style="177" bestFit="1" customWidth="1"/>
    <col min="516" max="516" width="4.5" style="177" bestFit="1" customWidth="1"/>
    <col min="517" max="519" width="10.5" style="177" customWidth="1"/>
    <col min="520" max="520" width="13.5" style="177" customWidth="1"/>
    <col min="521" max="521" width="9" style="177"/>
    <col min="522" max="522" width="0" style="177" hidden="1" customWidth="1"/>
    <col min="523" max="523" width="9" style="177"/>
    <col min="524" max="524" width="15.125" style="177" customWidth="1"/>
    <col min="525" max="768" width="9" style="177"/>
    <col min="769" max="769" width="14.375" style="177" bestFit="1" customWidth="1"/>
    <col min="770" max="770" width="16" style="177" bestFit="1" customWidth="1"/>
    <col min="771" max="771" width="12.625" style="177" bestFit="1" customWidth="1"/>
    <col min="772" max="772" width="4.5" style="177" bestFit="1" customWidth="1"/>
    <col min="773" max="775" width="10.5" style="177" customWidth="1"/>
    <col min="776" max="776" width="13.5" style="177" customWidth="1"/>
    <col min="777" max="777" width="9" style="177"/>
    <col min="778" max="778" width="0" style="177" hidden="1" customWidth="1"/>
    <col min="779" max="779" width="9" style="177"/>
    <col min="780" max="780" width="15.125" style="177" customWidth="1"/>
    <col min="781" max="1024" width="9" style="177"/>
    <col min="1025" max="1025" width="14.375" style="177" bestFit="1" customWidth="1"/>
    <col min="1026" max="1026" width="16" style="177" bestFit="1" customWidth="1"/>
    <col min="1027" max="1027" width="12.625" style="177" bestFit="1" customWidth="1"/>
    <col min="1028" max="1028" width="4.5" style="177" bestFit="1" customWidth="1"/>
    <col min="1029" max="1031" width="10.5" style="177" customWidth="1"/>
    <col min="1032" max="1032" width="13.5" style="177" customWidth="1"/>
    <col min="1033" max="1033" width="9" style="177"/>
    <col min="1034" max="1034" width="0" style="177" hidden="1" customWidth="1"/>
    <col min="1035" max="1035" width="9" style="177"/>
    <col min="1036" max="1036" width="15.125" style="177" customWidth="1"/>
    <col min="1037" max="1280" width="9" style="177"/>
    <col min="1281" max="1281" width="14.375" style="177" bestFit="1" customWidth="1"/>
    <col min="1282" max="1282" width="16" style="177" bestFit="1" customWidth="1"/>
    <col min="1283" max="1283" width="12.625" style="177" bestFit="1" customWidth="1"/>
    <col min="1284" max="1284" width="4.5" style="177" bestFit="1" customWidth="1"/>
    <col min="1285" max="1287" width="10.5" style="177" customWidth="1"/>
    <col min="1288" max="1288" width="13.5" style="177" customWidth="1"/>
    <col min="1289" max="1289" width="9" style="177"/>
    <col min="1290" max="1290" width="0" style="177" hidden="1" customWidth="1"/>
    <col min="1291" max="1291" width="9" style="177"/>
    <col min="1292" max="1292" width="15.125" style="177" customWidth="1"/>
    <col min="1293" max="1536" width="9" style="177"/>
    <col min="1537" max="1537" width="14.375" style="177" bestFit="1" customWidth="1"/>
    <col min="1538" max="1538" width="16" style="177" bestFit="1" customWidth="1"/>
    <col min="1539" max="1539" width="12.625" style="177" bestFit="1" customWidth="1"/>
    <col min="1540" max="1540" width="4.5" style="177" bestFit="1" customWidth="1"/>
    <col min="1541" max="1543" width="10.5" style="177" customWidth="1"/>
    <col min="1544" max="1544" width="13.5" style="177" customWidth="1"/>
    <col min="1545" max="1545" width="9" style="177"/>
    <col min="1546" max="1546" width="0" style="177" hidden="1" customWidth="1"/>
    <col min="1547" max="1547" width="9" style="177"/>
    <col min="1548" max="1548" width="15.125" style="177" customWidth="1"/>
    <col min="1549" max="1792" width="9" style="177"/>
    <col min="1793" max="1793" width="14.375" style="177" bestFit="1" customWidth="1"/>
    <col min="1794" max="1794" width="16" style="177" bestFit="1" customWidth="1"/>
    <col min="1795" max="1795" width="12.625" style="177" bestFit="1" customWidth="1"/>
    <col min="1796" max="1796" width="4.5" style="177" bestFit="1" customWidth="1"/>
    <col min="1797" max="1799" width="10.5" style="177" customWidth="1"/>
    <col min="1800" max="1800" width="13.5" style="177" customWidth="1"/>
    <col min="1801" max="1801" width="9" style="177"/>
    <col min="1802" max="1802" width="0" style="177" hidden="1" customWidth="1"/>
    <col min="1803" max="1803" width="9" style="177"/>
    <col min="1804" max="1804" width="15.125" style="177" customWidth="1"/>
    <col min="1805" max="2048" width="9" style="177"/>
    <col min="2049" max="2049" width="14.375" style="177" bestFit="1" customWidth="1"/>
    <col min="2050" max="2050" width="16" style="177" bestFit="1" customWidth="1"/>
    <col min="2051" max="2051" width="12.625" style="177" bestFit="1" customWidth="1"/>
    <col min="2052" max="2052" width="4.5" style="177" bestFit="1" customWidth="1"/>
    <col min="2053" max="2055" width="10.5" style="177" customWidth="1"/>
    <col min="2056" max="2056" width="13.5" style="177" customWidth="1"/>
    <col min="2057" max="2057" width="9" style="177"/>
    <col min="2058" max="2058" width="0" style="177" hidden="1" customWidth="1"/>
    <col min="2059" max="2059" width="9" style="177"/>
    <col min="2060" max="2060" width="15.125" style="177" customWidth="1"/>
    <col min="2061" max="2304" width="9" style="177"/>
    <col min="2305" max="2305" width="14.375" style="177" bestFit="1" customWidth="1"/>
    <col min="2306" max="2306" width="16" style="177" bestFit="1" customWidth="1"/>
    <col min="2307" max="2307" width="12.625" style="177" bestFit="1" customWidth="1"/>
    <col min="2308" max="2308" width="4.5" style="177" bestFit="1" customWidth="1"/>
    <col min="2309" max="2311" width="10.5" style="177" customWidth="1"/>
    <col min="2312" max="2312" width="13.5" style="177" customWidth="1"/>
    <col min="2313" max="2313" width="9" style="177"/>
    <col min="2314" max="2314" width="0" style="177" hidden="1" customWidth="1"/>
    <col min="2315" max="2315" width="9" style="177"/>
    <col min="2316" max="2316" width="15.125" style="177" customWidth="1"/>
    <col min="2317" max="2560" width="9" style="177"/>
    <col min="2561" max="2561" width="14.375" style="177" bestFit="1" customWidth="1"/>
    <col min="2562" max="2562" width="16" style="177" bestFit="1" customWidth="1"/>
    <col min="2563" max="2563" width="12.625" style="177" bestFit="1" customWidth="1"/>
    <col min="2564" max="2564" width="4.5" style="177" bestFit="1" customWidth="1"/>
    <col min="2565" max="2567" width="10.5" style="177" customWidth="1"/>
    <col min="2568" max="2568" width="13.5" style="177" customWidth="1"/>
    <col min="2569" max="2569" width="9" style="177"/>
    <col min="2570" max="2570" width="0" style="177" hidden="1" customWidth="1"/>
    <col min="2571" max="2571" width="9" style="177"/>
    <col min="2572" max="2572" width="15.125" style="177" customWidth="1"/>
    <col min="2573" max="2816" width="9" style="177"/>
    <col min="2817" max="2817" width="14.375" style="177" bestFit="1" customWidth="1"/>
    <col min="2818" max="2818" width="16" style="177" bestFit="1" customWidth="1"/>
    <col min="2819" max="2819" width="12.625" style="177" bestFit="1" customWidth="1"/>
    <col min="2820" max="2820" width="4.5" style="177" bestFit="1" customWidth="1"/>
    <col min="2821" max="2823" width="10.5" style="177" customWidth="1"/>
    <col min="2824" max="2824" width="13.5" style="177" customWidth="1"/>
    <col min="2825" max="2825" width="9" style="177"/>
    <col min="2826" max="2826" width="0" style="177" hidden="1" customWidth="1"/>
    <col min="2827" max="2827" width="9" style="177"/>
    <col min="2828" max="2828" width="15.125" style="177" customWidth="1"/>
    <col min="2829" max="3072" width="9" style="177"/>
    <col min="3073" max="3073" width="14.375" style="177" bestFit="1" customWidth="1"/>
    <col min="3074" max="3074" width="16" style="177" bestFit="1" customWidth="1"/>
    <col min="3075" max="3075" width="12.625" style="177" bestFit="1" customWidth="1"/>
    <col min="3076" max="3076" width="4.5" style="177" bestFit="1" customWidth="1"/>
    <col min="3077" max="3079" width="10.5" style="177" customWidth="1"/>
    <col min="3080" max="3080" width="13.5" style="177" customWidth="1"/>
    <col min="3081" max="3081" width="9" style="177"/>
    <col min="3082" max="3082" width="0" style="177" hidden="1" customWidth="1"/>
    <col min="3083" max="3083" width="9" style="177"/>
    <col min="3084" max="3084" width="15.125" style="177" customWidth="1"/>
    <col min="3085" max="3328" width="9" style="177"/>
    <col min="3329" max="3329" width="14.375" style="177" bestFit="1" customWidth="1"/>
    <col min="3330" max="3330" width="16" style="177" bestFit="1" customWidth="1"/>
    <col min="3331" max="3331" width="12.625" style="177" bestFit="1" customWidth="1"/>
    <col min="3332" max="3332" width="4.5" style="177" bestFit="1" customWidth="1"/>
    <col min="3333" max="3335" width="10.5" style="177" customWidth="1"/>
    <col min="3336" max="3336" width="13.5" style="177" customWidth="1"/>
    <col min="3337" max="3337" width="9" style="177"/>
    <col min="3338" max="3338" width="0" style="177" hidden="1" customWidth="1"/>
    <col min="3339" max="3339" width="9" style="177"/>
    <col min="3340" max="3340" width="15.125" style="177" customWidth="1"/>
    <col min="3341" max="3584" width="9" style="177"/>
    <col min="3585" max="3585" width="14.375" style="177" bestFit="1" customWidth="1"/>
    <col min="3586" max="3586" width="16" style="177" bestFit="1" customWidth="1"/>
    <col min="3587" max="3587" width="12.625" style="177" bestFit="1" customWidth="1"/>
    <col min="3588" max="3588" width="4.5" style="177" bestFit="1" customWidth="1"/>
    <col min="3589" max="3591" width="10.5" style="177" customWidth="1"/>
    <col min="3592" max="3592" width="13.5" style="177" customWidth="1"/>
    <col min="3593" max="3593" width="9" style="177"/>
    <col min="3594" max="3594" width="0" style="177" hidden="1" customWidth="1"/>
    <col min="3595" max="3595" width="9" style="177"/>
    <col min="3596" max="3596" width="15.125" style="177" customWidth="1"/>
    <col min="3597" max="3840" width="9" style="177"/>
    <col min="3841" max="3841" width="14.375" style="177" bestFit="1" customWidth="1"/>
    <col min="3842" max="3842" width="16" style="177" bestFit="1" customWidth="1"/>
    <col min="3843" max="3843" width="12.625" style="177" bestFit="1" customWidth="1"/>
    <col min="3844" max="3844" width="4.5" style="177" bestFit="1" customWidth="1"/>
    <col min="3845" max="3847" width="10.5" style="177" customWidth="1"/>
    <col min="3848" max="3848" width="13.5" style="177" customWidth="1"/>
    <col min="3849" max="3849" width="9" style="177"/>
    <col min="3850" max="3850" width="0" style="177" hidden="1" customWidth="1"/>
    <col min="3851" max="3851" width="9" style="177"/>
    <col min="3852" max="3852" width="15.125" style="177" customWidth="1"/>
    <col min="3853" max="4096" width="9" style="177"/>
    <col min="4097" max="4097" width="14.375" style="177" bestFit="1" customWidth="1"/>
    <col min="4098" max="4098" width="16" style="177" bestFit="1" customWidth="1"/>
    <col min="4099" max="4099" width="12.625" style="177" bestFit="1" customWidth="1"/>
    <col min="4100" max="4100" width="4.5" style="177" bestFit="1" customWidth="1"/>
    <col min="4101" max="4103" width="10.5" style="177" customWidth="1"/>
    <col min="4104" max="4104" width="13.5" style="177" customWidth="1"/>
    <col min="4105" max="4105" width="9" style="177"/>
    <col min="4106" max="4106" width="0" style="177" hidden="1" customWidth="1"/>
    <col min="4107" max="4107" width="9" style="177"/>
    <col min="4108" max="4108" width="15.125" style="177" customWidth="1"/>
    <col min="4109" max="4352" width="9" style="177"/>
    <col min="4353" max="4353" width="14.375" style="177" bestFit="1" customWidth="1"/>
    <col min="4354" max="4354" width="16" style="177" bestFit="1" customWidth="1"/>
    <col min="4355" max="4355" width="12.625" style="177" bestFit="1" customWidth="1"/>
    <col min="4356" max="4356" width="4.5" style="177" bestFit="1" customWidth="1"/>
    <col min="4357" max="4359" width="10.5" style="177" customWidth="1"/>
    <col min="4360" max="4360" width="13.5" style="177" customWidth="1"/>
    <col min="4361" max="4361" width="9" style="177"/>
    <col min="4362" max="4362" width="0" style="177" hidden="1" customWidth="1"/>
    <col min="4363" max="4363" width="9" style="177"/>
    <col min="4364" max="4364" width="15.125" style="177" customWidth="1"/>
    <col min="4365" max="4608" width="9" style="177"/>
    <col min="4609" max="4609" width="14.375" style="177" bestFit="1" customWidth="1"/>
    <col min="4610" max="4610" width="16" style="177" bestFit="1" customWidth="1"/>
    <col min="4611" max="4611" width="12.625" style="177" bestFit="1" customWidth="1"/>
    <col min="4612" max="4612" width="4.5" style="177" bestFit="1" customWidth="1"/>
    <col min="4613" max="4615" width="10.5" style="177" customWidth="1"/>
    <col min="4616" max="4616" width="13.5" style="177" customWidth="1"/>
    <col min="4617" max="4617" width="9" style="177"/>
    <col min="4618" max="4618" width="0" style="177" hidden="1" customWidth="1"/>
    <col min="4619" max="4619" width="9" style="177"/>
    <col min="4620" max="4620" width="15.125" style="177" customWidth="1"/>
    <col min="4621" max="4864" width="9" style="177"/>
    <col min="4865" max="4865" width="14.375" style="177" bestFit="1" customWidth="1"/>
    <col min="4866" max="4866" width="16" style="177" bestFit="1" customWidth="1"/>
    <col min="4867" max="4867" width="12.625" style="177" bestFit="1" customWidth="1"/>
    <col min="4868" max="4868" width="4.5" style="177" bestFit="1" customWidth="1"/>
    <col min="4869" max="4871" width="10.5" style="177" customWidth="1"/>
    <col min="4872" max="4872" width="13.5" style="177" customWidth="1"/>
    <col min="4873" max="4873" width="9" style="177"/>
    <col min="4874" max="4874" width="0" style="177" hidden="1" customWidth="1"/>
    <col min="4875" max="4875" width="9" style="177"/>
    <col min="4876" max="4876" width="15.125" style="177" customWidth="1"/>
    <col min="4877" max="5120" width="9" style="177"/>
    <col min="5121" max="5121" width="14.375" style="177" bestFit="1" customWidth="1"/>
    <col min="5122" max="5122" width="16" style="177" bestFit="1" customWidth="1"/>
    <col min="5123" max="5123" width="12.625" style="177" bestFit="1" customWidth="1"/>
    <col min="5124" max="5124" width="4.5" style="177" bestFit="1" customWidth="1"/>
    <col min="5125" max="5127" width="10.5" style="177" customWidth="1"/>
    <col min="5128" max="5128" width="13.5" style="177" customWidth="1"/>
    <col min="5129" max="5129" width="9" style="177"/>
    <col min="5130" max="5130" width="0" style="177" hidden="1" customWidth="1"/>
    <col min="5131" max="5131" width="9" style="177"/>
    <col min="5132" max="5132" width="15.125" style="177" customWidth="1"/>
    <col min="5133" max="5376" width="9" style="177"/>
    <col min="5377" max="5377" width="14.375" style="177" bestFit="1" customWidth="1"/>
    <col min="5378" max="5378" width="16" style="177" bestFit="1" customWidth="1"/>
    <col min="5379" max="5379" width="12.625" style="177" bestFit="1" customWidth="1"/>
    <col min="5380" max="5380" width="4.5" style="177" bestFit="1" customWidth="1"/>
    <col min="5381" max="5383" width="10.5" style="177" customWidth="1"/>
    <col min="5384" max="5384" width="13.5" style="177" customWidth="1"/>
    <col min="5385" max="5385" width="9" style="177"/>
    <col min="5386" max="5386" width="0" style="177" hidden="1" customWidth="1"/>
    <col min="5387" max="5387" width="9" style="177"/>
    <col min="5388" max="5388" width="15.125" style="177" customWidth="1"/>
    <col min="5389" max="5632" width="9" style="177"/>
    <col min="5633" max="5633" width="14.375" style="177" bestFit="1" customWidth="1"/>
    <col min="5634" max="5634" width="16" style="177" bestFit="1" customWidth="1"/>
    <col min="5635" max="5635" width="12.625" style="177" bestFit="1" customWidth="1"/>
    <col min="5636" max="5636" width="4.5" style="177" bestFit="1" customWidth="1"/>
    <col min="5637" max="5639" width="10.5" style="177" customWidth="1"/>
    <col min="5640" max="5640" width="13.5" style="177" customWidth="1"/>
    <col min="5641" max="5641" width="9" style="177"/>
    <col min="5642" max="5642" width="0" style="177" hidden="1" customWidth="1"/>
    <col min="5643" max="5643" width="9" style="177"/>
    <col min="5644" max="5644" width="15.125" style="177" customWidth="1"/>
    <col min="5645" max="5888" width="9" style="177"/>
    <col min="5889" max="5889" width="14.375" style="177" bestFit="1" customWidth="1"/>
    <col min="5890" max="5890" width="16" style="177" bestFit="1" customWidth="1"/>
    <col min="5891" max="5891" width="12.625" style="177" bestFit="1" customWidth="1"/>
    <col min="5892" max="5892" width="4.5" style="177" bestFit="1" customWidth="1"/>
    <col min="5893" max="5895" width="10.5" style="177" customWidth="1"/>
    <col min="5896" max="5896" width="13.5" style="177" customWidth="1"/>
    <col min="5897" max="5897" width="9" style="177"/>
    <col min="5898" max="5898" width="0" style="177" hidden="1" customWidth="1"/>
    <col min="5899" max="5899" width="9" style="177"/>
    <col min="5900" max="5900" width="15.125" style="177" customWidth="1"/>
    <col min="5901" max="6144" width="9" style="177"/>
    <col min="6145" max="6145" width="14.375" style="177" bestFit="1" customWidth="1"/>
    <col min="6146" max="6146" width="16" style="177" bestFit="1" customWidth="1"/>
    <col min="6147" max="6147" width="12.625" style="177" bestFit="1" customWidth="1"/>
    <col min="6148" max="6148" width="4.5" style="177" bestFit="1" customWidth="1"/>
    <col min="6149" max="6151" width="10.5" style="177" customWidth="1"/>
    <col min="6152" max="6152" width="13.5" style="177" customWidth="1"/>
    <col min="6153" max="6153" width="9" style="177"/>
    <col min="6154" max="6154" width="0" style="177" hidden="1" customWidth="1"/>
    <col min="6155" max="6155" width="9" style="177"/>
    <col min="6156" max="6156" width="15.125" style="177" customWidth="1"/>
    <col min="6157" max="6400" width="9" style="177"/>
    <col min="6401" max="6401" width="14.375" style="177" bestFit="1" customWidth="1"/>
    <col min="6402" max="6402" width="16" style="177" bestFit="1" customWidth="1"/>
    <col min="6403" max="6403" width="12.625" style="177" bestFit="1" customWidth="1"/>
    <col min="6404" max="6404" width="4.5" style="177" bestFit="1" customWidth="1"/>
    <col min="6405" max="6407" width="10.5" style="177" customWidth="1"/>
    <col min="6408" max="6408" width="13.5" style="177" customWidth="1"/>
    <col min="6409" max="6409" width="9" style="177"/>
    <col min="6410" max="6410" width="0" style="177" hidden="1" customWidth="1"/>
    <col min="6411" max="6411" width="9" style="177"/>
    <col min="6412" max="6412" width="15.125" style="177" customWidth="1"/>
    <col min="6413" max="6656" width="9" style="177"/>
    <col min="6657" max="6657" width="14.375" style="177" bestFit="1" customWidth="1"/>
    <col min="6658" max="6658" width="16" style="177" bestFit="1" customWidth="1"/>
    <col min="6659" max="6659" width="12.625" style="177" bestFit="1" customWidth="1"/>
    <col min="6660" max="6660" width="4.5" style="177" bestFit="1" customWidth="1"/>
    <col min="6661" max="6663" width="10.5" style="177" customWidth="1"/>
    <col min="6664" max="6664" width="13.5" style="177" customWidth="1"/>
    <col min="6665" max="6665" width="9" style="177"/>
    <col min="6666" max="6666" width="0" style="177" hidden="1" customWidth="1"/>
    <col min="6667" max="6667" width="9" style="177"/>
    <col min="6668" max="6668" width="15.125" style="177" customWidth="1"/>
    <col min="6669" max="6912" width="9" style="177"/>
    <col min="6913" max="6913" width="14.375" style="177" bestFit="1" customWidth="1"/>
    <col min="6914" max="6914" width="16" style="177" bestFit="1" customWidth="1"/>
    <col min="6915" max="6915" width="12.625" style="177" bestFit="1" customWidth="1"/>
    <col min="6916" max="6916" width="4.5" style="177" bestFit="1" customWidth="1"/>
    <col min="6917" max="6919" width="10.5" style="177" customWidth="1"/>
    <col min="6920" max="6920" width="13.5" style="177" customWidth="1"/>
    <col min="6921" max="6921" width="9" style="177"/>
    <col min="6922" max="6922" width="0" style="177" hidden="1" customWidth="1"/>
    <col min="6923" max="6923" width="9" style="177"/>
    <col min="6924" max="6924" width="15.125" style="177" customWidth="1"/>
    <col min="6925" max="7168" width="9" style="177"/>
    <col min="7169" max="7169" width="14.375" style="177" bestFit="1" customWidth="1"/>
    <col min="7170" max="7170" width="16" style="177" bestFit="1" customWidth="1"/>
    <col min="7171" max="7171" width="12.625" style="177" bestFit="1" customWidth="1"/>
    <col min="7172" max="7172" width="4.5" style="177" bestFit="1" customWidth="1"/>
    <col min="7173" max="7175" width="10.5" style="177" customWidth="1"/>
    <col min="7176" max="7176" width="13.5" style="177" customWidth="1"/>
    <col min="7177" max="7177" width="9" style="177"/>
    <col min="7178" max="7178" width="0" style="177" hidden="1" customWidth="1"/>
    <col min="7179" max="7179" width="9" style="177"/>
    <col min="7180" max="7180" width="15.125" style="177" customWidth="1"/>
    <col min="7181" max="7424" width="9" style="177"/>
    <col min="7425" max="7425" width="14.375" style="177" bestFit="1" customWidth="1"/>
    <col min="7426" max="7426" width="16" style="177" bestFit="1" customWidth="1"/>
    <col min="7427" max="7427" width="12.625" style="177" bestFit="1" customWidth="1"/>
    <col min="7428" max="7428" width="4.5" style="177" bestFit="1" customWidth="1"/>
    <col min="7429" max="7431" width="10.5" style="177" customWidth="1"/>
    <col min="7432" max="7432" width="13.5" style="177" customWidth="1"/>
    <col min="7433" max="7433" width="9" style="177"/>
    <col min="7434" max="7434" width="0" style="177" hidden="1" customWidth="1"/>
    <col min="7435" max="7435" width="9" style="177"/>
    <col min="7436" max="7436" width="15.125" style="177" customWidth="1"/>
    <col min="7437" max="7680" width="9" style="177"/>
    <col min="7681" max="7681" width="14.375" style="177" bestFit="1" customWidth="1"/>
    <col min="7682" max="7682" width="16" style="177" bestFit="1" customWidth="1"/>
    <col min="7683" max="7683" width="12.625" style="177" bestFit="1" customWidth="1"/>
    <col min="7684" max="7684" width="4.5" style="177" bestFit="1" customWidth="1"/>
    <col min="7685" max="7687" width="10.5" style="177" customWidth="1"/>
    <col min="7688" max="7688" width="13.5" style="177" customWidth="1"/>
    <col min="7689" max="7689" width="9" style="177"/>
    <col min="7690" max="7690" width="0" style="177" hidden="1" customWidth="1"/>
    <col min="7691" max="7691" width="9" style="177"/>
    <col min="7692" max="7692" width="15.125" style="177" customWidth="1"/>
    <col min="7693" max="7936" width="9" style="177"/>
    <col min="7937" max="7937" width="14.375" style="177" bestFit="1" customWidth="1"/>
    <col min="7938" max="7938" width="16" style="177" bestFit="1" customWidth="1"/>
    <col min="7939" max="7939" width="12.625" style="177" bestFit="1" customWidth="1"/>
    <col min="7940" max="7940" width="4.5" style="177" bestFit="1" customWidth="1"/>
    <col min="7941" max="7943" width="10.5" style="177" customWidth="1"/>
    <col min="7944" max="7944" width="13.5" style="177" customWidth="1"/>
    <col min="7945" max="7945" width="9" style="177"/>
    <col min="7946" max="7946" width="0" style="177" hidden="1" customWidth="1"/>
    <col min="7947" max="7947" width="9" style="177"/>
    <col min="7948" max="7948" width="15.125" style="177" customWidth="1"/>
    <col min="7949" max="8192" width="9" style="177"/>
    <col min="8193" max="8193" width="14.375" style="177" bestFit="1" customWidth="1"/>
    <col min="8194" max="8194" width="16" style="177" bestFit="1" customWidth="1"/>
    <col min="8195" max="8195" width="12.625" style="177" bestFit="1" customWidth="1"/>
    <col min="8196" max="8196" width="4.5" style="177" bestFit="1" customWidth="1"/>
    <col min="8197" max="8199" width="10.5" style="177" customWidth="1"/>
    <col min="8200" max="8200" width="13.5" style="177" customWidth="1"/>
    <col min="8201" max="8201" width="9" style="177"/>
    <col min="8202" max="8202" width="0" style="177" hidden="1" customWidth="1"/>
    <col min="8203" max="8203" width="9" style="177"/>
    <col min="8204" max="8204" width="15.125" style="177" customWidth="1"/>
    <col min="8205" max="8448" width="9" style="177"/>
    <col min="8449" max="8449" width="14.375" style="177" bestFit="1" customWidth="1"/>
    <col min="8450" max="8450" width="16" style="177" bestFit="1" customWidth="1"/>
    <col min="8451" max="8451" width="12.625" style="177" bestFit="1" customWidth="1"/>
    <col min="8452" max="8452" width="4.5" style="177" bestFit="1" customWidth="1"/>
    <col min="8453" max="8455" width="10.5" style="177" customWidth="1"/>
    <col min="8456" max="8456" width="13.5" style="177" customWidth="1"/>
    <col min="8457" max="8457" width="9" style="177"/>
    <col min="8458" max="8458" width="0" style="177" hidden="1" customWidth="1"/>
    <col min="8459" max="8459" width="9" style="177"/>
    <col min="8460" max="8460" width="15.125" style="177" customWidth="1"/>
    <col min="8461" max="8704" width="9" style="177"/>
    <col min="8705" max="8705" width="14.375" style="177" bestFit="1" customWidth="1"/>
    <col min="8706" max="8706" width="16" style="177" bestFit="1" customWidth="1"/>
    <col min="8707" max="8707" width="12.625" style="177" bestFit="1" customWidth="1"/>
    <col min="8708" max="8708" width="4.5" style="177" bestFit="1" customWidth="1"/>
    <col min="8709" max="8711" width="10.5" style="177" customWidth="1"/>
    <col min="8712" max="8712" width="13.5" style="177" customWidth="1"/>
    <col min="8713" max="8713" width="9" style="177"/>
    <col min="8714" max="8714" width="0" style="177" hidden="1" customWidth="1"/>
    <col min="8715" max="8715" width="9" style="177"/>
    <col min="8716" max="8716" width="15.125" style="177" customWidth="1"/>
    <col min="8717" max="8960" width="9" style="177"/>
    <col min="8961" max="8961" width="14.375" style="177" bestFit="1" customWidth="1"/>
    <col min="8962" max="8962" width="16" style="177" bestFit="1" customWidth="1"/>
    <col min="8963" max="8963" width="12.625" style="177" bestFit="1" customWidth="1"/>
    <col min="8964" max="8964" width="4.5" style="177" bestFit="1" customWidth="1"/>
    <col min="8965" max="8967" width="10.5" style="177" customWidth="1"/>
    <col min="8968" max="8968" width="13.5" style="177" customWidth="1"/>
    <col min="8969" max="8969" width="9" style="177"/>
    <col min="8970" max="8970" width="0" style="177" hidden="1" customWidth="1"/>
    <col min="8971" max="8971" width="9" style="177"/>
    <col min="8972" max="8972" width="15.125" style="177" customWidth="1"/>
    <col min="8973" max="9216" width="9" style="177"/>
    <col min="9217" max="9217" width="14.375" style="177" bestFit="1" customWidth="1"/>
    <col min="9218" max="9218" width="16" style="177" bestFit="1" customWidth="1"/>
    <col min="9219" max="9219" width="12.625" style="177" bestFit="1" customWidth="1"/>
    <col min="9220" max="9220" width="4.5" style="177" bestFit="1" customWidth="1"/>
    <col min="9221" max="9223" width="10.5" style="177" customWidth="1"/>
    <col min="9224" max="9224" width="13.5" style="177" customWidth="1"/>
    <col min="9225" max="9225" width="9" style="177"/>
    <col min="9226" max="9226" width="0" style="177" hidden="1" customWidth="1"/>
    <col min="9227" max="9227" width="9" style="177"/>
    <col min="9228" max="9228" width="15.125" style="177" customWidth="1"/>
    <col min="9229" max="9472" width="9" style="177"/>
    <col min="9473" max="9473" width="14.375" style="177" bestFit="1" customWidth="1"/>
    <col min="9474" max="9474" width="16" style="177" bestFit="1" customWidth="1"/>
    <col min="9475" max="9475" width="12.625" style="177" bestFit="1" customWidth="1"/>
    <col min="9476" max="9476" width="4.5" style="177" bestFit="1" customWidth="1"/>
    <col min="9477" max="9479" width="10.5" style="177" customWidth="1"/>
    <col min="9480" max="9480" width="13.5" style="177" customWidth="1"/>
    <col min="9481" max="9481" width="9" style="177"/>
    <col min="9482" max="9482" width="0" style="177" hidden="1" customWidth="1"/>
    <col min="9483" max="9483" width="9" style="177"/>
    <col min="9484" max="9484" width="15.125" style="177" customWidth="1"/>
    <col min="9485" max="9728" width="9" style="177"/>
    <col min="9729" max="9729" width="14.375" style="177" bestFit="1" customWidth="1"/>
    <col min="9730" max="9730" width="16" style="177" bestFit="1" customWidth="1"/>
    <col min="9731" max="9731" width="12.625" style="177" bestFit="1" customWidth="1"/>
    <col min="9732" max="9732" width="4.5" style="177" bestFit="1" customWidth="1"/>
    <col min="9733" max="9735" width="10.5" style="177" customWidth="1"/>
    <col min="9736" max="9736" width="13.5" style="177" customWidth="1"/>
    <col min="9737" max="9737" width="9" style="177"/>
    <col min="9738" max="9738" width="0" style="177" hidden="1" customWidth="1"/>
    <col min="9739" max="9739" width="9" style="177"/>
    <col min="9740" max="9740" width="15.125" style="177" customWidth="1"/>
    <col min="9741" max="9984" width="9" style="177"/>
    <col min="9985" max="9985" width="14.375" style="177" bestFit="1" customWidth="1"/>
    <col min="9986" max="9986" width="16" style="177" bestFit="1" customWidth="1"/>
    <col min="9987" max="9987" width="12.625" style="177" bestFit="1" customWidth="1"/>
    <col min="9988" max="9988" width="4.5" style="177" bestFit="1" customWidth="1"/>
    <col min="9989" max="9991" width="10.5" style="177" customWidth="1"/>
    <col min="9992" max="9992" width="13.5" style="177" customWidth="1"/>
    <col min="9993" max="9993" width="9" style="177"/>
    <col min="9994" max="9994" width="0" style="177" hidden="1" customWidth="1"/>
    <col min="9995" max="9995" width="9" style="177"/>
    <col min="9996" max="9996" width="15.125" style="177" customWidth="1"/>
    <col min="9997" max="10240" width="9" style="177"/>
    <col min="10241" max="10241" width="14.375" style="177" bestFit="1" customWidth="1"/>
    <col min="10242" max="10242" width="16" style="177" bestFit="1" customWidth="1"/>
    <col min="10243" max="10243" width="12.625" style="177" bestFit="1" customWidth="1"/>
    <col min="10244" max="10244" width="4.5" style="177" bestFit="1" customWidth="1"/>
    <col min="10245" max="10247" width="10.5" style="177" customWidth="1"/>
    <col min="10248" max="10248" width="13.5" style="177" customWidth="1"/>
    <col min="10249" max="10249" width="9" style="177"/>
    <col min="10250" max="10250" width="0" style="177" hidden="1" customWidth="1"/>
    <col min="10251" max="10251" width="9" style="177"/>
    <col min="10252" max="10252" width="15.125" style="177" customWidth="1"/>
    <col min="10253" max="10496" width="9" style="177"/>
    <col min="10497" max="10497" width="14.375" style="177" bestFit="1" customWidth="1"/>
    <col min="10498" max="10498" width="16" style="177" bestFit="1" customWidth="1"/>
    <col min="10499" max="10499" width="12.625" style="177" bestFit="1" customWidth="1"/>
    <col min="10500" max="10500" width="4.5" style="177" bestFit="1" customWidth="1"/>
    <col min="10501" max="10503" width="10.5" style="177" customWidth="1"/>
    <col min="10504" max="10504" width="13.5" style="177" customWidth="1"/>
    <col min="10505" max="10505" width="9" style="177"/>
    <col min="10506" max="10506" width="0" style="177" hidden="1" customWidth="1"/>
    <col min="10507" max="10507" width="9" style="177"/>
    <col min="10508" max="10508" width="15.125" style="177" customWidth="1"/>
    <col min="10509" max="10752" width="9" style="177"/>
    <col min="10753" max="10753" width="14.375" style="177" bestFit="1" customWidth="1"/>
    <col min="10754" max="10754" width="16" style="177" bestFit="1" customWidth="1"/>
    <col min="10755" max="10755" width="12.625" style="177" bestFit="1" customWidth="1"/>
    <col min="10756" max="10756" width="4.5" style="177" bestFit="1" customWidth="1"/>
    <col min="10757" max="10759" width="10.5" style="177" customWidth="1"/>
    <col min="10760" max="10760" width="13.5" style="177" customWidth="1"/>
    <col min="10761" max="10761" width="9" style="177"/>
    <col min="10762" max="10762" width="0" style="177" hidden="1" customWidth="1"/>
    <col min="10763" max="10763" width="9" style="177"/>
    <col min="10764" max="10764" width="15.125" style="177" customWidth="1"/>
    <col min="10765" max="11008" width="9" style="177"/>
    <col min="11009" max="11009" width="14.375" style="177" bestFit="1" customWidth="1"/>
    <col min="11010" max="11010" width="16" style="177" bestFit="1" customWidth="1"/>
    <col min="11011" max="11011" width="12.625" style="177" bestFit="1" customWidth="1"/>
    <col min="11012" max="11012" width="4.5" style="177" bestFit="1" customWidth="1"/>
    <col min="11013" max="11015" width="10.5" style="177" customWidth="1"/>
    <col min="11016" max="11016" width="13.5" style="177" customWidth="1"/>
    <col min="11017" max="11017" width="9" style="177"/>
    <col min="11018" max="11018" width="0" style="177" hidden="1" customWidth="1"/>
    <col min="11019" max="11019" width="9" style="177"/>
    <col min="11020" max="11020" width="15.125" style="177" customWidth="1"/>
    <col min="11021" max="11264" width="9" style="177"/>
    <col min="11265" max="11265" width="14.375" style="177" bestFit="1" customWidth="1"/>
    <col min="11266" max="11266" width="16" style="177" bestFit="1" customWidth="1"/>
    <col min="11267" max="11267" width="12.625" style="177" bestFit="1" customWidth="1"/>
    <col min="11268" max="11268" width="4.5" style="177" bestFit="1" customWidth="1"/>
    <col min="11269" max="11271" width="10.5" style="177" customWidth="1"/>
    <col min="11272" max="11272" width="13.5" style="177" customWidth="1"/>
    <col min="11273" max="11273" width="9" style="177"/>
    <col min="11274" max="11274" width="0" style="177" hidden="1" customWidth="1"/>
    <col min="11275" max="11275" width="9" style="177"/>
    <col min="11276" max="11276" width="15.125" style="177" customWidth="1"/>
    <col min="11277" max="11520" width="9" style="177"/>
    <col min="11521" max="11521" width="14.375" style="177" bestFit="1" customWidth="1"/>
    <col min="11522" max="11522" width="16" style="177" bestFit="1" customWidth="1"/>
    <col min="11523" max="11523" width="12.625" style="177" bestFit="1" customWidth="1"/>
    <col min="11524" max="11524" width="4.5" style="177" bestFit="1" customWidth="1"/>
    <col min="11525" max="11527" width="10.5" style="177" customWidth="1"/>
    <col min="11528" max="11528" width="13.5" style="177" customWidth="1"/>
    <col min="11529" max="11529" width="9" style="177"/>
    <col min="11530" max="11530" width="0" style="177" hidden="1" customWidth="1"/>
    <col min="11531" max="11531" width="9" style="177"/>
    <col min="11532" max="11532" width="15.125" style="177" customWidth="1"/>
    <col min="11533" max="11776" width="9" style="177"/>
    <col min="11777" max="11777" width="14.375" style="177" bestFit="1" customWidth="1"/>
    <col min="11778" max="11778" width="16" style="177" bestFit="1" customWidth="1"/>
    <col min="11779" max="11779" width="12.625" style="177" bestFit="1" customWidth="1"/>
    <col min="11780" max="11780" width="4.5" style="177" bestFit="1" customWidth="1"/>
    <col min="11781" max="11783" width="10.5" style="177" customWidth="1"/>
    <col min="11784" max="11784" width="13.5" style="177" customWidth="1"/>
    <col min="11785" max="11785" width="9" style="177"/>
    <col min="11786" max="11786" width="0" style="177" hidden="1" customWidth="1"/>
    <col min="11787" max="11787" width="9" style="177"/>
    <col min="11788" max="11788" width="15.125" style="177" customWidth="1"/>
    <col min="11789" max="12032" width="9" style="177"/>
    <col min="12033" max="12033" width="14.375" style="177" bestFit="1" customWidth="1"/>
    <col min="12034" max="12034" width="16" style="177" bestFit="1" customWidth="1"/>
    <col min="12035" max="12035" width="12.625" style="177" bestFit="1" customWidth="1"/>
    <col min="12036" max="12036" width="4.5" style="177" bestFit="1" customWidth="1"/>
    <col min="12037" max="12039" width="10.5" style="177" customWidth="1"/>
    <col min="12040" max="12040" width="13.5" style="177" customWidth="1"/>
    <col min="12041" max="12041" width="9" style="177"/>
    <col min="12042" max="12042" width="0" style="177" hidden="1" customWidth="1"/>
    <col min="12043" max="12043" width="9" style="177"/>
    <col min="12044" max="12044" width="15.125" style="177" customWidth="1"/>
    <col min="12045" max="12288" width="9" style="177"/>
    <col min="12289" max="12289" width="14.375" style="177" bestFit="1" customWidth="1"/>
    <col min="12290" max="12290" width="16" style="177" bestFit="1" customWidth="1"/>
    <col min="12291" max="12291" width="12.625" style="177" bestFit="1" customWidth="1"/>
    <col min="12292" max="12292" width="4.5" style="177" bestFit="1" customWidth="1"/>
    <col min="12293" max="12295" width="10.5" style="177" customWidth="1"/>
    <col min="12296" max="12296" width="13.5" style="177" customWidth="1"/>
    <col min="12297" max="12297" width="9" style="177"/>
    <col min="12298" max="12298" width="0" style="177" hidden="1" customWidth="1"/>
    <col min="12299" max="12299" width="9" style="177"/>
    <col min="12300" max="12300" width="15.125" style="177" customWidth="1"/>
    <col min="12301" max="12544" width="9" style="177"/>
    <col min="12545" max="12545" width="14.375" style="177" bestFit="1" customWidth="1"/>
    <col min="12546" max="12546" width="16" style="177" bestFit="1" customWidth="1"/>
    <col min="12547" max="12547" width="12.625" style="177" bestFit="1" customWidth="1"/>
    <col min="12548" max="12548" width="4.5" style="177" bestFit="1" customWidth="1"/>
    <col min="12549" max="12551" width="10.5" style="177" customWidth="1"/>
    <col min="12552" max="12552" width="13.5" style="177" customWidth="1"/>
    <col min="12553" max="12553" width="9" style="177"/>
    <col min="12554" max="12554" width="0" style="177" hidden="1" customWidth="1"/>
    <col min="12555" max="12555" width="9" style="177"/>
    <col min="12556" max="12556" width="15.125" style="177" customWidth="1"/>
    <col min="12557" max="12800" width="9" style="177"/>
    <col min="12801" max="12801" width="14.375" style="177" bestFit="1" customWidth="1"/>
    <col min="12802" max="12802" width="16" style="177" bestFit="1" customWidth="1"/>
    <col min="12803" max="12803" width="12.625" style="177" bestFit="1" customWidth="1"/>
    <col min="12804" max="12804" width="4.5" style="177" bestFit="1" customWidth="1"/>
    <col min="12805" max="12807" width="10.5" style="177" customWidth="1"/>
    <col min="12808" max="12808" width="13.5" style="177" customWidth="1"/>
    <col min="12809" max="12809" width="9" style="177"/>
    <col min="12810" max="12810" width="0" style="177" hidden="1" customWidth="1"/>
    <col min="12811" max="12811" width="9" style="177"/>
    <col min="12812" max="12812" width="15.125" style="177" customWidth="1"/>
    <col min="12813" max="13056" width="9" style="177"/>
    <col min="13057" max="13057" width="14.375" style="177" bestFit="1" customWidth="1"/>
    <col min="13058" max="13058" width="16" style="177" bestFit="1" customWidth="1"/>
    <col min="13059" max="13059" width="12.625" style="177" bestFit="1" customWidth="1"/>
    <col min="13060" max="13060" width="4.5" style="177" bestFit="1" customWidth="1"/>
    <col min="13061" max="13063" width="10.5" style="177" customWidth="1"/>
    <col min="13064" max="13064" width="13.5" style="177" customWidth="1"/>
    <col min="13065" max="13065" width="9" style="177"/>
    <col min="13066" max="13066" width="0" style="177" hidden="1" customWidth="1"/>
    <col min="13067" max="13067" width="9" style="177"/>
    <col min="13068" max="13068" width="15.125" style="177" customWidth="1"/>
    <col min="13069" max="13312" width="9" style="177"/>
    <col min="13313" max="13313" width="14.375" style="177" bestFit="1" customWidth="1"/>
    <col min="13314" max="13314" width="16" style="177" bestFit="1" customWidth="1"/>
    <col min="13315" max="13315" width="12.625" style="177" bestFit="1" customWidth="1"/>
    <col min="13316" max="13316" width="4.5" style="177" bestFit="1" customWidth="1"/>
    <col min="13317" max="13319" width="10.5" style="177" customWidth="1"/>
    <col min="13320" max="13320" width="13.5" style="177" customWidth="1"/>
    <col min="13321" max="13321" width="9" style="177"/>
    <col min="13322" max="13322" width="0" style="177" hidden="1" customWidth="1"/>
    <col min="13323" max="13323" width="9" style="177"/>
    <col min="13324" max="13324" width="15.125" style="177" customWidth="1"/>
    <col min="13325" max="13568" width="9" style="177"/>
    <col min="13569" max="13569" width="14.375" style="177" bestFit="1" customWidth="1"/>
    <col min="13570" max="13570" width="16" style="177" bestFit="1" customWidth="1"/>
    <col min="13571" max="13571" width="12.625" style="177" bestFit="1" customWidth="1"/>
    <col min="13572" max="13572" width="4.5" style="177" bestFit="1" customWidth="1"/>
    <col min="13573" max="13575" width="10.5" style="177" customWidth="1"/>
    <col min="13576" max="13576" width="13.5" style="177" customWidth="1"/>
    <col min="13577" max="13577" width="9" style="177"/>
    <col min="13578" max="13578" width="0" style="177" hidden="1" customWidth="1"/>
    <col min="13579" max="13579" width="9" style="177"/>
    <col min="13580" max="13580" width="15.125" style="177" customWidth="1"/>
    <col min="13581" max="13824" width="9" style="177"/>
    <col min="13825" max="13825" width="14.375" style="177" bestFit="1" customWidth="1"/>
    <col min="13826" max="13826" width="16" style="177" bestFit="1" customWidth="1"/>
    <col min="13827" max="13827" width="12.625" style="177" bestFit="1" customWidth="1"/>
    <col min="13828" max="13828" width="4.5" style="177" bestFit="1" customWidth="1"/>
    <col min="13829" max="13831" width="10.5" style="177" customWidth="1"/>
    <col min="13832" max="13832" width="13.5" style="177" customWidth="1"/>
    <col min="13833" max="13833" width="9" style="177"/>
    <col min="13834" max="13834" width="0" style="177" hidden="1" customWidth="1"/>
    <col min="13835" max="13835" width="9" style="177"/>
    <col min="13836" max="13836" width="15.125" style="177" customWidth="1"/>
    <col min="13837" max="14080" width="9" style="177"/>
    <col min="14081" max="14081" width="14.375" style="177" bestFit="1" customWidth="1"/>
    <col min="14082" max="14082" width="16" style="177" bestFit="1" customWidth="1"/>
    <col min="14083" max="14083" width="12.625" style="177" bestFit="1" customWidth="1"/>
    <col min="14084" max="14084" width="4.5" style="177" bestFit="1" customWidth="1"/>
    <col min="14085" max="14087" width="10.5" style="177" customWidth="1"/>
    <col min="14088" max="14088" width="13.5" style="177" customWidth="1"/>
    <col min="14089" max="14089" width="9" style="177"/>
    <col min="14090" max="14090" width="0" style="177" hidden="1" customWidth="1"/>
    <col min="14091" max="14091" width="9" style="177"/>
    <col min="14092" max="14092" width="15.125" style="177" customWidth="1"/>
    <col min="14093" max="14336" width="9" style="177"/>
    <col min="14337" max="14337" width="14.375" style="177" bestFit="1" customWidth="1"/>
    <col min="14338" max="14338" width="16" style="177" bestFit="1" customWidth="1"/>
    <col min="14339" max="14339" width="12.625" style="177" bestFit="1" customWidth="1"/>
    <col min="14340" max="14340" width="4.5" style="177" bestFit="1" customWidth="1"/>
    <col min="14341" max="14343" width="10.5" style="177" customWidth="1"/>
    <col min="14344" max="14344" width="13.5" style="177" customWidth="1"/>
    <col min="14345" max="14345" width="9" style="177"/>
    <col min="14346" max="14346" width="0" style="177" hidden="1" customWidth="1"/>
    <col min="14347" max="14347" width="9" style="177"/>
    <col min="14348" max="14348" width="15.125" style="177" customWidth="1"/>
    <col min="14349" max="14592" width="9" style="177"/>
    <col min="14593" max="14593" width="14.375" style="177" bestFit="1" customWidth="1"/>
    <col min="14594" max="14594" width="16" style="177" bestFit="1" customWidth="1"/>
    <col min="14595" max="14595" width="12.625" style="177" bestFit="1" customWidth="1"/>
    <col min="14596" max="14596" width="4.5" style="177" bestFit="1" customWidth="1"/>
    <col min="14597" max="14599" width="10.5" style="177" customWidth="1"/>
    <col min="14600" max="14600" width="13.5" style="177" customWidth="1"/>
    <col min="14601" max="14601" width="9" style="177"/>
    <col min="14602" max="14602" width="0" style="177" hidden="1" customWidth="1"/>
    <col min="14603" max="14603" width="9" style="177"/>
    <col min="14604" max="14604" width="15.125" style="177" customWidth="1"/>
    <col min="14605" max="14848" width="9" style="177"/>
    <col min="14849" max="14849" width="14.375" style="177" bestFit="1" customWidth="1"/>
    <col min="14850" max="14850" width="16" style="177" bestFit="1" customWidth="1"/>
    <col min="14851" max="14851" width="12.625" style="177" bestFit="1" customWidth="1"/>
    <col min="14852" max="14852" width="4.5" style="177" bestFit="1" customWidth="1"/>
    <col min="14853" max="14855" width="10.5" style="177" customWidth="1"/>
    <col min="14856" max="14856" width="13.5" style="177" customWidth="1"/>
    <col min="14857" max="14857" width="9" style="177"/>
    <col min="14858" max="14858" width="0" style="177" hidden="1" customWidth="1"/>
    <col min="14859" max="14859" width="9" style="177"/>
    <col min="14860" max="14860" width="15.125" style="177" customWidth="1"/>
    <col min="14861" max="15104" width="9" style="177"/>
    <col min="15105" max="15105" width="14.375" style="177" bestFit="1" customWidth="1"/>
    <col min="15106" max="15106" width="16" style="177" bestFit="1" customWidth="1"/>
    <col min="15107" max="15107" width="12.625" style="177" bestFit="1" customWidth="1"/>
    <col min="15108" max="15108" width="4.5" style="177" bestFit="1" customWidth="1"/>
    <col min="15109" max="15111" width="10.5" style="177" customWidth="1"/>
    <col min="15112" max="15112" width="13.5" style="177" customWidth="1"/>
    <col min="15113" max="15113" width="9" style="177"/>
    <col min="15114" max="15114" width="0" style="177" hidden="1" customWidth="1"/>
    <col min="15115" max="15115" width="9" style="177"/>
    <col min="15116" max="15116" width="15.125" style="177" customWidth="1"/>
    <col min="15117" max="15360" width="9" style="177"/>
    <col min="15361" max="15361" width="14.375" style="177" bestFit="1" customWidth="1"/>
    <col min="15362" max="15362" width="16" style="177" bestFit="1" customWidth="1"/>
    <col min="15363" max="15363" width="12.625" style="177" bestFit="1" customWidth="1"/>
    <col min="15364" max="15364" width="4.5" style="177" bestFit="1" customWidth="1"/>
    <col min="15365" max="15367" width="10.5" style="177" customWidth="1"/>
    <col min="15368" max="15368" width="13.5" style="177" customWidth="1"/>
    <col min="15369" max="15369" width="9" style="177"/>
    <col min="15370" max="15370" width="0" style="177" hidden="1" customWidth="1"/>
    <col min="15371" max="15371" width="9" style="177"/>
    <col min="15372" max="15372" width="15.125" style="177" customWidth="1"/>
    <col min="15373" max="15616" width="9" style="177"/>
    <col min="15617" max="15617" width="14.375" style="177" bestFit="1" customWidth="1"/>
    <col min="15618" max="15618" width="16" style="177" bestFit="1" customWidth="1"/>
    <col min="15619" max="15619" width="12.625" style="177" bestFit="1" customWidth="1"/>
    <col min="15620" max="15620" width="4.5" style="177" bestFit="1" customWidth="1"/>
    <col min="15621" max="15623" width="10.5" style="177" customWidth="1"/>
    <col min="15624" max="15624" width="13.5" style="177" customWidth="1"/>
    <col min="15625" max="15625" width="9" style="177"/>
    <col min="15626" max="15626" width="0" style="177" hidden="1" customWidth="1"/>
    <col min="15627" max="15627" width="9" style="177"/>
    <col min="15628" max="15628" width="15.125" style="177" customWidth="1"/>
    <col min="15629" max="15872" width="9" style="177"/>
    <col min="15873" max="15873" width="14.375" style="177" bestFit="1" customWidth="1"/>
    <col min="15874" max="15874" width="16" style="177" bestFit="1" customWidth="1"/>
    <col min="15875" max="15875" width="12.625" style="177" bestFit="1" customWidth="1"/>
    <col min="15876" max="15876" width="4.5" style="177" bestFit="1" customWidth="1"/>
    <col min="15877" max="15879" width="10.5" style="177" customWidth="1"/>
    <col min="15880" max="15880" width="13.5" style="177" customWidth="1"/>
    <col min="15881" max="15881" width="9" style="177"/>
    <col min="15882" max="15882" width="0" style="177" hidden="1" customWidth="1"/>
    <col min="15883" max="15883" width="9" style="177"/>
    <col min="15884" max="15884" width="15.125" style="177" customWidth="1"/>
    <col min="15885" max="16128" width="9" style="177"/>
    <col min="16129" max="16129" width="14.375" style="177" bestFit="1" customWidth="1"/>
    <col min="16130" max="16130" width="16" style="177" bestFit="1" customWidth="1"/>
    <col min="16131" max="16131" width="12.625" style="177" bestFit="1" customWidth="1"/>
    <col min="16132" max="16132" width="4.5" style="177" bestFit="1" customWidth="1"/>
    <col min="16133" max="16135" width="10.5" style="177" customWidth="1"/>
    <col min="16136" max="16136" width="13.5" style="177" customWidth="1"/>
    <col min="16137" max="16137" width="9" style="177"/>
    <col min="16138" max="16138" width="0" style="177" hidden="1" customWidth="1"/>
    <col min="16139" max="16139" width="9" style="177"/>
    <col min="16140" max="16140" width="15.125" style="177" customWidth="1"/>
    <col min="16141" max="16384" width="9" style="177"/>
  </cols>
  <sheetData>
    <row r="1" spans="1:10" ht="20.25" customHeight="1" x14ac:dyDescent="0.15">
      <c r="A1" s="47" t="s">
        <v>655</v>
      </c>
      <c r="H1" s="48" t="s">
        <v>261</v>
      </c>
    </row>
    <row r="2" spans="1:10" ht="10.5" customHeight="1" thickBot="1" x14ac:dyDescent="0.2">
      <c r="A2" s="47"/>
      <c r="H2" s="48"/>
    </row>
    <row r="3" spans="1:10" ht="20.25" customHeight="1" x14ac:dyDescent="0.15">
      <c r="A3" s="399" t="s">
        <v>262</v>
      </c>
      <c r="B3" s="395" t="s">
        <v>263</v>
      </c>
      <c r="C3" s="395" t="s">
        <v>259</v>
      </c>
      <c r="D3" s="395" t="s">
        <v>36</v>
      </c>
      <c r="E3" s="395" t="s">
        <v>656</v>
      </c>
      <c r="F3" s="395" t="s">
        <v>656</v>
      </c>
      <c r="G3" s="395" t="s">
        <v>264</v>
      </c>
      <c r="H3" s="397" t="s">
        <v>64</v>
      </c>
    </row>
    <row r="4" spans="1:10" ht="20.25" customHeight="1" thickBot="1" x14ac:dyDescent="0.2">
      <c r="A4" s="400" t="s">
        <v>50</v>
      </c>
      <c r="B4" s="396" t="s">
        <v>50</v>
      </c>
      <c r="C4" s="396" t="s">
        <v>50</v>
      </c>
      <c r="D4" s="396" t="s">
        <v>50</v>
      </c>
      <c r="E4" s="396" t="s">
        <v>50</v>
      </c>
      <c r="F4" s="396" t="s">
        <v>50</v>
      </c>
      <c r="G4" s="396" t="s">
        <v>50</v>
      </c>
      <c r="H4" s="398" t="s">
        <v>50</v>
      </c>
    </row>
    <row r="5" spans="1:10" ht="20.25" customHeight="1" thickTop="1" x14ac:dyDescent="0.15">
      <c r="A5" s="214" t="s">
        <v>265</v>
      </c>
      <c r="B5" s="215" t="s">
        <v>126</v>
      </c>
      <c r="C5" s="215" t="s">
        <v>266</v>
      </c>
      <c r="D5" s="216" t="s">
        <v>59</v>
      </c>
      <c r="E5" s="251">
        <v>215907</v>
      </c>
      <c r="F5" s="238">
        <v>213033</v>
      </c>
      <c r="G5" s="224">
        <v>180013</v>
      </c>
      <c r="H5" s="217" t="s">
        <v>657</v>
      </c>
      <c r="J5" s="177" t="str">
        <f t="shared" ref="J5:J36" si="0">IF(H5="2026년(상) 증가율","2026년(상) 증가율",IF(H5="2026년도","2026년도",""))</f>
        <v/>
      </c>
    </row>
    <row r="6" spans="1:10" ht="20.25" customHeight="1" x14ac:dyDescent="0.15">
      <c r="A6" s="49" t="s">
        <v>267</v>
      </c>
      <c r="B6" s="50" t="s">
        <v>128</v>
      </c>
      <c r="C6" s="50" t="s">
        <v>266</v>
      </c>
      <c r="D6" s="51" t="s">
        <v>59</v>
      </c>
      <c r="E6" s="241">
        <v>172068</v>
      </c>
      <c r="F6" s="239">
        <v>169804</v>
      </c>
      <c r="G6" s="225">
        <v>141096</v>
      </c>
      <c r="H6" s="52" t="s">
        <v>657</v>
      </c>
      <c r="J6" s="177" t="str">
        <f t="shared" si="0"/>
        <v/>
      </c>
    </row>
    <row r="7" spans="1:10" ht="20.25" customHeight="1" x14ac:dyDescent="0.15">
      <c r="A7" s="49" t="s">
        <v>268</v>
      </c>
      <c r="B7" s="50" t="s">
        <v>124</v>
      </c>
      <c r="C7" s="50" t="s">
        <v>266</v>
      </c>
      <c r="D7" s="51" t="s">
        <v>59</v>
      </c>
      <c r="E7" s="241">
        <v>226122</v>
      </c>
      <c r="F7" s="239">
        <v>221506</v>
      </c>
      <c r="G7" s="225">
        <v>179203</v>
      </c>
      <c r="H7" s="52" t="s">
        <v>657</v>
      </c>
      <c r="J7" s="177" t="str">
        <f t="shared" si="0"/>
        <v/>
      </c>
    </row>
    <row r="8" spans="1:10" ht="20.25" customHeight="1" x14ac:dyDescent="0.15">
      <c r="A8" s="49" t="s">
        <v>269</v>
      </c>
      <c r="B8" s="50" t="s">
        <v>86</v>
      </c>
      <c r="C8" s="50" t="s">
        <v>266</v>
      </c>
      <c r="D8" s="51" t="s">
        <v>59</v>
      </c>
      <c r="E8" s="241">
        <v>179028</v>
      </c>
      <c r="F8" s="239">
        <v>180331</v>
      </c>
      <c r="G8" s="225">
        <v>152740</v>
      </c>
      <c r="H8" s="52" t="s">
        <v>657</v>
      </c>
      <c r="J8" s="177" t="str">
        <f t="shared" si="0"/>
        <v/>
      </c>
    </row>
    <row r="9" spans="1:10" ht="20.25" customHeight="1" x14ac:dyDescent="0.15">
      <c r="A9" s="49" t="s">
        <v>270</v>
      </c>
      <c r="B9" s="50" t="s">
        <v>271</v>
      </c>
      <c r="C9" s="50" t="s">
        <v>266</v>
      </c>
      <c r="D9" s="51" t="s">
        <v>59</v>
      </c>
      <c r="E9" s="241">
        <v>237324</v>
      </c>
      <c r="F9" s="239">
        <v>232099</v>
      </c>
      <c r="G9" s="225">
        <v>186251</v>
      </c>
      <c r="H9" s="52" t="s">
        <v>657</v>
      </c>
      <c r="J9" s="177" t="str">
        <f t="shared" si="0"/>
        <v/>
      </c>
    </row>
    <row r="10" spans="1:10" ht="20.25" customHeight="1" x14ac:dyDescent="0.15">
      <c r="A10" s="49" t="s">
        <v>272</v>
      </c>
      <c r="B10" s="50" t="s">
        <v>74</v>
      </c>
      <c r="C10" s="50" t="s">
        <v>266</v>
      </c>
      <c r="D10" s="51" t="s">
        <v>59</v>
      </c>
      <c r="E10" s="241">
        <v>281939</v>
      </c>
      <c r="F10" s="239">
        <v>279433</v>
      </c>
      <c r="G10" s="225">
        <v>247977</v>
      </c>
      <c r="H10" s="52" t="s">
        <v>657</v>
      </c>
      <c r="J10" s="177" t="str">
        <f t="shared" si="0"/>
        <v/>
      </c>
    </row>
    <row r="11" spans="1:10" ht="20.25" customHeight="1" x14ac:dyDescent="0.15">
      <c r="A11" s="49" t="s">
        <v>273</v>
      </c>
      <c r="B11" s="50" t="s">
        <v>151</v>
      </c>
      <c r="C11" s="50" t="s">
        <v>266</v>
      </c>
      <c r="D11" s="51" t="s">
        <v>59</v>
      </c>
      <c r="E11" s="241">
        <v>275790</v>
      </c>
      <c r="F11" s="239">
        <v>272831</v>
      </c>
      <c r="G11" s="225">
        <v>226280</v>
      </c>
      <c r="H11" s="52" t="s">
        <v>657</v>
      </c>
      <c r="J11" s="177" t="str">
        <f t="shared" si="0"/>
        <v/>
      </c>
    </row>
    <row r="12" spans="1:10" ht="20.25" customHeight="1" x14ac:dyDescent="0.15">
      <c r="A12" s="49" t="s">
        <v>274</v>
      </c>
      <c r="B12" s="50" t="s">
        <v>275</v>
      </c>
      <c r="C12" s="50" t="s">
        <v>266</v>
      </c>
      <c r="D12" s="51" t="s">
        <v>59</v>
      </c>
      <c r="E12" s="241">
        <v>268187</v>
      </c>
      <c r="F12" s="239">
        <v>264104</v>
      </c>
      <c r="G12" s="225">
        <v>228896</v>
      </c>
      <c r="H12" s="52" t="s">
        <v>657</v>
      </c>
      <c r="J12" s="177" t="str">
        <f t="shared" si="0"/>
        <v/>
      </c>
    </row>
    <row r="13" spans="1:10" ht="20.25" customHeight="1" x14ac:dyDescent="0.15">
      <c r="A13" s="49" t="s">
        <v>276</v>
      </c>
      <c r="B13" s="50" t="s">
        <v>84</v>
      </c>
      <c r="C13" s="50" t="s">
        <v>266</v>
      </c>
      <c r="D13" s="51" t="s">
        <v>59</v>
      </c>
      <c r="E13" s="241">
        <v>239808</v>
      </c>
      <c r="F13" s="239">
        <v>237754</v>
      </c>
      <c r="G13" s="225">
        <v>200155</v>
      </c>
      <c r="H13" s="52" t="s">
        <v>657</v>
      </c>
      <c r="J13" s="177" t="str">
        <f t="shared" si="0"/>
        <v/>
      </c>
    </row>
    <row r="14" spans="1:10" ht="20.25" customHeight="1" x14ac:dyDescent="0.15">
      <c r="A14" s="49" t="s">
        <v>277</v>
      </c>
      <c r="B14" s="50" t="s">
        <v>278</v>
      </c>
      <c r="C14" s="50" t="s">
        <v>266</v>
      </c>
      <c r="D14" s="51" t="s">
        <v>59</v>
      </c>
      <c r="E14" s="241">
        <v>221481</v>
      </c>
      <c r="F14" s="239">
        <v>219236</v>
      </c>
      <c r="G14" s="225">
        <v>181604</v>
      </c>
      <c r="H14" s="52" t="s">
        <v>657</v>
      </c>
      <c r="J14" s="177" t="str">
        <f t="shared" si="0"/>
        <v/>
      </c>
    </row>
    <row r="15" spans="1:10" ht="20.25" customHeight="1" x14ac:dyDescent="0.15">
      <c r="A15" s="49" t="s">
        <v>279</v>
      </c>
      <c r="B15" s="50" t="s">
        <v>280</v>
      </c>
      <c r="C15" s="50" t="s">
        <v>266</v>
      </c>
      <c r="D15" s="51" t="s">
        <v>59</v>
      </c>
      <c r="E15" s="241">
        <v>252641</v>
      </c>
      <c r="F15" s="239">
        <v>250239</v>
      </c>
      <c r="G15" s="225">
        <v>205246</v>
      </c>
      <c r="H15" s="52" t="s">
        <v>657</v>
      </c>
      <c r="J15" s="177" t="str">
        <f t="shared" si="0"/>
        <v/>
      </c>
    </row>
    <row r="16" spans="1:10" ht="20.25" customHeight="1" x14ac:dyDescent="0.15">
      <c r="A16" s="49" t="s">
        <v>281</v>
      </c>
      <c r="B16" s="50" t="s">
        <v>46</v>
      </c>
      <c r="C16" s="50" t="s">
        <v>266</v>
      </c>
      <c r="D16" s="51" t="s">
        <v>59</v>
      </c>
      <c r="E16" s="241">
        <v>282536</v>
      </c>
      <c r="F16" s="239">
        <v>278326</v>
      </c>
      <c r="G16" s="225">
        <v>225966</v>
      </c>
      <c r="H16" s="52" t="s">
        <v>657</v>
      </c>
      <c r="J16" s="177" t="str">
        <f t="shared" si="0"/>
        <v/>
      </c>
    </row>
    <row r="17" spans="1:10" ht="20.25" customHeight="1" x14ac:dyDescent="0.15">
      <c r="A17" s="49" t="s">
        <v>282</v>
      </c>
      <c r="B17" s="50" t="s">
        <v>110</v>
      </c>
      <c r="C17" s="50" t="s">
        <v>266</v>
      </c>
      <c r="D17" s="51" t="s">
        <v>59</v>
      </c>
      <c r="E17" s="241">
        <v>273540</v>
      </c>
      <c r="F17" s="239">
        <v>266361</v>
      </c>
      <c r="G17" s="225">
        <v>215145</v>
      </c>
      <c r="H17" s="52" t="s">
        <v>657</v>
      </c>
      <c r="J17" s="177" t="str">
        <f t="shared" si="0"/>
        <v/>
      </c>
    </row>
    <row r="18" spans="1:10" ht="20.25" customHeight="1" x14ac:dyDescent="0.15">
      <c r="A18" s="49" t="s">
        <v>283</v>
      </c>
      <c r="B18" s="50" t="s">
        <v>85</v>
      </c>
      <c r="C18" s="50" t="s">
        <v>266</v>
      </c>
      <c r="D18" s="51" t="s">
        <v>59</v>
      </c>
      <c r="E18" s="241">
        <v>232562</v>
      </c>
      <c r="F18" s="239">
        <v>225273</v>
      </c>
      <c r="G18" s="225">
        <v>191340</v>
      </c>
      <c r="H18" s="52" t="s">
        <v>657</v>
      </c>
      <c r="J18" s="177" t="str">
        <f t="shared" si="0"/>
        <v/>
      </c>
    </row>
    <row r="19" spans="1:10" ht="20.25" customHeight="1" x14ac:dyDescent="0.15">
      <c r="A19" s="49" t="s">
        <v>284</v>
      </c>
      <c r="B19" s="50" t="s">
        <v>61</v>
      </c>
      <c r="C19" s="50" t="s">
        <v>266</v>
      </c>
      <c r="D19" s="51" t="s">
        <v>59</v>
      </c>
      <c r="E19" s="241">
        <v>222306</v>
      </c>
      <c r="F19" s="239">
        <v>220081</v>
      </c>
      <c r="G19" s="225">
        <v>173250</v>
      </c>
      <c r="H19" s="52" t="s">
        <v>657</v>
      </c>
      <c r="J19" s="177" t="str">
        <f t="shared" si="0"/>
        <v/>
      </c>
    </row>
    <row r="20" spans="1:10" ht="20.25" customHeight="1" x14ac:dyDescent="0.15">
      <c r="A20" s="49" t="s">
        <v>285</v>
      </c>
      <c r="B20" s="50" t="s">
        <v>286</v>
      </c>
      <c r="C20" s="50" t="s">
        <v>266</v>
      </c>
      <c r="D20" s="51" t="s">
        <v>59</v>
      </c>
      <c r="E20" s="241">
        <v>272448</v>
      </c>
      <c r="F20" s="239">
        <v>258751</v>
      </c>
      <c r="G20" s="225">
        <v>206294</v>
      </c>
      <c r="H20" s="52" t="s">
        <v>657</v>
      </c>
      <c r="J20" s="177" t="str">
        <f t="shared" si="0"/>
        <v/>
      </c>
    </row>
    <row r="21" spans="1:10" ht="20.25" customHeight="1" x14ac:dyDescent="0.15">
      <c r="A21" s="49" t="s">
        <v>287</v>
      </c>
      <c r="B21" s="50" t="s">
        <v>288</v>
      </c>
      <c r="C21" s="50" t="s">
        <v>266</v>
      </c>
      <c r="D21" s="51" t="s">
        <v>59</v>
      </c>
      <c r="E21" s="241">
        <v>241932</v>
      </c>
      <c r="F21" s="239">
        <v>236986</v>
      </c>
      <c r="G21" s="225">
        <v>189028</v>
      </c>
      <c r="H21" s="52" t="s">
        <v>657</v>
      </c>
      <c r="J21" s="177" t="str">
        <f t="shared" si="0"/>
        <v/>
      </c>
    </row>
    <row r="22" spans="1:10" ht="20.25" customHeight="1" x14ac:dyDescent="0.15">
      <c r="A22" s="49" t="s">
        <v>289</v>
      </c>
      <c r="B22" s="50" t="s">
        <v>290</v>
      </c>
      <c r="C22" s="50" t="s">
        <v>266</v>
      </c>
      <c r="D22" s="51" t="s">
        <v>59</v>
      </c>
      <c r="E22" s="241">
        <v>221015</v>
      </c>
      <c r="F22" s="239">
        <v>216121</v>
      </c>
      <c r="G22" s="225">
        <v>172935</v>
      </c>
      <c r="H22" s="52" t="s">
        <v>657</v>
      </c>
      <c r="J22" s="177" t="str">
        <f t="shared" si="0"/>
        <v/>
      </c>
    </row>
    <row r="23" spans="1:10" ht="20.25" customHeight="1" x14ac:dyDescent="0.15">
      <c r="A23" s="49" t="s">
        <v>291</v>
      </c>
      <c r="B23" s="50" t="s">
        <v>292</v>
      </c>
      <c r="C23" s="50" t="s">
        <v>266</v>
      </c>
      <c r="D23" s="51" t="s">
        <v>59</v>
      </c>
      <c r="E23" s="241">
        <v>273308</v>
      </c>
      <c r="F23" s="239">
        <v>267989</v>
      </c>
      <c r="G23" s="225">
        <v>212761</v>
      </c>
      <c r="H23" s="52" t="s">
        <v>657</v>
      </c>
      <c r="J23" s="177" t="str">
        <f t="shared" si="0"/>
        <v/>
      </c>
    </row>
    <row r="24" spans="1:10" ht="20.25" customHeight="1" x14ac:dyDescent="0.15">
      <c r="A24" s="49" t="s">
        <v>293</v>
      </c>
      <c r="B24" s="50" t="s">
        <v>87</v>
      </c>
      <c r="C24" s="50" t="s">
        <v>266</v>
      </c>
      <c r="D24" s="51" t="s">
        <v>59</v>
      </c>
      <c r="E24" s="241">
        <v>387342</v>
      </c>
      <c r="F24" s="239">
        <v>388892</v>
      </c>
      <c r="G24" s="225">
        <v>285645</v>
      </c>
      <c r="H24" s="52" t="s">
        <v>657</v>
      </c>
      <c r="J24" s="177" t="str">
        <f t="shared" si="0"/>
        <v/>
      </c>
    </row>
    <row r="25" spans="1:10" ht="20.25" customHeight="1" x14ac:dyDescent="0.15">
      <c r="A25" s="49" t="s">
        <v>294</v>
      </c>
      <c r="B25" s="50" t="s">
        <v>295</v>
      </c>
      <c r="C25" s="50" t="s">
        <v>266</v>
      </c>
      <c r="D25" s="51" t="s">
        <v>59</v>
      </c>
      <c r="E25" s="241">
        <v>270807</v>
      </c>
      <c r="F25" s="239">
        <v>266624</v>
      </c>
      <c r="G25" s="225">
        <v>217664</v>
      </c>
      <c r="H25" s="52" t="s">
        <v>657</v>
      </c>
      <c r="J25" s="177" t="str">
        <f t="shared" si="0"/>
        <v/>
      </c>
    </row>
    <row r="26" spans="1:10" ht="20.25" customHeight="1" x14ac:dyDescent="0.15">
      <c r="A26" s="49" t="s">
        <v>296</v>
      </c>
      <c r="B26" s="50" t="s">
        <v>297</v>
      </c>
      <c r="C26" s="50" t="s">
        <v>266</v>
      </c>
      <c r="D26" s="51" t="s">
        <v>59</v>
      </c>
      <c r="E26" s="241">
        <v>250903</v>
      </c>
      <c r="F26" s="239">
        <v>243075</v>
      </c>
      <c r="G26" s="225">
        <v>199735</v>
      </c>
      <c r="H26" s="52" t="s">
        <v>657</v>
      </c>
      <c r="J26" s="177" t="str">
        <f t="shared" si="0"/>
        <v/>
      </c>
    </row>
    <row r="27" spans="1:10" ht="20.25" customHeight="1" x14ac:dyDescent="0.15">
      <c r="A27" s="49" t="s">
        <v>298</v>
      </c>
      <c r="B27" s="50" t="s">
        <v>299</v>
      </c>
      <c r="C27" s="50" t="s">
        <v>266</v>
      </c>
      <c r="D27" s="51" t="s">
        <v>59</v>
      </c>
      <c r="E27" s="241">
        <v>277642</v>
      </c>
      <c r="F27" s="239">
        <v>277894</v>
      </c>
      <c r="G27" s="225">
        <v>224657</v>
      </c>
      <c r="H27" s="52" t="s">
        <v>657</v>
      </c>
      <c r="J27" s="177" t="str">
        <f t="shared" si="0"/>
        <v/>
      </c>
    </row>
    <row r="28" spans="1:10" ht="20.25" customHeight="1" x14ac:dyDescent="0.15">
      <c r="A28" s="49" t="s">
        <v>300</v>
      </c>
      <c r="B28" s="50" t="s">
        <v>0</v>
      </c>
      <c r="C28" s="50" t="s">
        <v>266</v>
      </c>
      <c r="D28" s="51" t="s">
        <v>59</v>
      </c>
      <c r="E28" s="241">
        <v>247188</v>
      </c>
      <c r="F28" s="239">
        <v>248350</v>
      </c>
      <c r="G28" s="225">
        <v>217409</v>
      </c>
      <c r="H28" s="52" t="s">
        <v>657</v>
      </c>
      <c r="J28" s="177" t="str">
        <f t="shared" si="0"/>
        <v/>
      </c>
    </row>
    <row r="29" spans="1:10" ht="20.25" customHeight="1" x14ac:dyDescent="0.15">
      <c r="A29" s="49" t="s">
        <v>301</v>
      </c>
      <c r="B29" s="50" t="s">
        <v>302</v>
      </c>
      <c r="C29" s="50" t="s">
        <v>266</v>
      </c>
      <c r="D29" s="51" t="s">
        <v>59</v>
      </c>
      <c r="E29" s="241">
        <v>253539</v>
      </c>
      <c r="F29" s="239">
        <v>248139</v>
      </c>
      <c r="G29" s="225">
        <v>205044</v>
      </c>
      <c r="H29" s="52" t="s">
        <v>657</v>
      </c>
      <c r="J29" s="177" t="str">
        <f t="shared" si="0"/>
        <v/>
      </c>
    </row>
    <row r="30" spans="1:10" ht="20.25" customHeight="1" x14ac:dyDescent="0.15">
      <c r="A30" s="49" t="s">
        <v>303</v>
      </c>
      <c r="B30" s="50" t="s">
        <v>304</v>
      </c>
      <c r="C30" s="50" t="s">
        <v>266</v>
      </c>
      <c r="D30" s="51" t="s">
        <v>59</v>
      </c>
      <c r="E30" s="241">
        <v>228286</v>
      </c>
      <c r="F30" s="239">
        <v>220722</v>
      </c>
      <c r="G30" s="225">
        <v>174334</v>
      </c>
      <c r="H30" s="52" t="s">
        <v>657</v>
      </c>
      <c r="J30" s="177" t="str">
        <f t="shared" si="0"/>
        <v/>
      </c>
    </row>
    <row r="31" spans="1:10" ht="20.25" customHeight="1" x14ac:dyDescent="0.15">
      <c r="A31" s="49" t="s">
        <v>305</v>
      </c>
      <c r="B31" s="50" t="s">
        <v>56</v>
      </c>
      <c r="C31" s="50" t="s">
        <v>266</v>
      </c>
      <c r="D31" s="51" t="s">
        <v>59</v>
      </c>
      <c r="E31" s="241">
        <v>277276</v>
      </c>
      <c r="F31" s="239">
        <v>272354</v>
      </c>
      <c r="G31" s="225">
        <v>228423</v>
      </c>
      <c r="H31" s="52" t="s">
        <v>657</v>
      </c>
      <c r="J31" s="177" t="str">
        <f t="shared" si="0"/>
        <v/>
      </c>
    </row>
    <row r="32" spans="1:10" ht="20.25" customHeight="1" x14ac:dyDescent="0.15">
      <c r="A32" s="49" t="s">
        <v>306</v>
      </c>
      <c r="B32" s="50" t="s">
        <v>307</v>
      </c>
      <c r="C32" s="50" t="s">
        <v>266</v>
      </c>
      <c r="D32" s="51" t="s">
        <v>59</v>
      </c>
      <c r="E32" s="249">
        <v>290939</v>
      </c>
      <c r="F32" s="240">
        <v>284337</v>
      </c>
      <c r="G32" s="225">
        <v>230160</v>
      </c>
      <c r="H32" s="52" t="s">
        <v>657</v>
      </c>
      <c r="J32" s="177" t="str">
        <f t="shared" si="0"/>
        <v/>
      </c>
    </row>
    <row r="33" spans="1:10" ht="20.25" customHeight="1" x14ac:dyDescent="0.15">
      <c r="A33" s="49" t="s">
        <v>308</v>
      </c>
      <c r="B33" s="50" t="s">
        <v>65</v>
      </c>
      <c r="C33" s="50" t="s">
        <v>266</v>
      </c>
      <c r="D33" s="51" t="s">
        <v>59</v>
      </c>
      <c r="E33" s="249">
        <v>263017</v>
      </c>
      <c r="F33" s="240">
        <v>253409</v>
      </c>
      <c r="G33" s="225">
        <v>213676</v>
      </c>
      <c r="H33" s="52" t="s">
        <v>657</v>
      </c>
      <c r="J33" s="177" t="str">
        <f t="shared" si="0"/>
        <v/>
      </c>
    </row>
    <row r="34" spans="1:10" ht="20.25" customHeight="1" x14ac:dyDescent="0.15">
      <c r="A34" s="49" t="s">
        <v>309</v>
      </c>
      <c r="B34" s="50" t="s">
        <v>310</v>
      </c>
      <c r="C34" s="50" t="s">
        <v>266</v>
      </c>
      <c r="D34" s="51" t="s">
        <v>59</v>
      </c>
      <c r="E34" s="249">
        <v>256883</v>
      </c>
      <c r="F34" s="240">
        <v>252249</v>
      </c>
      <c r="G34" s="225">
        <v>206253</v>
      </c>
      <c r="H34" s="52" t="s">
        <v>657</v>
      </c>
      <c r="J34" s="177" t="str">
        <f t="shared" si="0"/>
        <v/>
      </c>
    </row>
    <row r="35" spans="1:10" ht="20.25" customHeight="1" x14ac:dyDescent="0.15">
      <c r="A35" s="49" t="s">
        <v>311</v>
      </c>
      <c r="B35" s="50" t="s">
        <v>312</v>
      </c>
      <c r="C35" s="50" t="s">
        <v>266</v>
      </c>
      <c r="D35" s="51" t="s">
        <v>59</v>
      </c>
      <c r="E35" s="249">
        <v>227614</v>
      </c>
      <c r="F35" s="240">
        <v>222618</v>
      </c>
      <c r="G35" s="225">
        <v>185814</v>
      </c>
      <c r="H35" s="52" t="s">
        <v>657</v>
      </c>
      <c r="J35" s="177" t="str">
        <f t="shared" si="0"/>
        <v/>
      </c>
    </row>
    <row r="36" spans="1:10" ht="20.25" customHeight="1" x14ac:dyDescent="0.15">
      <c r="A36" s="49" t="s">
        <v>313</v>
      </c>
      <c r="B36" s="50" t="s">
        <v>314</v>
      </c>
      <c r="C36" s="50" t="s">
        <v>266</v>
      </c>
      <c r="D36" s="51" t="s">
        <v>59</v>
      </c>
      <c r="E36" s="226">
        <v>210772</v>
      </c>
      <c r="F36" s="226">
        <v>205421</v>
      </c>
      <c r="G36" s="225">
        <v>167235</v>
      </c>
      <c r="H36" s="52" t="s">
        <v>658</v>
      </c>
      <c r="J36" s="179" t="str">
        <f t="shared" si="0"/>
        <v>2026년(상) 증가율</v>
      </c>
    </row>
    <row r="37" spans="1:10" ht="20.25" customHeight="1" x14ac:dyDescent="0.15">
      <c r="A37" s="49" t="s">
        <v>315</v>
      </c>
      <c r="B37" s="50" t="s">
        <v>82</v>
      </c>
      <c r="C37" s="50" t="s">
        <v>266</v>
      </c>
      <c r="D37" s="51" t="s">
        <v>59</v>
      </c>
      <c r="E37" s="249">
        <v>268908</v>
      </c>
      <c r="F37" s="240">
        <v>266246</v>
      </c>
      <c r="G37" s="225">
        <v>212629</v>
      </c>
      <c r="H37" s="52" t="s">
        <v>657</v>
      </c>
      <c r="J37" s="177" t="str">
        <f t="shared" ref="J37:J68" si="1">IF(H37="2026년(상) 증가율","2026년(상) 증가율",IF(H37="2026년도","2026년도",""))</f>
        <v/>
      </c>
    </row>
    <row r="38" spans="1:10" ht="20.25" customHeight="1" x14ac:dyDescent="0.15">
      <c r="A38" s="49" t="s">
        <v>316</v>
      </c>
      <c r="B38" s="50" t="s">
        <v>317</v>
      </c>
      <c r="C38" s="50" t="s">
        <v>266</v>
      </c>
      <c r="D38" s="51" t="s">
        <v>59</v>
      </c>
      <c r="E38" s="249">
        <v>211653</v>
      </c>
      <c r="F38" s="240">
        <v>202696</v>
      </c>
      <c r="G38" s="225">
        <v>169920</v>
      </c>
      <c r="H38" s="52" t="s">
        <v>657</v>
      </c>
      <c r="J38" s="177" t="str">
        <f t="shared" si="1"/>
        <v/>
      </c>
    </row>
    <row r="39" spans="1:10" ht="20.25" customHeight="1" x14ac:dyDescent="0.15">
      <c r="A39" s="49" t="s">
        <v>318</v>
      </c>
      <c r="B39" s="50" t="s">
        <v>319</v>
      </c>
      <c r="C39" s="50" t="s">
        <v>266</v>
      </c>
      <c r="D39" s="51" t="s">
        <v>59</v>
      </c>
      <c r="E39" s="249">
        <v>243121</v>
      </c>
      <c r="F39" s="240">
        <v>237854</v>
      </c>
      <c r="G39" s="225">
        <v>186646</v>
      </c>
      <c r="H39" s="52" t="s">
        <v>657</v>
      </c>
      <c r="J39" s="177" t="str">
        <f t="shared" si="1"/>
        <v/>
      </c>
    </row>
    <row r="40" spans="1:10" ht="20.25" customHeight="1" x14ac:dyDescent="0.15">
      <c r="A40" s="49" t="s">
        <v>320</v>
      </c>
      <c r="B40" s="50" t="s">
        <v>321</v>
      </c>
      <c r="C40" s="50" t="s">
        <v>266</v>
      </c>
      <c r="D40" s="51" t="s">
        <v>59</v>
      </c>
      <c r="E40" s="241">
        <v>233250</v>
      </c>
      <c r="F40" s="239">
        <v>224113</v>
      </c>
      <c r="G40" s="225">
        <v>181305</v>
      </c>
      <c r="H40" s="52" t="s">
        <v>657</v>
      </c>
      <c r="J40" s="177" t="str">
        <f t="shared" si="1"/>
        <v/>
      </c>
    </row>
    <row r="41" spans="1:10" ht="20.25" customHeight="1" x14ac:dyDescent="0.15">
      <c r="A41" s="49" t="s">
        <v>322</v>
      </c>
      <c r="B41" s="50" t="s">
        <v>323</v>
      </c>
      <c r="C41" s="50" t="s">
        <v>266</v>
      </c>
      <c r="D41" s="51" t="s">
        <v>59</v>
      </c>
      <c r="E41" s="241">
        <v>253243</v>
      </c>
      <c r="F41" s="239">
        <v>248681</v>
      </c>
      <c r="G41" s="225">
        <v>200000</v>
      </c>
      <c r="H41" s="52" t="s">
        <v>657</v>
      </c>
      <c r="J41" s="177" t="str">
        <f t="shared" si="1"/>
        <v/>
      </c>
    </row>
    <row r="42" spans="1:10" ht="20.25" customHeight="1" x14ac:dyDescent="0.15">
      <c r="A42" s="49" t="s">
        <v>324</v>
      </c>
      <c r="B42" s="50" t="s">
        <v>325</v>
      </c>
      <c r="C42" s="50" t="s">
        <v>266</v>
      </c>
      <c r="D42" s="51" t="s">
        <v>59</v>
      </c>
      <c r="E42" s="241">
        <v>235204</v>
      </c>
      <c r="F42" s="239">
        <v>224132</v>
      </c>
      <c r="G42" s="225">
        <v>181378</v>
      </c>
      <c r="H42" s="52" t="s">
        <v>657</v>
      </c>
      <c r="J42" s="177" t="str">
        <f t="shared" si="1"/>
        <v/>
      </c>
    </row>
    <row r="43" spans="1:10" ht="20.25" customHeight="1" x14ac:dyDescent="0.15">
      <c r="A43" s="49" t="s">
        <v>326</v>
      </c>
      <c r="B43" s="50" t="s">
        <v>52</v>
      </c>
      <c r="C43" s="50" t="s">
        <v>266</v>
      </c>
      <c r="D43" s="51" t="s">
        <v>59</v>
      </c>
      <c r="E43" s="241">
        <v>247897</v>
      </c>
      <c r="F43" s="239">
        <v>238145</v>
      </c>
      <c r="G43" s="225">
        <v>201852</v>
      </c>
      <c r="H43" s="52" t="s">
        <v>657</v>
      </c>
      <c r="J43" s="177" t="str">
        <f t="shared" si="1"/>
        <v/>
      </c>
    </row>
    <row r="44" spans="1:10" ht="20.25" customHeight="1" x14ac:dyDescent="0.15">
      <c r="A44" s="49" t="s">
        <v>327</v>
      </c>
      <c r="B44" s="50" t="s">
        <v>141</v>
      </c>
      <c r="C44" s="50" t="s">
        <v>266</v>
      </c>
      <c r="D44" s="51" t="s">
        <v>59</v>
      </c>
      <c r="E44" s="241">
        <v>262580</v>
      </c>
      <c r="F44" s="239">
        <v>250572</v>
      </c>
      <c r="G44" s="225">
        <v>205381</v>
      </c>
      <c r="H44" s="52" t="s">
        <v>657</v>
      </c>
      <c r="J44" s="177" t="str">
        <f t="shared" si="1"/>
        <v/>
      </c>
    </row>
    <row r="45" spans="1:10" ht="20.25" customHeight="1" x14ac:dyDescent="0.15">
      <c r="A45" s="49" t="s">
        <v>328</v>
      </c>
      <c r="B45" s="50" t="s">
        <v>329</v>
      </c>
      <c r="C45" s="50" t="s">
        <v>266</v>
      </c>
      <c r="D45" s="51" t="s">
        <v>59</v>
      </c>
      <c r="E45" s="241">
        <v>240120</v>
      </c>
      <c r="F45" s="239">
        <v>233255</v>
      </c>
      <c r="G45" s="225">
        <v>190000</v>
      </c>
      <c r="H45" s="52" t="s">
        <v>657</v>
      </c>
      <c r="J45" s="177" t="str">
        <f t="shared" si="1"/>
        <v/>
      </c>
    </row>
    <row r="46" spans="1:10" ht="20.25" customHeight="1" x14ac:dyDescent="0.15">
      <c r="A46" s="49" t="s">
        <v>330</v>
      </c>
      <c r="B46" s="50" t="s">
        <v>54</v>
      </c>
      <c r="C46" s="50" t="s">
        <v>266</v>
      </c>
      <c r="D46" s="51" t="s">
        <v>59</v>
      </c>
      <c r="E46" s="241">
        <v>218908</v>
      </c>
      <c r="F46" s="239">
        <v>219040</v>
      </c>
      <c r="G46" s="225">
        <v>193773</v>
      </c>
      <c r="H46" s="52" t="s">
        <v>657</v>
      </c>
      <c r="J46" s="177" t="str">
        <f t="shared" si="1"/>
        <v/>
      </c>
    </row>
    <row r="47" spans="1:10" ht="20.25" customHeight="1" x14ac:dyDescent="0.15">
      <c r="A47" s="49" t="s">
        <v>331</v>
      </c>
      <c r="B47" s="50" t="s">
        <v>332</v>
      </c>
      <c r="C47" s="50" t="s">
        <v>266</v>
      </c>
      <c r="D47" s="51" t="s">
        <v>59</v>
      </c>
      <c r="E47" s="241">
        <v>202472</v>
      </c>
      <c r="F47" s="239">
        <v>201482</v>
      </c>
      <c r="G47" s="225">
        <v>181676</v>
      </c>
      <c r="H47" s="52" t="s">
        <v>657</v>
      </c>
      <c r="J47" s="177" t="str">
        <f t="shared" si="1"/>
        <v/>
      </c>
    </row>
    <row r="48" spans="1:10" ht="20.25" customHeight="1" x14ac:dyDescent="0.15">
      <c r="A48" s="49" t="s">
        <v>333</v>
      </c>
      <c r="B48" s="50" t="s">
        <v>83</v>
      </c>
      <c r="C48" s="50" t="s">
        <v>266</v>
      </c>
      <c r="D48" s="51" t="s">
        <v>59</v>
      </c>
      <c r="E48" s="241">
        <v>217012</v>
      </c>
      <c r="F48" s="239">
        <v>213722</v>
      </c>
      <c r="G48" s="225">
        <v>184244</v>
      </c>
      <c r="H48" s="52" t="s">
        <v>657</v>
      </c>
      <c r="J48" s="177" t="str">
        <f t="shared" si="1"/>
        <v/>
      </c>
    </row>
    <row r="49" spans="1:10" ht="20.25" customHeight="1" x14ac:dyDescent="0.15">
      <c r="A49" s="49" t="s">
        <v>334</v>
      </c>
      <c r="B49" s="50" t="s">
        <v>123</v>
      </c>
      <c r="C49" s="50" t="s">
        <v>266</v>
      </c>
      <c r="D49" s="51" t="s">
        <v>59</v>
      </c>
      <c r="E49" s="241">
        <v>180193</v>
      </c>
      <c r="F49" s="239">
        <v>180404</v>
      </c>
      <c r="G49" s="225">
        <v>152601</v>
      </c>
      <c r="H49" s="52" t="s">
        <v>657</v>
      </c>
      <c r="J49" s="177" t="str">
        <f t="shared" si="1"/>
        <v/>
      </c>
    </row>
    <row r="50" spans="1:10" ht="20.25" customHeight="1" x14ac:dyDescent="0.15">
      <c r="A50" s="49" t="s">
        <v>335</v>
      </c>
      <c r="B50" s="50" t="s">
        <v>336</v>
      </c>
      <c r="C50" s="50" t="s">
        <v>266</v>
      </c>
      <c r="D50" s="51" t="s">
        <v>59</v>
      </c>
      <c r="E50" s="250">
        <v>218933</v>
      </c>
      <c r="F50" s="227">
        <v>214435</v>
      </c>
      <c r="G50" s="225">
        <v>163911</v>
      </c>
      <c r="H50" s="52" t="s">
        <v>657</v>
      </c>
      <c r="J50" s="177" t="str">
        <f t="shared" si="1"/>
        <v/>
      </c>
    </row>
    <row r="51" spans="1:10" ht="20.25" customHeight="1" x14ac:dyDescent="0.15">
      <c r="A51" s="49" t="s">
        <v>337</v>
      </c>
      <c r="B51" s="50" t="s">
        <v>143</v>
      </c>
      <c r="C51" s="50" t="s">
        <v>266</v>
      </c>
      <c r="D51" s="51" t="s">
        <v>59</v>
      </c>
      <c r="E51" s="241">
        <v>210909</v>
      </c>
      <c r="F51" s="239">
        <v>202954</v>
      </c>
      <c r="G51" s="225">
        <v>162226</v>
      </c>
      <c r="H51" s="52" t="s">
        <v>657</v>
      </c>
      <c r="J51" s="177" t="str">
        <f t="shared" si="1"/>
        <v/>
      </c>
    </row>
    <row r="52" spans="1:10" ht="20.25" customHeight="1" x14ac:dyDescent="0.15">
      <c r="A52" s="49" t="s">
        <v>338</v>
      </c>
      <c r="B52" s="50" t="s">
        <v>121</v>
      </c>
      <c r="C52" s="50" t="s">
        <v>266</v>
      </c>
      <c r="D52" s="51" t="s">
        <v>59</v>
      </c>
      <c r="E52" s="241">
        <v>283297</v>
      </c>
      <c r="F52" s="239">
        <v>273971</v>
      </c>
      <c r="G52" s="225">
        <v>212637</v>
      </c>
      <c r="H52" s="52" t="s">
        <v>657</v>
      </c>
      <c r="J52" s="177" t="str">
        <f t="shared" si="1"/>
        <v/>
      </c>
    </row>
    <row r="53" spans="1:10" ht="20.25" customHeight="1" x14ac:dyDescent="0.15">
      <c r="A53" s="49" t="s">
        <v>339</v>
      </c>
      <c r="B53" s="50" t="s">
        <v>156</v>
      </c>
      <c r="C53" s="50" t="s">
        <v>266</v>
      </c>
      <c r="D53" s="51" t="s">
        <v>59</v>
      </c>
      <c r="E53" s="241">
        <v>238936</v>
      </c>
      <c r="F53" s="239">
        <v>237500</v>
      </c>
      <c r="G53" s="225">
        <v>173879</v>
      </c>
      <c r="H53" s="52" t="s">
        <v>657</v>
      </c>
      <c r="J53" s="177" t="str">
        <f t="shared" si="1"/>
        <v/>
      </c>
    </row>
    <row r="54" spans="1:10" ht="20.25" customHeight="1" x14ac:dyDescent="0.15">
      <c r="A54" s="49" t="s">
        <v>340</v>
      </c>
      <c r="B54" s="50" t="s">
        <v>127</v>
      </c>
      <c r="C54" s="50" t="s">
        <v>266</v>
      </c>
      <c r="D54" s="51" t="s">
        <v>59</v>
      </c>
      <c r="E54" s="241">
        <v>173995</v>
      </c>
      <c r="F54" s="239">
        <v>170920</v>
      </c>
      <c r="G54" s="225">
        <v>137143</v>
      </c>
      <c r="H54" s="52" t="s">
        <v>658</v>
      </c>
      <c r="J54" s="179" t="str">
        <f t="shared" si="1"/>
        <v>2026년(상) 증가율</v>
      </c>
    </row>
    <row r="55" spans="1:10" ht="20.25" customHeight="1" x14ac:dyDescent="0.15">
      <c r="A55" s="49" t="s">
        <v>341</v>
      </c>
      <c r="B55" s="50" t="s">
        <v>195</v>
      </c>
      <c r="C55" s="50" t="s">
        <v>266</v>
      </c>
      <c r="D55" s="51" t="s">
        <v>59</v>
      </c>
      <c r="E55" s="241">
        <v>241698</v>
      </c>
      <c r="F55" s="239">
        <v>237652</v>
      </c>
      <c r="G55" s="225">
        <v>190522</v>
      </c>
      <c r="H55" s="52" t="s">
        <v>657</v>
      </c>
      <c r="J55" s="177" t="str">
        <f t="shared" si="1"/>
        <v/>
      </c>
    </row>
    <row r="56" spans="1:10" s="222" customFormat="1" ht="20.25" customHeight="1" x14ac:dyDescent="0.15">
      <c r="A56" s="218" t="s">
        <v>342</v>
      </c>
      <c r="B56" s="219" t="s">
        <v>343</v>
      </c>
      <c r="C56" s="219" t="s">
        <v>266</v>
      </c>
      <c r="D56" s="220" t="s">
        <v>59</v>
      </c>
      <c r="E56" s="228">
        <v>248975</v>
      </c>
      <c r="F56" s="228">
        <v>248975</v>
      </c>
      <c r="G56" s="229">
        <v>194636</v>
      </c>
      <c r="H56" s="221" t="s">
        <v>657</v>
      </c>
      <c r="J56" s="222" t="str">
        <f t="shared" si="1"/>
        <v/>
      </c>
    </row>
    <row r="57" spans="1:10" s="222" customFormat="1" ht="20.25" customHeight="1" x14ac:dyDescent="0.15">
      <c r="A57" s="218" t="s">
        <v>344</v>
      </c>
      <c r="B57" s="219" t="s">
        <v>345</v>
      </c>
      <c r="C57" s="219" t="s">
        <v>266</v>
      </c>
      <c r="D57" s="220" t="s">
        <v>59</v>
      </c>
      <c r="E57" s="228">
        <v>219105</v>
      </c>
      <c r="F57" s="228">
        <v>219105</v>
      </c>
      <c r="G57" s="229">
        <v>171279</v>
      </c>
      <c r="H57" s="221" t="s">
        <v>657</v>
      </c>
      <c r="J57" s="222" t="str">
        <f t="shared" si="1"/>
        <v/>
      </c>
    </row>
    <row r="58" spans="1:10" s="222" customFormat="1" ht="20.25" customHeight="1" x14ac:dyDescent="0.15">
      <c r="A58" s="218" t="s">
        <v>346</v>
      </c>
      <c r="B58" s="219" t="s">
        <v>347</v>
      </c>
      <c r="C58" s="219" t="s">
        <v>266</v>
      </c>
      <c r="D58" s="220" t="s">
        <v>59</v>
      </c>
      <c r="E58" s="228">
        <v>213276</v>
      </c>
      <c r="F58" s="228">
        <v>213276</v>
      </c>
      <c r="G58" s="229">
        <v>167201</v>
      </c>
      <c r="H58" s="221" t="s">
        <v>657</v>
      </c>
      <c r="J58" s="222" t="str">
        <f t="shared" si="1"/>
        <v/>
      </c>
    </row>
    <row r="59" spans="1:10" s="222" customFormat="1" ht="20.25" customHeight="1" x14ac:dyDescent="0.15">
      <c r="A59" s="218" t="s">
        <v>348</v>
      </c>
      <c r="B59" s="219" t="s">
        <v>349</v>
      </c>
      <c r="C59" s="219" t="s">
        <v>266</v>
      </c>
      <c r="D59" s="220" t="s">
        <v>59</v>
      </c>
      <c r="E59" s="228">
        <v>205540</v>
      </c>
      <c r="F59" s="228">
        <v>205540</v>
      </c>
      <c r="G59" s="229">
        <v>151129</v>
      </c>
      <c r="H59" s="221" t="s">
        <v>657</v>
      </c>
      <c r="J59" s="222" t="str">
        <f t="shared" si="1"/>
        <v/>
      </c>
    </row>
    <row r="60" spans="1:10" ht="20.25" customHeight="1" x14ac:dyDescent="0.15">
      <c r="A60" s="49" t="s">
        <v>350</v>
      </c>
      <c r="B60" s="50" t="s">
        <v>150</v>
      </c>
      <c r="C60" s="50" t="s">
        <v>266</v>
      </c>
      <c r="D60" s="51" t="s">
        <v>59</v>
      </c>
      <c r="E60" s="241">
        <v>320480</v>
      </c>
      <c r="F60" s="239">
        <v>324130</v>
      </c>
      <c r="G60" s="225">
        <v>266618</v>
      </c>
      <c r="H60" s="52" t="s">
        <v>657</v>
      </c>
      <c r="J60" s="177" t="str">
        <f t="shared" si="1"/>
        <v/>
      </c>
    </row>
    <row r="61" spans="1:10" ht="20.25" customHeight="1" x14ac:dyDescent="0.15">
      <c r="A61" s="49" t="s">
        <v>351</v>
      </c>
      <c r="B61" s="50" t="s">
        <v>199</v>
      </c>
      <c r="C61" s="50" t="s">
        <v>266</v>
      </c>
      <c r="D61" s="51" t="s">
        <v>59</v>
      </c>
      <c r="E61" s="241">
        <v>266029</v>
      </c>
      <c r="F61" s="239">
        <v>259128</v>
      </c>
      <c r="G61" s="225">
        <v>208513</v>
      </c>
      <c r="H61" s="52" t="s">
        <v>657</v>
      </c>
      <c r="J61" s="177" t="str">
        <f t="shared" si="1"/>
        <v/>
      </c>
    </row>
    <row r="62" spans="1:10" ht="20.25" customHeight="1" x14ac:dyDescent="0.15">
      <c r="A62" s="49" t="s">
        <v>352</v>
      </c>
      <c r="B62" s="50" t="s">
        <v>197</v>
      </c>
      <c r="C62" s="50" t="s">
        <v>266</v>
      </c>
      <c r="D62" s="51" t="s">
        <v>59</v>
      </c>
      <c r="E62" s="242">
        <v>292640</v>
      </c>
      <c r="F62" s="243">
        <v>299776</v>
      </c>
      <c r="G62" s="225">
        <v>238423</v>
      </c>
      <c r="H62" s="52" t="s">
        <v>657</v>
      </c>
      <c r="J62" s="177" t="str">
        <f t="shared" si="1"/>
        <v/>
      </c>
    </row>
    <row r="63" spans="1:10" s="222" customFormat="1" ht="20.25" customHeight="1" x14ac:dyDescent="0.15">
      <c r="A63" s="218" t="s">
        <v>353</v>
      </c>
      <c r="B63" s="219" t="s">
        <v>354</v>
      </c>
      <c r="C63" s="219" t="s">
        <v>266</v>
      </c>
      <c r="D63" s="220" t="s">
        <v>59</v>
      </c>
      <c r="E63" s="244">
        <v>337247</v>
      </c>
      <c r="F63" s="244">
        <v>337403</v>
      </c>
      <c r="G63" s="229">
        <v>285714</v>
      </c>
      <c r="H63" s="221" t="s">
        <v>658</v>
      </c>
      <c r="J63" s="245" t="str">
        <f t="shared" si="1"/>
        <v>2026년(상) 증가율</v>
      </c>
    </row>
    <row r="64" spans="1:10" ht="20.25" customHeight="1" x14ac:dyDescent="0.15">
      <c r="A64" s="49" t="s">
        <v>355</v>
      </c>
      <c r="B64" s="50" t="s">
        <v>18</v>
      </c>
      <c r="C64" s="50" t="s">
        <v>266</v>
      </c>
      <c r="D64" s="51" t="s">
        <v>59</v>
      </c>
      <c r="E64" s="248">
        <v>230376</v>
      </c>
      <c r="F64" s="243">
        <v>236640</v>
      </c>
      <c r="G64" s="225">
        <v>217415</v>
      </c>
      <c r="H64" s="52" t="s">
        <v>657</v>
      </c>
      <c r="J64" s="177" t="str">
        <f t="shared" si="1"/>
        <v/>
      </c>
    </row>
    <row r="65" spans="1:10" ht="20.25" customHeight="1" x14ac:dyDescent="0.15">
      <c r="A65" s="49" t="s">
        <v>356</v>
      </c>
      <c r="B65" s="50" t="s">
        <v>357</v>
      </c>
      <c r="C65" s="50" t="s">
        <v>266</v>
      </c>
      <c r="D65" s="51" t="s">
        <v>59</v>
      </c>
      <c r="E65" s="248">
        <v>213074</v>
      </c>
      <c r="F65" s="243">
        <v>218614</v>
      </c>
      <c r="G65" s="225">
        <v>176704</v>
      </c>
      <c r="H65" s="52" t="s">
        <v>657</v>
      </c>
      <c r="J65" s="177" t="str">
        <f t="shared" si="1"/>
        <v/>
      </c>
    </row>
    <row r="66" spans="1:10" ht="20.25" customHeight="1" x14ac:dyDescent="0.15">
      <c r="A66" s="49" t="s">
        <v>358</v>
      </c>
      <c r="B66" s="50" t="s">
        <v>359</v>
      </c>
      <c r="C66" s="50" t="s">
        <v>266</v>
      </c>
      <c r="D66" s="51" t="s">
        <v>59</v>
      </c>
      <c r="E66" s="248">
        <v>264269</v>
      </c>
      <c r="F66" s="243">
        <v>261587</v>
      </c>
      <c r="G66" s="225">
        <v>274707</v>
      </c>
      <c r="H66" s="52" t="s">
        <v>657</v>
      </c>
      <c r="J66" s="177" t="str">
        <f t="shared" si="1"/>
        <v/>
      </c>
    </row>
    <row r="67" spans="1:10" ht="20.25" customHeight="1" x14ac:dyDescent="0.15">
      <c r="A67" s="49" t="s">
        <v>360</v>
      </c>
      <c r="B67" s="50" t="s">
        <v>361</v>
      </c>
      <c r="C67" s="50" t="s">
        <v>266</v>
      </c>
      <c r="D67" s="51" t="s">
        <v>59</v>
      </c>
      <c r="E67" s="246">
        <v>204377</v>
      </c>
      <c r="F67" s="243">
        <v>202712</v>
      </c>
      <c r="G67" s="225">
        <v>196381</v>
      </c>
      <c r="H67" s="52" t="s">
        <v>657</v>
      </c>
      <c r="J67" s="177" t="str">
        <f t="shared" si="1"/>
        <v/>
      </c>
    </row>
    <row r="68" spans="1:10" s="222" customFormat="1" ht="20.25" customHeight="1" x14ac:dyDescent="0.15">
      <c r="A68" s="218" t="s">
        <v>362</v>
      </c>
      <c r="B68" s="219" t="s">
        <v>363</v>
      </c>
      <c r="C68" s="219" t="s">
        <v>266</v>
      </c>
      <c r="D68" s="220" t="s">
        <v>59</v>
      </c>
      <c r="E68" s="244">
        <v>214084</v>
      </c>
      <c r="F68" s="244">
        <v>214084</v>
      </c>
      <c r="G68" s="229">
        <v>183708</v>
      </c>
      <c r="H68" s="221" t="s">
        <v>658</v>
      </c>
      <c r="J68" s="245" t="str">
        <f t="shared" si="1"/>
        <v>2026년(상) 증가율</v>
      </c>
    </row>
    <row r="69" spans="1:10" s="222" customFormat="1" ht="20.25" customHeight="1" x14ac:dyDescent="0.15">
      <c r="A69" s="218" t="s">
        <v>364</v>
      </c>
      <c r="B69" s="219" t="s">
        <v>365</v>
      </c>
      <c r="C69" s="219" t="s">
        <v>266</v>
      </c>
      <c r="D69" s="220" t="s">
        <v>59</v>
      </c>
      <c r="E69" s="246">
        <v>250140</v>
      </c>
      <c r="F69" s="246">
        <v>247028</v>
      </c>
      <c r="G69" s="229">
        <v>219868</v>
      </c>
      <c r="H69" s="221" t="s">
        <v>658</v>
      </c>
      <c r="J69" s="245" t="str">
        <f t="shared" ref="J69:J100" si="2">IF(H69="2026년(상) 증가율","2026년(상) 증가율",IF(H69="2026년도","2026년도",""))</f>
        <v>2026년(상) 증가율</v>
      </c>
    </row>
    <row r="70" spans="1:10" ht="20.25" customHeight="1" x14ac:dyDescent="0.15">
      <c r="A70" s="49" t="s">
        <v>366</v>
      </c>
      <c r="B70" s="50" t="s">
        <v>367</v>
      </c>
      <c r="C70" s="50" t="s">
        <v>266</v>
      </c>
      <c r="D70" s="51" t="s">
        <v>59</v>
      </c>
      <c r="E70" s="230">
        <v>362985</v>
      </c>
      <c r="F70" s="231">
        <v>351662</v>
      </c>
      <c r="G70" s="225">
        <v>260000</v>
      </c>
      <c r="H70" s="52" t="s">
        <v>657</v>
      </c>
      <c r="J70" s="177" t="str">
        <f t="shared" si="2"/>
        <v/>
      </c>
    </row>
    <row r="71" spans="1:10" ht="20.25" customHeight="1" x14ac:dyDescent="0.15">
      <c r="A71" s="49" t="s">
        <v>368</v>
      </c>
      <c r="B71" s="50" t="s">
        <v>369</v>
      </c>
      <c r="C71" s="50" t="s">
        <v>266</v>
      </c>
      <c r="D71" s="51" t="s">
        <v>59</v>
      </c>
      <c r="E71" s="242">
        <v>214553</v>
      </c>
      <c r="F71" s="243">
        <v>217619</v>
      </c>
      <c r="G71" s="225">
        <v>227625</v>
      </c>
      <c r="H71" s="52" t="s">
        <v>657</v>
      </c>
      <c r="J71" s="177" t="str">
        <f t="shared" si="2"/>
        <v/>
      </c>
    </row>
    <row r="72" spans="1:10" ht="20.25" customHeight="1" x14ac:dyDescent="0.15">
      <c r="A72" s="49" t="s">
        <v>370</v>
      </c>
      <c r="B72" s="50" t="s">
        <v>371</v>
      </c>
      <c r="C72" s="50" t="s">
        <v>266</v>
      </c>
      <c r="D72" s="51" t="s">
        <v>59</v>
      </c>
      <c r="E72" s="230">
        <v>199588</v>
      </c>
      <c r="F72" s="230">
        <v>200186</v>
      </c>
      <c r="G72" s="225">
        <v>182441</v>
      </c>
      <c r="H72" s="52" t="s">
        <v>658</v>
      </c>
      <c r="J72" s="179" t="str">
        <f t="shared" si="2"/>
        <v>2026년(상) 증가율</v>
      </c>
    </row>
    <row r="73" spans="1:10" ht="20.25" customHeight="1" x14ac:dyDescent="0.15">
      <c r="A73" s="49" t="s">
        <v>372</v>
      </c>
      <c r="B73" s="50" t="s">
        <v>155</v>
      </c>
      <c r="C73" s="50" t="s">
        <v>266</v>
      </c>
      <c r="D73" s="51" t="s">
        <v>59</v>
      </c>
      <c r="E73" s="230">
        <v>197788</v>
      </c>
      <c r="F73" s="231">
        <v>193916</v>
      </c>
      <c r="G73" s="225">
        <v>175386</v>
      </c>
      <c r="H73" s="52" t="s">
        <v>657</v>
      </c>
      <c r="J73" s="177" t="str">
        <f t="shared" si="2"/>
        <v/>
      </c>
    </row>
    <row r="74" spans="1:10" ht="20.25" customHeight="1" x14ac:dyDescent="0.15">
      <c r="A74" s="49" t="s">
        <v>373</v>
      </c>
      <c r="B74" s="50" t="s">
        <v>374</v>
      </c>
      <c r="C74" s="50" t="s">
        <v>266</v>
      </c>
      <c r="D74" s="51" t="s">
        <v>59</v>
      </c>
      <c r="E74" s="241">
        <v>177841</v>
      </c>
      <c r="F74" s="239">
        <v>172227</v>
      </c>
      <c r="G74" s="225">
        <v>160900</v>
      </c>
      <c r="H74" s="52" t="s">
        <v>657</v>
      </c>
      <c r="J74" s="177" t="str">
        <f t="shared" si="2"/>
        <v/>
      </c>
    </row>
    <row r="75" spans="1:10" ht="20.25" customHeight="1" x14ac:dyDescent="0.15">
      <c r="A75" s="49" t="s">
        <v>375</v>
      </c>
      <c r="B75" s="50" t="s">
        <v>376</v>
      </c>
      <c r="C75" s="50" t="s">
        <v>266</v>
      </c>
      <c r="D75" s="51" t="s">
        <v>59</v>
      </c>
      <c r="E75" s="241">
        <v>149081</v>
      </c>
      <c r="F75" s="239">
        <v>144810</v>
      </c>
      <c r="G75" s="225">
        <v>136668</v>
      </c>
      <c r="H75" s="52" t="s">
        <v>657</v>
      </c>
      <c r="J75" s="177" t="str">
        <f t="shared" si="2"/>
        <v/>
      </c>
    </row>
    <row r="76" spans="1:10" ht="20.25" customHeight="1" x14ac:dyDescent="0.15">
      <c r="A76" s="49" t="s">
        <v>377</v>
      </c>
      <c r="B76" s="50" t="s">
        <v>378</v>
      </c>
      <c r="C76" s="50" t="s">
        <v>266</v>
      </c>
      <c r="D76" s="51" t="s">
        <v>59</v>
      </c>
      <c r="E76" s="241">
        <v>275711</v>
      </c>
      <c r="F76" s="239">
        <v>263991</v>
      </c>
      <c r="G76" s="225">
        <v>248325</v>
      </c>
      <c r="H76" s="52" t="s">
        <v>657</v>
      </c>
      <c r="J76" s="177" t="str">
        <f t="shared" si="2"/>
        <v/>
      </c>
    </row>
    <row r="77" spans="1:10" ht="20.25" customHeight="1" x14ac:dyDescent="0.15">
      <c r="A77" s="49" t="s">
        <v>379</v>
      </c>
      <c r="B77" s="50" t="s">
        <v>380</v>
      </c>
      <c r="C77" s="50" t="s">
        <v>266</v>
      </c>
      <c r="D77" s="51" t="s">
        <v>59</v>
      </c>
      <c r="E77" s="241">
        <v>245000</v>
      </c>
      <c r="F77" s="239">
        <v>236718</v>
      </c>
      <c r="G77" s="225">
        <v>211956</v>
      </c>
      <c r="H77" s="52" t="s">
        <v>657</v>
      </c>
      <c r="J77" s="177" t="str">
        <f t="shared" si="2"/>
        <v/>
      </c>
    </row>
    <row r="78" spans="1:10" ht="20.25" customHeight="1" x14ac:dyDescent="0.15">
      <c r="A78" s="49" t="s">
        <v>381</v>
      </c>
      <c r="B78" s="50" t="s">
        <v>382</v>
      </c>
      <c r="C78" s="50" t="s">
        <v>266</v>
      </c>
      <c r="D78" s="51" t="s">
        <v>59</v>
      </c>
      <c r="E78" s="241">
        <v>178874</v>
      </c>
      <c r="F78" s="239">
        <v>181822</v>
      </c>
      <c r="G78" s="225">
        <v>172575</v>
      </c>
      <c r="H78" s="52" t="s">
        <v>657</v>
      </c>
      <c r="J78" s="177" t="str">
        <f t="shared" si="2"/>
        <v/>
      </c>
    </row>
    <row r="79" spans="1:10" ht="20.25" customHeight="1" x14ac:dyDescent="0.15">
      <c r="A79" s="49" t="s">
        <v>383</v>
      </c>
      <c r="B79" s="50" t="s">
        <v>384</v>
      </c>
      <c r="C79" s="50" t="s">
        <v>266</v>
      </c>
      <c r="D79" s="51" t="s">
        <v>59</v>
      </c>
      <c r="E79" s="241">
        <v>273676</v>
      </c>
      <c r="F79" s="239">
        <v>268915</v>
      </c>
      <c r="G79" s="225">
        <v>242731</v>
      </c>
      <c r="H79" s="52" t="s">
        <v>657</v>
      </c>
      <c r="J79" s="177" t="str">
        <f t="shared" si="2"/>
        <v/>
      </c>
    </row>
    <row r="80" spans="1:10" ht="20.25" customHeight="1" x14ac:dyDescent="0.15">
      <c r="A80" s="49" t="s">
        <v>385</v>
      </c>
      <c r="B80" s="50" t="s">
        <v>386</v>
      </c>
      <c r="C80" s="50" t="s">
        <v>266</v>
      </c>
      <c r="D80" s="51" t="s">
        <v>59</v>
      </c>
      <c r="E80" s="241">
        <v>440616</v>
      </c>
      <c r="F80" s="239">
        <v>436458</v>
      </c>
      <c r="G80" s="225">
        <v>371737</v>
      </c>
      <c r="H80" s="52" t="s">
        <v>657</v>
      </c>
      <c r="J80" s="177" t="str">
        <f t="shared" si="2"/>
        <v/>
      </c>
    </row>
    <row r="81" spans="1:10" ht="20.25" customHeight="1" x14ac:dyDescent="0.15">
      <c r="A81" s="49" t="s">
        <v>387</v>
      </c>
      <c r="B81" s="50" t="s">
        <v>388</v>
      </c>
      <c r="C81" s="50" t="s">
        <v>266</v>
      </c>
      <c r="D81" s="51" t="s">
        <v>59</v>
      </c>
      <c r="E81" s="241">
        <v>373640</v>
      </c>
      <c r="F81" s="239">
        <v>370529</v>
      </c>
      <c r="G81" s="225">
        <v>313970</v>
      </c>
      <c r="H81" s="52" t="s">
        <v>657</v>
      </c>
      <c r="J81" s="177" t="str">
        <f t="shared" si="2"/>
        <v/>
      </c>
    </row>
    <row r="82" spans="1:10" ht="20.25" customHeight="1" x14ac:dyDescent="0.15">
      <c r="A82" s="49" t="s">
        <v>389</v>
      </c>
      <c r="B82" s="50" t="s">
        <v>144</v>
      </c>
      <c r="C82" s="50" t="s">
        <v>266</v>
      </c>
      <c r="D82" s="51" t="s">
        <v>59</v>
      </c>
      <c r="E82" s="241">
        <v>304156</v>
      </c>
      <c r="F82" s="239">
        <v>300337</v>
      </c>
      <c r="G82" s="225">
        <v>254661</v>
      </c>
      <c r="H82" s="52" t="s">
        <v>657</v>
      </c>
      <c r="J82" s="177" t="str">
        <f t="shared" si="2"/>
        <v/>
      </c>
    </row>
    <row r="83" spans="1:10" ht="20.25" customHeight="1" x14ac:dyDescent="0.15">
      <c r="A83" s="49" t="s">
        <v>390</v>
      </c>
      <c r="B83" s="50" t="s">
        <v>391</v>
      </c>
      <c r="C83" s="50" t="s">
        <v>266</v>
      </c>
      <c r="D83" s="51" t="s">
        <v>59</v>
      </c>
      <c r="E83" s="241">
        <v>638460</v>
      </c>
      <c r="F83" s="239">
        <v>627960</v>
      </c>
      <c r="G83" s="225">
        <v>458124</v>
      </c>
      <c r="H83" s="52" t="s">
        <v>657</v>
      </c>
      <c r="J83" s="177" t="str">
        <f t="shared" si="2"/>
        <v/>
      </c>
    </row>
    <row r="84" spans="1:10" ht="20.25" customHeight="1" x14ac:dyDescent="0.15">
      <c r="A84" s="49" t="s">
        <v>392</v>
      </c>
      <c r="B84" s="50" t="s">
        <v>393</v>
      </c>
      <c r="C84" s="50" t="s">
        <v>266</v>
      </c>
      <c r="D84" s="51" t="s">
        <v>59</v>
      </c>
      <c r="E84" s="241">
        <v>675173</v>
      </c>
      <c r="F84" s="239">
        <v>662709</v>
      </c>
      <c r="G84" s="225">
        <v>501102</v>
      </c>
      <c r="H84" s="52" t="s">
        <v>657</v>
      </c>
      <c r="J84" s="177" t="str">
        <f t="shared" si="2"/>
        <v/>
      </c>
    </row>
    <row r="85" spans="1:10" ht="20.25" customHeight="1" x14ac:dyDescent="0.15">
      <c r="A85" s="49" t="s">
        <v>394</v>
      </c>
      <c r="B85" s="50" t="s">
        <v>152</v>
      </c>
      <c r="C85" s="50" t="s">
        <v>266</v>
      </c>
      <c r="D85" s="51" t="s">
        <v>59</v>
      </c>
      <c r="E85" s="241">
        <v>414968</v>
      </c>
      <c r="F85" s="239">
        <v>408559</v>
      </c>
      <c r="G85" s="225">
        <v>361209</v>
      </c>
      <c r="H85" s="52" t="s">
        <v>657</v>
      </c>
      <c r="J85" s="177" t="str">
        <f t="shared" si="2"/>
        <v/>
      </c>
    </row>
    <row r="86" spans="1:10" ht="20.25" customHeight="1" x14ac:dyDescent="0.15">
      <c r="A86" s="49" t="s">
        <v>395</v>
      </c>
      <c r="B86" s="50" t="s">
        <v>396</v>
      </c>
      <c r="C86" s="50" t="s">
        <v>266</v>
      </c>
      <c r="D86" s="51" t="s">
        <v>59</v>
      </c>
      <c r="E86" s="241">
        <v>562439</v>
      </c>
      <c r="F86" s="239">
        <v>557881</v>
      </c>
      <c r="G86" s="225">
        <v>472721</v>
      </c>
      <c r="H86" s="52" t="s">
        <v>657</v>
      </c>
      <c r="J86" s="177" t="str">
        <f t="shared" si="2"/>
        <v/>
      </c>
    </row>
    <row r="87" spans="1:10" ht="20.25" customHeight="1" x14ac:dyDescent="0.15">
      <c r="A87" s="49" t="s">
        <v>397</v>
      </c>
      <c r="B87" s="50" t="s">
        <v>101</v>
      </c>
      <c r="C87" s="50" t="s">
        <v>266</v>
      </c>
      <c r="D87" s="51" t="s">
        <v>59</v>
      </c>
      <c r="E87" s="241">
        <v>269759</v>
      </c>
      <c r="F87" s="239">
        <v>266062</v>
      </c>
      <c r="G87" s="225">
        <v>216250</v>
      </c>
      <c r="H87" s="52" t="s">
        <v>657</v>
      </c>
      <c r="J87" s="177" t="str">
        <f t="shared" si="2"/>
        <v/>
      </c>
    </row>
    <row r="88" spans="1:10" ht="20.25" customHeight="1" x14ac:dyDescent="0.15">
      <c r="A88" s="49" t="s">
        <v>398</v>
      </c>
      <c r="B88" s="50" t="s">
        <v>69</v>
      </c>
      <c r="C88" s="50" t="s">
        <v>266</v>
      </c>
      <c r="D88" s="51" t="s">
        <v>59</v>
      </c>
      <c r="E88" s="241">
        <v>319449</v>
      </c>
      <c r="F88" s="239">
        <v>315484</v>
      </c>
      <c r="G88" s="225">
        <v>245687</v>
      </c>
      <c r="H88" s="52" t="s">
        <v>657</v>
      </c>
      <c r="J88" s="177" t="str">
        <f t="shared" si="2"/>
        <v/>
      </c>
    </row>
    <row r="89" spans="1:10" ht="20.25" customHeight="1" x14ac:dyDescent="0.15">
      <c r="A89" s="49" t="s">
        <v>399</v>
      </c>
      <c r="B89" s="50" t="s">
        <v>400</v>
      </c>
      <c r="C89" s="50" t="s">
        <v>266</v>
      </c>
      <c r="D89" s="51" t="s">
        <v>59</v>
      </c>
      <c r="E89" s="241">
        <v>310041</v>
      </c>
      <c r="F89" s="239">
        <v>297049</v>
      </c>
      <c r="G89" s="225">
        <v>254765</v>
      </c>
      <c r="H89" s="52" t="s">
        <v>657</v>
      </c>
      <c r="J89" s="177" t="str">
        <f t="shared" si="2"/>
        <v/>
      </c>
    </row>
    <row r="90" spans="1:10" ht="20.25" customHeight="1" x14ac:dyDescent="0.15">
      <c r="A90" s="49" t="s">
        <v>401</v>
      </c>
      <c r="B90" s="50" t="s">
        <v>402</v>
      </c>
      <c r="C90" s="50" t="s">
        <v>266</v>
      </c>
      <c r="D90" s="51" t="s">
        <v>59</v>
      </c>
      <c r="E90" s="241">
        <v>284880</v>
      </c>
      <c r="F90" s="239">
        <v>278565</v>
      </c>
      <c r="G90" s="225">
        <v>224251</v>
      </c>
      <c r="H90" s="52" t="s">
        <v>657</v>
      </c>
      <c r="J90" s="177" t="str">
        <f t="shared" si="2"/>
        <v/>
      </c>
    </row>
    <row r="91" spans="1:10" ht="20.25" customHeight="1" x14ac:dyDescent="0.15">
      <c r="A91" s="49" t="s">
        <v>403</v>
      </c>
      <c r="B91" s="50" t="s">
        <v>404</v>
      </c>
      <c r="C91" s="50" t="s">
        <v>266</v>
      </c>
      <c r="D91" s="51" t="s">
        <v>59</v>
      </c>
      <c r="E91" s="241">
        <v>315528</v>
      </c>
      <c r="F91" s="239">
        <v>308930</v>
      </c>
      <c r="G91" s="225">
        <v>245619</v>
      </c>
      <c r="H91" s="52" t="s">
        <v>657</v>
      </c>
      <c r="J91" s="177" t="str">
        <f t="shared" si="2"/>
        <v/>
      </c>
    </row>
    <row r="92" spans="1:10" ht="20.25" customHeight="1" x14ac:dyDescent="0.15">
      <c r="A92" s="49" t="s">
        <v>405</v>
      </c>
      <c r="B92" s="50" t="s">
        <v>406</v>
      </c>
      <c r="C92" s="50" t="s">
        <v>266</v>
      </c>
      <c r="D92" s="51" t="s">
        <v>59</v>
      </c>
      <c r="E92" s="241">
        <v>408942</v>
      </c>
      <c r="F92" s="239">
        <v>405235</v>
      </c>
      <c r="G92" s="225">
        <v>319849</v>
      </c>
      <c r="H92" s="52" t="s">
        <v>657</v>
      </c>
      <c r="J92" s="177" t="str">
        <f t="shared" si="2"/>
        <v/>
      </c>
    </row>
    <row r="93" spans="1:10" ht="20.25" customHeight="1" x14ac:dyDescent="0.15">
      <c r="A93" s="49" t="s">
        <v>407</v>
      </c>
      <c r="B93" s="50" t="s">
        <v>408</v>
      </c>
      <c r="C93" s="50" t="s">
        <v>266</v>
      </c>
      <c r="D93" s="51" t="s">
        <v>59</v>
      </c>
      <c r="E93" s="241">
        <v>436224</v>
      </c>
      <c r="F93" s="239">
        <v>433400</v>
      </c>
      <c r="G93" s="225">
        <v>339623</v>
      </c>
      <c r="H93" s="52" t="s">
        <v>657</v>
      </c>
      <c r="J93" s="177" t="str">
        <f t="shared" si="2"/>
        <v/>
      </c>
    </row>
    <row r="94" spans="1:10" ht="20.25" customHeight="1" x14ac:dyDescent="0.15">
      <c r="A94" s="49" t="s">
        <v>409</v>
      </c>
      <c r="B94" s="50" t="s">
        <v>410</v>
      </c>
      <c r="C94" s="50" t="s">
        <v>266</v>
      </c>
      <c r="D94" s="51" t="s">
        <v>59</v>
      </c>
      <c r="E94" s="241">
        <v>356809</v>
      </c>
      <c r="F94" s="239">
        <v>350908</v>
      </c>
      <c r="G94" s="225">
        <v>273520</v>
      </c>
      <c r="H94" s="52" t="s">
        <v>657</v>
      </c>
      <c r="J94" s="177" t="str">
        <f t="shared" si="2"/>
        <v/>
      </c>
    </row>
    <row r="95" spans="1:10" ht="20.25" customHeight="1" x14ac:dyDescent="0.15">
      <c r="A95" s="49" t="s">
        <v>411</v>
      </c>
      <c r="B95" s="50" t="s">
        <v>412</v>
      </c>
      <c r="C95" s="50" t="s">
        <v>266</v>
      </c>
      <c r="D95" s="51" t="s">
        <v>59</v>
      </c>
      <c r="E95" s="241">
        <v>204181</v>
      </c>
      <c r="F95" s="239">
        <v>203923</v>
      </c>
      <c r="G95" s="225">
        <v>184615</v>
      </c>
      <c r="H95" s="52" t="s">
        <v>657</v>
      </c>
      <c r="J95" s="177" t="str">
        <f t="shared" si="2"/>
        <v/>
      </c>
    </row>
    <row r="96" spans="1:10" ht="20.25" customHeight="1" x14ac:dyDescent="0.15">
      <c r="A96" s="49" t="s">
        <v>413</v>
      </c>
      <c r="B96" s="50" t="s">
        <v>414</v>
      </c>
      <c r="C96" s="50" t="s">
        <v>415</v>
      </c>
      <c r="D96" s="51" t="s">
        <v>59</v>
      </c>
      <c r="E96" s="241">
        <v>471349</v>
      </c>
      <c r="F96" s="239">
        <v>460429</v>
      </c>
      <c r="G96" s="225">
        <v>360206</v>
      </c>
      <c r="H96" s="52" t="s">
        <v>657</v>
      </c>
      <c r="J96" s="177" t="str">
        <f t="shared" si="2"/>
        <v/>
      </c>
    </row>
    <row r="97" spans="1:10" ht="20.25" customHeight="1" x14ac:dyDescent="0.15">
      <c r="A97" s="49" t="s">
        <v>416</v>
      </c>
      <c r="B97" s="50" t="s">
        <v>417</v>
      </c>
      <c r="C97" s="50" t="s">
        <v>415</v>
      </c>
      <c r="D97" s="51" t="s">
        <v>59</v>
      </c>
      <c r="E97" s="241">
        <v>393090</v>
      </c>
      <c r="F97" s="239">
        <v>384609</v>
      </c>
      <c r="G97" s="225">
        <v>330411</v>
      </c>
      <c r="H97" s="52" t="s">
        <v>657</v>
      </c>
      <c r="J97" s="177" t="str">
        <f t="shared" si="2"/>
        <v/>
      </c>
    </row>
    <row r="98" spans="1:10" ht="20.25" customHeight="1" x14ac:dyDescent="0.15">
      <c r="A98" s="49" t="s">
        <v>418</v>
      </c>
      <c r="B98" s="50" t="s">
        <v>419</v>
      </c>
      <c r="C98" s="50" t="s">
        <v>415</v>
      </c>
      <c r="D98" s="51" t="s">
        <v>59</v>
      </c>
      <c r="E98" s="241">
        <v>446358</v>
      </c>
      <c r="F98" s="239">
        <v>445000</v>
      </c>
      <c r="G98" s="225">
        <v>354793</v>
      </c>
      <c r="H98" s="52" t="s">
        <v>657</v>
      </c>
      <c r="J98" s="177" t="str">
        <f t="shared" si="2"/>
        <v/>
      </c>
    </row>
    <row r="99" spans="1:10" s="222" customFormat="1" ht="20.25" customHeight="1" x14ac:dyDescent="0.15">
      <c r="A99" s="218" t="s">
        <v>420</v>
      </c>
      <c r="B99" s="219" t="s">
        <v>421</v>
      </c>
      <c r="C99" s="219" t="s">
        <v>422</v>
      </c>
      <c r="D99" s="220" t="s">
        <v>59</v>
      </c>
      <c r="E99" s="228">
        <v>509212</v>
      </c>
      <c r="F99" s="228">
        <v>509212</v>
      </c>
      <c r="G99" s="229">
        <v>421053</v>
      </c>
      <c r="H99" s="221" t="s">
        <v>657</v>
      </c>
      <c r="J99" s="222" t="str">
        <f t="shared" si="2"/>
        <v/>
      </c>
    </row>
    <row r="100" spans="1:10" s="222" customFormat="1" ht="20.25" customHeight="1" x14ac:dyDescent="0.15">
      <c r="A100" s="218" t="s">
        <v>423</v>
      </c>
      <c r="B100" s="219" t="s">
        <v>424</v>
      </c>
      <c r="C100" s="219" t="s">
        <v>422</v>
      </c>
      <c r="D100" s="220" t="s">
        <v>59</v>
      </c>
      <c r="E100" s="244">
        <v>318328</v>
      </c>
      <c r="F100" s="244">
        <v>318328</v>
      </c>
      <c r="G100" s="229">
        <v>295494</v>
      </c>
      <c r="H100" s="221" t="s">
        <v>658</v>
      </c>
      <c r="J100" s="245" t="str">
        <f t="shared" si="2"/>
        <v>2026년(상) 증가율</v>
      </c>
    </row>
    <row r="101" spans="1:10" ht="20.25" customHeight="1" x14ac:dyDescent="0.15">
      <c r="A101" s="49" t="s">
        <v>425</v>
      </c>
      <c r="B101" s="50" t="s">
        <v>426</v>
      </c>
      <c r="C101" s="50" t="s">
        <v>422</v>
      </c>
      <c r="D101" s="51" t="s">
        <v>59</v>
      </c>
      <c r="E101" s="242">
        <v>342273</v>
      </c>
      <c r="F101" s="243">
        <v>351481</v>
      </c>
      <c r="G101" s="225">
        <v>246346</v>
      </c>
      <c r="H101" s="52" t="s">
        <v>658</v>
      </c>
      <c r="J101" s="179" t="str">
        <f t="shared" ref="J101:J132" si="3">IF(H101="2026년(상) 증가율","2026년(상) 증가율",IF(H101="2026년도","2026년도",""))</f>
        <v>2026년(상) 증가율</v>
      </c>
    </row>
    <row r="102" spans="1:10" ht="20.25" customHeight="1" x14ac:dyDescent="0.15">
      <c r="A102" s="49" t="s">
        <v>427</v>
      </c>
      <c r="B102" s="50" t="s">
        <v>428</v>
      </c>
      <c r="C102" s="50" t="s">
        <v>422</v>
      </c>
      <c r="D102" s="51" t="s">
        <v>59</v>
      </c>
      <c r="E102" s="242">
        <v>243009</v>
      </c>
      <c r="F102" s="243">
        <v>246154</v>
      </c>
      <c r="G102" s="225">
        <v>202105</v>
      </c>
      <c r="H102" s="52" t="s">
        <v>658</v>
      </c>
      <c r="J102" s="179" t="str">
        <f t="shared" si="3"/>
        <v>2026년(상) 증가율</v>
      </c>
    </row>
    <row r="103" spans="1:10" ht="20.25" customHeight="1" x14ac:dyDescent="0.15">
      <c r="A103" s="49" t="s">
        <v>429</v>
      </c>
      <c r="B103" s="50" t="s">
        <v>430</v>
      </c>
      <c r="C103" s="50" t="s">
        <v>422</v>
      </c>
      <c r="D103" s="51" t="s">
        <v>59</v>
      </c>
      <c r="E103" s="242">
        <v>386079</v>
      </c>
      <c r="F103" s="243">
        <v>398051</v>
      </c>
      <c r="G103" s="225">
        <v>324939</v>
      </c>
      <c r="H103" s="52" t="s">
        <v>657</v>
      </c>
      <c r="J103" s="177" t="str">
        <f t="shared" si="3"/>
        <v/>
      </c>
    </row>
    <row r="104" spans="1:10" ht="20.25" customHeight="1" x14ac:dyDescent="0.15">
      <c r="A104" s="49" t="s">
        <v>431</v>
      </c>
      <c r="B104" s="50" t="s">
        <v>432</v>
      </c>
      <c r="C104" s="50" t="s">
        <v>422</v>
      </c>
      <c r="D104" s="51" t="s">
        <v>59</v>
      </c>
      <c r="E104" s="242">
        <v>321230</v>
      </c>
      <c r="F104" s="243">
        <v>342548</v>
      </c>
      <c r="G104" s="225">
        <v>246667</v>
      </c>
      <c r="H104" s="52" t="s">
        <v>658</v>
      </c>
      <c r="J104" s="179" t="str">
        <f t="shared" si="3"/>
        <v>2026년(상) 증가율</v>
      </c>
    </row>
    <row r="105" spans="1:10" ht="20.25" customHeight="1" x14ac:dyDescent="0.15">
      <c r="A105" s="49" t="s">
        <v>433</v>
      </c>
      <c r="B105" s="50" t="s">
        <v>434</v>
      </c>
      <c r="C105" s="50" t="s">
        <v>422</v>
      </c>
      <c r="D105" s="51" t="s">
        <v>59</v>
      </c>
      <c r="E105" s="242">
        <v>333250</v>
      </c>
      <c r="F105" s="243">
        <v>353051</v>
      </c>
      <c r="G105" s="225">
        <v>290026</v>
      </c>
      <c r="H105" s="52" t="s">
        <v>657</v>
      </c>
      <c r="J105" s="177" t="str">
        <f t="shared" si="3"/>
        <v/>
      </c>
    </row>
    <row r="106" spans="1:10" ht="20.25" customHeight="1" x14ac:dyDescent="0.15">
      <c r="A106" s="49" t="s">
        <v>435</v>
      </c>
      <c r="B106" s="50" t="s">
        <v>436</v>
      </c>
      <c r="C106" s="50" t="s">
        <v>422</v>
      </c>
      <c r="D106" s="51" t="s">
        <v>59</v>
      </c>
      <c r="E106" s="242">
        <v>278180</v>
      </c>
      <c r="F106" s="243">
        <v>268333</v>
      </c>
      <c r="G106" s="225">
        <v>227495</v>
      </c>
      <c r="H106" s="52" t="s">
        <v>658</v>
      </c>
      <c r="J106" s="179" t="str">
        <f t="shared" si="3"/>
        <v>2026년(상) 증가율</v>
      </c>
    </row>
    <row r="107" spans="1:10" s="222" customFormat="1" ht="20.25" customHeight="1" x14ac:dyDescent="0.15">
      <c r="A107" s="218" t="s">
        <v>437</v>
      </c>
      <c r="B107" s="219" t="s">
        <v>438</v>
      </c>
      <c r="C107" s="219" t="s">
        <v>422</v>
      </c>
      <c r="D107" s="220" t="s">
        <v>59</v>
      </c>
      <c r="E107" s="244">
        <v>292995</v>
      </c>
      <c r="F107" s="244">
        <v>292995</v>
      </c>
      <c r="G107" s="229">
        <v>245000</v>
      </c>
      <c r="H107" s="221" t="s">
        <v>658</v>
      </c>
      <c r="J107" s="245" t="str">
        <f t="shared" si="3"/>
        <v>2026년(상) 증가율</v>
      </c>
    </row>
    <row r="108" spans="1:10" s="222" customFormat="1" ht="20.25" customHeight="1" x14ac:dyDescent="0.15">
      <c r="A108" s="218" t="s">
        <v>439</v>
      </c>
      <c r="B108" s="219" t="s">
        <v>440</v>
      </c>
      <c r="C108" s="219" t="s">
        <v>422</v>
      </c>
      <c r="D108" s="220" t="s">
        <v>59</v>
      </c>
      <c r="E108" s="244">
        <v>289578</v>
      </c>
      <c r="F108" s="244">
        <v>289578</v>
      </c>
      <c r="G108" s="229">
        <v>242142</v>
      </c>
      <c r="H108" s="221" t="s">
        <v>658</v>
      </c>
      <c r="J108" s="245" t="str">
        <f t="shared" si="3"/>
        <v>2026년(상) 증가율</v>
      </c>
    </row>
    <row r="109" spans="1:10" ht="20.25" customHeight="1" x14ac:dyDescent="0.15">
      <c r="A109" s="49" t="s">
        <v>441</v>
      </c>
      <c r="B109" s="50" t="s">
        <v>442</v>
      </c>
      <c r="C109" s="50" t="s">
        <v>422</v>
      </c>
      <c r="D109" s="51" t="s">
        <v>59</v>
      </c>
      <c r="E109" s="244">
        <v>324326</v>
      </c>
      <c r="F109" s="226">
        <v>316938</v>
      </c>
      <c r="G109" s="225">
        <v>238720</v>
      </c>
      <c r="H109" s="52" t="s">
        <v>658</v>
      </c>
      <c r="J109" s="179" t="str">
        <f t="shared" si="3"/>
        <v>2026년(상) 증가율</v>
      </c>
    </row>
    <row r="110" spans="1:10" ht="20.25" customHeight="1" x14ac:dyDescent="0.15">
      <c r="A110" s="49" t="s">
        <v>443</v>
      </c>
      <c r="B110" s="50" t="s">
        <v>444</v>
      </c>
      <c r="C110" s="50" t="s">
        <v>422</v>
      </c>
      <c r="D110" s="51" t="s">
        <v>59</v>
      </c>
      <c r="E110" s="246">
        <v>322920</v>
      </c>
      <c r="F110" s="243">
        <v>311263</v>
      </c>
      <c r="G110" s="225">
        <v>246537</v>
      </c>
      <c r="H110" s="52" t="s">
        <v>658</v>
      </c>
      <c r="J110" s="179" t="str">
        <f t="shared" si="3"/>
        <v>2026년(상) 증가율</v>
      </c>
    </row>
    <row r="111" spans="1:10" s="222" customFormat="1" ht="20.25" customHeight="1" x14ac:dyDescent="0.15">
      <c r="A111" s="218" t="s">
        <v>445</v>
      </c>
      <c r="B111" s="219" t="s">
        <v>446</v>
      </c>
      <c r="C111" s="219" t="s">
        <v>50</v>
      </c>
      <c r="D111" s="220" t="s">
        <v>59</v>
      </c>
      <c r="E111" s="244">
        <v>352814</v>
      </c>
      <c r="F111" s="244">
        <v>352814</v>
      </c>
      <c r="G111" s="229">
        <v>295019</v>
      </c>
      <c r="H111" s="221" t="s">
        <v>658</v>
      </c>
      <c r="J111" s="245" t="str">
        <f t="shared" si="3"/>
        <v>2026년(상) 증가율</v>
      </c>
    </row>
    <row r="112" spans="1:10" s="222" customFormat="1" ht="20.25" customHeight="1" x14ac:dyDescent="0.15">
      <c r="A112" s="218" t="s">
        <v>447</v>
      </c>
      <c r="B112" s="219" t="s">
        <v>448</v>
      </c>
      <c r="C112" s="219" t="s">
        <v>50</v>
      </c>
      <c r="D112" s="220" t="s">
        <v>59</v>
      </c>
      <c r="E112" s="228">
        <v>369199</v>
      </c>
      <c r="F112" s="228">
        <v>369199</v>
      </c>
      <c r="G112" s="229">
        <v>261429</v>
      </c>
      <c r="H112" s="221" t="s">
        <v>657</v>
      </c>
      <c r="J112" s="222" t="str">
        <f t="shared" si="3"/>
        <v/>
      </c>
    </row>
    <row r="113" spans="1:10" s="222" customFormat="1" ht="20.25" customHeight="1" x14ac:dyDescent="0.15">
      <c r="A113" s="218" t="s">
        <v>449</v>
      </c>
      <c r="B113" s="219" t="s">
        <v>450</v>
      </c>
      <c r="C113" s="219" t="s">
        <v>50</v>
      </c>
      <c r="D113" s="220" t="s">
        <v>59</v>
      </c>
      <c r="E113" s="246">
        <v>457143</v>
      </c>
      <c r="F113" s="246">
        <v>457143</v>
      </c>
      <c r="G113" s="229">
        <v>365113</v>
      </c>
      <c r="H113" s="221" t="s">
        <v>658</v>
      </c>
      <c r="J113" s="245" t="str">
        <f t="shared" si="3"/>
        <v>2026년(상) 증가율</v>
      </c>
    </row>
    <row r="114" spans="1:10" ht="20.25" customHeight="1" x14ac:dyDescent="0.15">
      <c r="A114" s="49" t="s">
        <v>451</v>
      </c>
      <c r="B114" s="50" t="s">
        <v>452</v>
      </c>
      <c r="C114" s="50" t="s">
        <v>50</v>
      </c>
      <c r="D114" s="51" t="s">
        <v>59</v>
      </c>
      <c r="E114" s="230">
        <v>286887</v>
      </c>
      <c r="F114" s="230">
        <v>286394</v>
      </c>
      <c r="G114" s="225">
        <v>247727</v>
      </c>
      <c r="H114" s="52" t="s">
        <v>658</v>
      </c>
      <c r="J114" s="179" t="str">
        <f t="shared" si="3"/>
        <v>2026년(상) 증가율</v>
      </c>
    </row>
    <row r="115" spans="1:10" ht="20.25" customHeight="1" x14ac:dyDescent="0.15">
      <c r="A115" s="49" t="s">
        <v>453</v>
      </c>
      <c r="B115" s="50" t="s">
        <v>454</v>
      </c>
      <c r="C115" s="50" t="s">
        <v>50</v>
      </c>
      <c r="D115" s="51" t="s">
        <v>59</v>
      </c>
      <c r="E115" s="242">
        <v>321250</v>
      </c>
      <c r="F115" s="243">
        <v>311114</v>
      </c>
      <c r="G115" s="225">
        <v>256000</v>
      </c>
      <c r="H115" s="52" t="s">
        <v>657</v>
      </c>
      <c r="J115" s="177" t="str">
        <f t="shared" si="3"/>
        <v/>
      </c>
    </row>
    <row r="116" spans="1:10" ht="20.25" customHeight="1" x14ac:dyDescent="0.15">
      <c r="A116" s="49" t="s">
        <v>455</v>
      </c>
      <c r="B116" s="50" t="s">
        <v>456</v>
      </c>
      <c r="C116" s="50" t="s">
        <v>50</v>
      </c>
      <c r="D116" s="51" t="s">
        <v>59</v>
      </c>
      <c r="E116" s="242">
        <v>250000</v>
      </c>
      <c r="F116" s="243">
        <v>249266</v>
      </c>
      <c r="G116" s="225">
        <v>220000</v>
      </c>
      <c r="H116" s="52" t="s">
        <v>658</v>
      </c>
      <c r="J116" s="179" t="str">
        <f t="shared" si="3"/>
        <v>2026년(상) 증가율</v>
      </c>
    </row>
    <row r="117" spans="1:10" ht="20.25" customHeight="1" x14ac:dyDescent="0.15">
      <c r="A117" s="49" t="s">
        <v>457</v>
      </c>
      <c r="B117" s="50" t="s">
        <v>458</v>
      </c>
      <c r="C117" s="50" t="s">
        <v>459</v>
      </c>
      <c r="D117" s="51" t="s">
        <v>59</v>
      </c>
      <c r="E117" s="241">
        <v>221727</v>
      </c>
      <c r="F117" s="239">
        <v>226275</v>
      </c>
      <c r="G117" s="225">
        <v>219796</v>
      </c>
      <c r="H117" s="52" t="s">
        <v>657</v>
      </c>
      <c r="J117" s="177" t="str">
        <f t="shared" si="3"/>
        <v/>
      </c>
    </row>
    <row r="118" spans="1:10" ht="20.25" customHeight="1" x14ac:dyDescent="0.15">
      <c r="A118" s="49" t="s">
        <v>460</v>
      </c>
      <c r="B118" s="50" t="s">
        <v>461</v>
      </c>
      <c r="C118" s="50" t="s">
        <v>459</v>
      </c>
      <c r="D118" s="51" t="s">
        <v>59</v>
      </c>
      <c r="E118" s="241">
        <v>217203</v>
      </c>
      <c r="F118" s="239">
        <v>215662</v>
      </c>
      <c r="G118" s="225">
        <v>201040</v>
      </c>
      <c r="H118" s="52" t="s">
        <v>657</v>
      </c>
      <c r="J118" s="177" t="str">
        <f t="shared" si="3"/>
        <v/>
      </c>
    </row>
    <row r="119" spans="1:10" ht="20.25" customHeight="1" x14ac:dyDescent="0.15">
      <c r="A119" s="49" t="s">
        <v>462</v>
      </c>
      <c r="B119" s="50" t="s">
        <v>463</v>
      </c>
      <c r="C119" s="50" t="s">
        <v>459</v>
      </c>
      <c r="D119" s="51" t="s">
        <v>59</v>
      </c>
      <c r="E119" s="241">
        <v>229770</v>
      </c>
      <c r="F119" s="239">
        <v>227074</v>
      </c>
      <c r="G119" s="225">
        <v>214418</v>
      </c>
      <c r="H119" s="52" t="s">
        <v>657</v>
      </c>
      <c r="J119" s="177" t="str">
        <f t="shared" si="3"/>
        <v/>
      </c>
    </row>
    <row r="120" spans="1:10" ht="20.25" customHeight="1" x14ac:dyDescent="0.15">
      <c r="A120" s="49" t="s">
        <v>464</v>
      </c>
      <c r="B120" s="50" t="s">
        <v>465</v>
      </c>
      <c r="C120" s="50" t="s">
        <v>459</v>
      </c>
      <c r="D120" s="51" t="s">
        <v>59</v>
      </c>
      <c r="E120" s="241">
        <v>285759</v>
      </c>
      <c r="F120" s="239">
        <v>270376</v>
      </c>
      <c r="G120" s="225">
        <v>261522</v>
      </c>
      <c r="H120" s="52" t="s">
        <v>657</v>
      </c>
      <c r="J120" s="177" t="str">
        <f t="shared" si="3"/>
        <v/>
      </c>
    </row>
    <row r="121" spans="1:10" ht="20.25" customHeight="1" x14ac:dyDescent="0.15">
      <c r="A121" s="49" t="s">
        <v>466</v>
      </c>
      <c r="B121" s="50" t="s">
        <v>467</v>
      </c>
      <c r="C121" s="50" t="s">
        <v>468</v>
      </c>
      <c r="D121" s="51" t="s">
        <v>59</v>
      </c>
      <c r="E121" s="241">
        <v>320449</v>
      </c>
      <c r="F121" s="239">
        <v>316183</v>
      </c>
      <c r="G121" s="225">
        <v>257342</v>
      </c>
      <c r="H121" s="52" t="s">
        <v>657</v>
      </c>
      <c r="J121" s="177" t="str">
        <f t="shared" si="3"/>
        <v/>
      </c>
    </row>
    <row r="122" spans="1:10" ht="20.25" customHeight="1" x14ac:dyDescent="0.15">
      <c r="A122" s="49" t="s">
        <v>469</v>
      </c>
      <c r="B122" s="50" t="s">
        <v>470</v>
      </c>
      <c r="C122" s="50" t="s">
        <v>468</v>
      </c>
      <c r="D122" s="51" t="s">
        <v>59</v>
      </c>
      <c r="E122" s="247">
        <v>304509</v>
      </c>
      <c r="F122" s="223">
        <v>297137</v>
      </c>
      <c r="G122" s="225">
        <v>254403</v>
      </c>
      <c r="H122" s="52" t="s">
        <v>657</v>
      </c>
      <c r="J122" s="177" t="str">
        <f t="shared" si="3"/>
        <v/>
      </c>
    </row>
    <row r="123" spans="1:10" ht="20.25" customHeight="1" x14ac:dyDescent="0.15">
      <c r="A123" s="49" t="s">
        <v>471</v>
      </c>
      <c r="B123" s="50" t="s">
        <v>472</v>
      </c>
      <c r="C123" s="50" t="s">
        <v>468</v>
      </c>
      <c r="D123" s="51" t="s">
        <v>59</v>
      </c>
      <c r="E123" s="247">
        <v>249822</v>
      </c>
      <c r="F123" s="223">
        <v>244717</v>
      </c>
      <c r="G123" s="225">
        <v>206555</v>
      </c>
      <c r="H123" s="52" t="s">
        <v>657</v>
      </c>
      <c r="J123" s="177" t="str">
        <f t="shared" si="3"/>
        <v/>
      </c>
    </row>
    <row r="124" spans="1:10" ht="20.25" customHeight="1" x14ac:dyDescent="0.15">
      <c r="A124" s="49" t="s">
        <v>473</v>
      </c>
      <c r="B124" s="50" t="s">
        <v>474</v>
      </c>
      <c r="C124" s="50" t="s">
        <v>468</v>
      </c>
      <c r="D124" s="51" t="s">
        <v>59</v>
      </c>
      <c r="E124" s="247">
        <v>335319</v>
      </c>
      <c r="F124" s="223">
        <v>327381</v>
      </c>
      <c r="G124" s="225">
        <v>263081</v>
      </c>
      <c r="H124" s="52" t="s">
        <v>657</v>
      </c>
      <c r="J124" s="177" t="str">
        <f t="shared" si="3"/>
        <v/>
      </c>
    </row>
    <row r="125" spans="1:10" ht="20.25" customHeight="1" x14ac:dyDescent="0.15">
      <c r="A125" s="49" t="s">
        <v>475</v>
      </c>
      <c r="B125" s="50" t="s">
        <v>476</v>
      </c>
      <c r="C125" s="50" t="s">
        <v>468</v>
      </c>
      <c r="D125" s="51" t="s">
        <v>59</v>
      </c>
      <c r="E125" s="247">
        <v>294135</v>
      </c>
      <c r="F125" s="223">
        <v>289211</v>
      </c>
      <c r="G125" s="225">
        <v>241167</v>
      </c>
      <c r="H125" s="52" t="s">
        <v>657</v>
      </c>
      <c r="J125" s="177" t="str">
        <f t="shared" si="3"/>
        <v/>
      </c>
    </row>
    <row r="126" spans="1:10" ht="20.25" customHeight="1" x14ac:dyDescent="0.15">
      <c r="A126" s="49" t="s">
        <v>477</v>
      </c>
      <c r="B126" s="50" t="s">
        <v>478</v>
      </c>
      <c r="C126" s="50" t="s">
        <v>468</v>
      </c>
      <c r="D126" s="51" t="s">
        <v>59</v>
      </c>
      <c r="E126" s="247">
        <v>485075</v>
      </c>
      <c r="F126" s="223">
        <v>477832</v>
      </c>
      <c r="G126" s="225">
        <v>369045</v>
      </c>
      <c r="H126" s="52" t="s">
        <v>657</v>
      </c>
      <c r="J126" s="177" t="str">
        <f t="shared" si="3"/>
        <v/>
      </c>
    </row>
    <row r="127" spans="1:10" ht="20.25" customHeight="1" x14ac:dyDescent="0.15">
      <c r="A127" s="49" t="s">
        <v>479</v>
      </c>
      <c r="B127" s="50" t="s">
        <v>480</v>
      </c>
      <c r="C127" s="50" t="s">
        <v>468</v>
      </c>
      <c r="D127" s="51" t="s">
        <v>59</v>
      </c>
      <c r="E127" s="247">
        <v>209131</v>
      </c>
      <c r="F127" s="223">
        <v>206732</v>
      </c>
      <c r="G127" s="225">
        <v>187843</v>
      </c>
      <c r="H127" s="52" t="s">
        <v>657</v>
      </c>
      <c r="J127" s="177" t="str">
        <f t="shared" si="3"/>
        <v/>
      </c>
    </row>
    <row r="128" spans="1:10" ht="20.25" customHeight="1" x14ac:dyDescent="0.15">
      <c r="A128" s="49" t="s">
        <v>481</v>
      </c>
      <c r="B128" s="50" t="s">
        <v>482</v>
      </c>
      <c r="C128" s="50" t="s">
        <v>50</v>
      </c>
      <c r="D128" s="51" t="s">
        <v>59</v>
      </c>
      <c r="E128" s="247">
        <v>271869</v>
      </c>
      <c r="F128" s="223">
        <v>261200</v>
      </c>
      <c r="G128" s="225">
        <v>265082</v>
      </c>
      <c r="H128" s="52" t="s">
        <v>659</v>
      </c>
      <c r="J128" s="180" t="str">
        <f t="shared" si="3"/>
        <v>2026년도</v>
      </c>
    </row>
    <row r="129" spans="1:12" ht="20.25" customHeight="1" x14ac:dyDescent="0.15">
      <c r="A129" s="49" t="s">
        <v>483</v>
      </c>
      <c r="B129" s="50" t="s">
        <v>484</v>
      </c>
      <c r="C129" s="50" t="s">
        <v>50</v>
      </c>
      <c r="D129" s="51" t="s">
        <v>59</v>
      </c>
      <c r="E129" s="247">
        <v>220394</v>
      </c>
      <c r="F129" s="223">
        <v>212471</v>
      </c>
      <c r="G129" s="225">
        <v>206730</v>
      </c>
      <c r="H129" s="52" t="s">
        <v>659</v>
      </c>
      <c r="J129" s="180" t="str">
        <f t="shared" si="3"/>
        <v>2026년도</v>
      </c>
    </row>
    <row r="130" spans="1:12" ht="20.25" customHeight="1" x14ac:dyDescent="0.15">
      <c r="A130" s="49" t="s">
        <v>485</v>
      </c>
      <c r="B130" s="50" t="s">
        <v>486</v>
      </c>
      <c r="C130" s="50" t="s">
        <v>50</v>
      </c>
      <c r="D130" s="51" t="s">
        <v>59</v>
      </c>
      <c r="E130" s="247">
        <v>192523</v>
      </c>
      <c r="F130" s="223">
        <v>183944</v>
      </c>
      <c r="G130" s="225">
        <v>180381</v>
      </c>
      <c r="H130" s="52" t="s">
        <v>659</v>
      </c>
      <c r="J130" s="180" t="str">
        <f t="shared" si="3"/>
        <v>2026년도</v>
      </c>
    </row>
    <row r="131" spans="1:12" ht="20.25" customHeight="1" x14ac:dyDescent="0.15">
      <c r="A131" s="49" t="s">
        <v>487</v>
      </c>
      <c r="B131" s="50" t="s">
        <v>488</v>
      </c>
      <c r="C131" s="50" t="s">
        <v>50</v>
      </c>
      <c r="D131" s="51" t="s">
        <v>59</v>
      </c>
      <c r="E131" s="247">
        <v>167155</v>
      </c>
      <c r="F131" s="223">
        <v>159901</v>
      </c>
      <c r="G131" s="225">
        <v>150360</v>
      </c>
      <c r="H131" s="52" t="s">
        <v>659</v>
      </c>
      <c r="J131" s="180" t="str">
        <f t="shared" si="3"/>
        <v>2026년도</v>
      </c>
      <c r="L131" s="53" t="s">
        <v>489</v>
      </c>
    </row>
    <row r="132" spans="1:12" ht="20.25" customHeight="1" x14ac:dyDescent="0.15">
      <c r="A132" s="54" t="s">
        <v>490</v>
      </c>
      <c r="B132" s="50" t="s">
        <v>491</v>
      </c>
      <c r="C132" s="50" t="s">
        <v>492</v>
      </c>
      <c r="D132" s="51" t="s">
        <v>59</v>
      </c>
      <c r="E132" s="232">
        <v>467217</v>
      </c>
      <c r="F132" s="233">
        <v>432440</v>
      </c>
      <c r="G132" s="225">
        <v>371891</v>
      </c>
      <c r="H132" s="52" t="s">
        <v>659</v>
      </c>
      <c r="J132" s="180" t="str">
        <f t="shared" si="3"/>
        <v>2026년도</v>
      </c>
      <c r="L132" s="55" t="s">
        <v>493</v>
      </c>
    </row>
    <row r="133" spans="1:12" ht="20.25" customHeight="1" x14ac:dyDescent="0.15">
      <c r="A133" s="54" t="s">
        <v>494</v>
      </c>
      <c r="B133" s="50" t="s">
        <v>495</v>
      </c>
      <c r="C133" s="50" t="s">
        <v>492</v>
      </c>
      <c r="D133" s="51" t="s">
        <v>59</v>
      </c>
      <c r="E133" s="232">
        <v>373353</v>
      </c>
      <c r="F133" s="233">
        <v>335638</v>
      </c>
      <c r="G133" s="225">
        <v>292249</v>
      </c>
      <c r="H133" s="52" t="s">
        <v>659</v>
      </c>
      <c r="J133" s="180" t="str">
        <f t="shared" ref="J133:J165" si="4">IF(H133="2026년(상) 증가율","2026년(상) 증가율",IF(H133="2026년도","2026년도",""))</f>
        <v>2026년도</v>
      </c>
      <c r="L133" s="55" t="s">
        <v>496</v>
      </c>
    </row>
    <row r="134" spans="1:12" ht="20.25" customHeight="1" x14ac:dyDescent="0.15">
      <c r="A134" s="54" t="s">
        <v>497</v>
      </c>
      <c r="B134" s="50" t="s">
        <v>498</v>
      </c>
      <c r="C134" s="50" t="s">
        <v>492</v>
      </c>
      <c r="D134" s="51" t="s">
        <v>59</v>
      </c>
      <c r="E134" s="232">
        <v>310884</v>
      </c>
      <c r="F134" s="233">
        <v>282545</v>
      </c>
      <c r="G134" s="225">
        <v>242055</v>
      </c>
      <c r="H134" s="52" t="s">
        <v>659</v>
      </c>
      <c r="J134" s="180" t="str">
        <f t="shared" si="4"/>
        <v>2026년도</v>
      </c>
      <c r="L134" s="55" t="s">
        <v>499</v>
      </c>
    </row>
    <row r="135" spans="1:12" ht="20.25" customHeight="1" x14ac:dyDescent="0.15">
      <c r="A135" s="54" t="s">
        <v>500</v>
      </c>
      <c r="B135" s="50" t="s">
        <v>501</v>
      </c>
      <c r="C135" s="50" t="s">
        <v>492</v>
      </c>
      <c r="D135" s="51" t="s">
        <v>59</v>
      </c>
      <c r="E135" s="232">
        <v>295138</v>
      </c>
      <c r="F135" s="233">
        <v>261571</v>
      </c>
      <c r="G135" s="225">
        <v>220497</v>
      </c>
      <c r="H135" s="52" t="s">
        <v>659</v>
      </c>
      <c r="J135" s="180" t="str">
        <f t="shared" si="4"/>
        <v>2026년도</v>
      </c>
      <c r="L135" s="55" t="s">
        <v>502</v>
      </c>
    </row>
    <row r="136" spans="1:12" ht="20.25" customHeight="1" x14ac:dyDescent="0.15">
      <c r="A136" s="54" t="s">
        <v>503</v>
      </c>
      <c r="B136" s="50" t="s">
        <v>504</v>
      </c>
      <c r="C136" s="50" t="s">
        <v>492</v>
      </c>
      <c r="D136" s="51" t="s">
        <v>59</v>
      </c>
      <c r="E136" s="232">
        <v>235459</v>
      </c>
      <c r="F136" s="233">
        <v>205686</v>
      </c>
      <c r="G136" s="225">
        <v>172529</v>
      </c>
      <c r="H136" s="52" t="s">
        <v>659</v>
      </c>
      <c r="J136" s="180" t="str">
        <f t="shared" si="4"/>
        <v>2026년도</v>
      </c>
      <c r="L136" s="55" t="s">
        <v>505</v>
      </c>
    </row>
    <row r="137" spans="1:12" ht="20.25" customHeight="1" x14ac:dyDescent="0.15">
      <c r="A137" s="54" t="s">
        <v>506</v>
      </c>
      <c r="B137" s="50" t="s">
        <v>507</v>
      </c>
      <c r="C137" s="50" t="s">
        <v>492</v>
      </c>
      <c r="D137" s="51" t="s">
        <v>59</v>
      </c>
      <c r="E137" s="232">
        <v>281075</v>
      </c>
      <c r="F137" s="233">
        <v>240947</v>
      </c>
      <c r="G137" s="225">
        <v>207510</v>
      </c>
      <c r="H137" s="52" t="s">
        <v>659</v>
      </c>
      <c r="J137" s="180" t="str">
        <f t="shared" si="4"/>
        <v>2026년도</v>
      </c>
      <c r="L137" s="55" t="s">
        <v>508</v>
      </c>
    </row>
    <row r="138" spans="1:12" ht="20.25" customHeight="1" x14ac:dyDescent="0.15">
      <c r="A138" s="54" t="s">
        <v>509</v>
      </c>
      <c r="B138" s="50" t="s">
        <v>510</v>
      </c>
      <c r="C138" s="50" t="s">
        <v>492</v>
      </c>
      <c r="D138" s="51" t="s">
        <v>59</v>
      </c>
      <c r="E138" s="232">
        <v>250087</v>
      </c>
      <c r="F138" s="233">
        <v>220894</v>
      </c>
      <c r="G138" s="225">
        <v>185073</v>
      </c>
      <c r="H138" s="52" t="s">
        <v>659</v>
      </c>
      <c r="J138" s="180" t="str">
        <f t="shared" si="4"/>
        <v>2026년도</v>
      </c>
      <c r="L138" s="55" t="s">
        <v>511</v>
      </c>
    </row>
    <row r="139" spans="1:12" ht="20.25" customHeight="1" x14ac:dyDescent="0.15">
      <c r="A139" s="54" t="s">
        <v>512</v>
      </c>
      <c r="B139" s="50" t="s">
        <v>513</v>
      </c>
      <c r="C139" s="50" t="s">
        <v>492</v>
      </c>
      <c r="D139" s="51" t="s">
        <v>59</v>
      </c>
      <c r="E139" s="232">
        <v>218142</v>
      </c>
      <c r="F139" s="233">
        <v>186909</v>
      </c>
      <c r="G139" s="225">
        <v>162285</v>
      </c>
      <c r="H139" s="52" t="s">
        <v>659</v>
      </c>
      <c r="J139" s="180" t="str">
        <f t="shared" si="4"/>
        <v>2026년도</v>
      </c>
      <c r="L139" s="55" t="s">
        <v>514</v>
      </c>
    </row>
    <row r="140" spans="1:12" ht="20.25" customHeight="1" x14ac:dyDescent="0.15">
      <c r="A140" s="49" t="s">
        <v>515</v>
      </c>
      <c r="B140" s="50" t="s">
        <v>491</v>
      </c>
      <c r="C140" s="50" t="s">
        <v>516</v>
      </c>
      <c r="D140" s="51" t="s">
        <v>59</v>
      </c>
      <c r="E140" s="230">
        <v>442679</v>
      </c>
      <c r="F140" s="234">
        <v>429789</v>
      </c>
      <c r="G140" s="225">
        <v>320237</v>
      </c>
      <c r="H140" s="52" t="s">
        <v>659</v>
      </c>
      <c r="J140" s="180" t="str">
        <f t="shared" si="4"/>
        <v>2026년도</v>
      </c>
    </row>
    <row r="141" spans="1:12" ht="20.25" customHeight="1" x14ac:dyDescent="0.15">
      <c r="A141" s="49" t="s">
        <v>517</v>
      </c>
      <c r="B141" s="50" t="s">
        <v>495</v>
      </c>
      <c r="C141" s="50" t="s">
        <v>516</v>
      </c>
      <c r="D141" s="51" t="s">
        <v>59</v>
      </c>
      <c r="E141" s="230">
        <v>326774</v>
      </c>
      <c r="F141" s="234">
        <v>315285</v>
      </c>
      <c r="G141" s="225">
        <v>236324</v>
      </c>
      <c r="H141" s="52" t="s">
        <v>659</v>
      </c>
      <c r="J141" s="180" t="str">
        <f t="shared" si="4"/>
        <v>2026년도</v>
      </c>
    </row>
    <row r="142" spans="1:12" ht="20.25" customHeight="1" x14ac:dyDescent="0.15">
      <c r="A142" s="49" t="s">
        <v>518</v>
      </c>
      <c r="B142" s="50" t="s">
        <v>498</v>
      </c>
      <c r="C142" s="50" t="s">
        <v>516</v>
      </c>
      <c r="D142" s="51" t="s">
        <v>59</v>
      </c>
      <c r="E142" s="230">
        <v>289265</v>
      </c>
      <c r="F142" s="234">
        <v>280278</v>
      </c>
      <c r="G142" s="225">
        <v>212851</v>
      </c>
      <c r="H142" s="52" t="s">
        <v>659</v>
      </c>
      <c r="J142" s="180" t="str">
        <f t="shared" si="4"/>
        <v>2026년도</v>
      </c>
    </row>
    <row r="143" spans="1:12" ht="20.25" customHeight="1" x14ac:dyDescent="0.15">
      <c r="A143" s="49" t="s">
        <v>519</v>
      </c>
      <c r="B143" s="50" t="s">
        <v>501</v>
      </c>
      <c r="C143" s="50" t="s">
        <v>516</v>
      </c>
      <c r="D143" s="51" t="s">
        <v>59</v>
      </c>
      <c r="E143" s="230">
        <v>251596</v>
      </c>
      <c r="F143" s="234">
        <v>244289</v>
      </c>
      <c r="G143" s="225">
        <v>183152</v>
      </c>
      <c r="H143" s="52" t="s">
        <v>659</v>
      </c>
      <c r="J143" s="180" t="str">
        <f t="shared" si="4"/>
        <v>2026년도</v>
      </c>
    </row>
    <row r="144" spans="1:12" ht="20.25" customHeight="1" x14ac:dyDescent="0.15">
      <c r="A144" s="49" t="s">
        <v>520</v>
      </c>
      <c r="B144" s="50" t="s">
        <v>504</v>
      </c>
      <c r="C144" s="50" t="s">
        <v>516</v>
      </c>
      <c r="D144" s="51" t="s">
        <v>59</v>
      </c>
      <c r="E144" s="230">
        <v>215609</v>
      </c>
      <c r="F144" s="234">
        <v>207826</v>
      </c>
      <c r="G144" s="225">
        <v>155203</v>
      </c>
      <c r="H144" s="52" t="s">
        <v>659</v>
      </c>
      <c r="J144" s="180" t="str">
        <f t="shared" si="4"/>
        <v>2026년도</v>
      </c>
    </row>
    <row r="145" spans="1:10" ht="20.25" customHeight="1" x14ac:dyDescent="0.15">
      <c r="A145" s="49" t="s">
        <v>521</v>
      </c>
      <c r="B145" s="50" t="s">
        <v>522</v>
      </c>
      <c r="C145" s="50" t="s">
        <v>523</v>
      </c>
      <c r="D145" s="51" t="s">
        <v>59</v>
      </c>
      <c r="E145" s="230">
        <v>300967</v>
      </c>
      <c r="F145" s="234">
        <v>291056</v>
      </c>
      <c r="G145" s="225">
        <v>207574</v>
      </c>
      <c r="H145" s="52" t="s">
        <v>659</v>
      </c>
      <c r="J145" s="180" t="str">
        <f t="shared" si="4"/>
        <v>2026년도</v>
      </c>
    </row>
    <row r="146" spans="1:10" ht="20.25" customHeight="1" x14ac:dyDescent="0.15">
      <c r="A146" s="49" t="s">
        <v>524</v>
      </c>
      <c r="B146" s="50" t="s">
        <v>525</v>
      </c>
      <c r="C146" s="50" t="s">
        <v>523</v>
      </c>
      <c r="D146" s="51" t="s">
        <v>59</v>
      </c>
      <c r="E146" s="230">
        <v>236885</v>
      </c>
      <c r="F146" s="234">
        <v>229940</v>
      </c>
      <c r="G146" s="225">
        <v>162549</v>
      </c>
      <c r="H146" s="52" t="s">
        <v>659</v>
      </c>
      <c r="J146" s="180" t="str">
        <f t="shared" si="4"/>
        <v>2026년도</v>
      </c>
    </row>
    <row r="147" spans="1:10" ht="20.25" customHeight="1" x14ac:dyDescent="0.15">
      <c r="A147" s="49" t="s">
        <v>526</v>
      </c>
      <c r="B147" s="50" t="s">
        <v>527</v>
      </c>
      <c r="C147" s="50" t="s">
        <v>523</v>
      </c>
      <c r="D147" s="51" t="s">
        <v>59</v>
      </c>
      <c r="E147" s="230">
        <v>229483</v>
      </c>
      <c r="F147" s="234">
        <v>221287</v>
      </c>
      <c r="G147" s="225">
        <v>153814</v>
      </c>
      <c r="H147" s="52" t="s">
        <v>659</v>
      </c>
      <c r="J147" s="180" t="str">
        <f t="shared" si="4"/>
        <v>2026년도</v>
      </c>
    </row>
    <row r="148" spans="1:10" ht="20.25" customHeight="1" x14ac:dyDescent="0.15">
      <c r="A148" s="49" t="s">
        <v>528</v>
      </c>
      <c r="B148" s="50" t="s">
        <v>522</v>
      </c>
      <c r="C148" s="50" t="s">
        <v>529</v>
      </c>
      <c r="D148" s="51" t="s">
        <v>59</v>
      </c>
      <c r="E148" s="230">
        <v>268435</v>
      </c>
      <c r="F148" s="234">
        <v>258447</v>
      </c>
      <c r="G148" s="225">
        <v>191849</v>
      </c>
      <c r="H148" s="52" t="s">
        <v>659</v>
      </c>
      <c r="J148" s="180" t="str">
        <f t="shared" si="4"/>
        <v>2026년도</v>
      </c>
    </row>
    <row r="149" spans="1:10" ht="20.25" customHeight="1" x14ac:dyDescent="0.15">
      <c r="A149" s="49" t="s">
        <v>530</v>
      </c>
      <c r="B149" s="50" t="s">
        <v>525</v>
      </c>
      <c r="C149" s="50" t="s">
        <v>529</v>
      </c>
      <c r="D149" s="51" t="s">
        <v>59</v>
      </c>
      <c r="E149" s="230">
        <v>242957</v>
      </c>
      <c r="F149" s="234">
        <v>234179</v>
      </c>
      <c r="G149" s="225">
        <v>162270</v>
      </c>
      <c r="H149" s="52" t="s">
        <v>659</v>
      </c>
      <c r="J149" s="180" t="str">
        <f t="shared" si="4"/>
        <v>2026년도</v>
      </c>
    </row>
    <row r="150" spans="1:10" ht="20.25" customHeight="1" x14ac:dyDescent="0.15">
      <c r="A150" s="49" t="s">
        <v>531</v>
      </c>
      <c r="B150" s="50" t="s">
        <v>527</v>
      </c>
      <c r="C150" s="50" t="s">
        <v>529</v>
      </c>
      <c r="D150" s="51" t="s">
        <v>59</v>
      </c>
      <c r="E150" s="230">
        <v>198089</v>
      </c>
      <c r="F150" s="234">
        <v>192075</v>
      </c>
      <c r="G150" s="225">
        <v>131594</v>
      </c>
      <c r="H150" s="52" t="s">
        <v>659</v>
      </c>
      <c r="J150" s="180" t="str">
        <f t="shared" si="4"/>
        <v>2026년도</v>
      </c>
    </row>
    <row r="151" spans="1:10" ht="20.25" customHeight="1" x14ac:dyDescent="0.15">
      <c r="A151" s="49" t="s">
        <v>532</v>
      </c>
      <c r="B151" s="50" t="s">
        <v>522</v>
      </c>
      <c r="C151" s="50" t="s">
        <v>533</v>
      </c>
      <c r="D151" s="51" t="s">
        <v>59</v>
      </c>
      <c r="E151" s="230">
        <v>259647</v>
      </c>
      <c r="F151" s="234">
        <v>250450</v>
      </c>
      <c r="G151" s="225">
        <v>182738</v>
      </c>
      <c r="H151" s="52" t="s">
        <v>659</v>
      </c>
      <c r="J151" s="180" t="str">
        <f t="shared" si="4"/>
        <v>2026년도</v>
      </c>
    </row>
    <row r="152" spans="1:10" ht="20.25" customHeight="1" x14ac:dyDescent="0.15">
      <c r="A152" s="49" t="s">
        <v>534</v>
      </c>
      <c r="B152" s="50" t="s">
        <v>525</v>
      </c>
      <c r="C152" s="50" t="s">
        <v>533</v>
      </c>
      <c r="D152" s="51" t="s">
        <v>59</v>
      </c>
      <c r="E152" s="230">
        <v>235899</v>
      </c>
      <c r="F152" s="234">
        <v>227604</v>
      </c>
      <c r="G152" s="225">
        <v>163100</v>
      </c>
      <c r="H152" s="52" t="s">
        <v>659</v>
      </c>
      <c r="J152" s="180" t="str">
        <f t="shared" si="4"/>
        <v>2026년도</v>
      </c>
    </row>
    <row r="153" spans="1:10" ht="20.25" customHeight="1" x14ac:dyDescent="0.15">
      <c r="A153" s="49" t="s">
        <v>535</v>
      </c>
      <c r="B153" s="50" t="s">
        <v>527</v>
      </c>
      <c r="C153" s="50" t="s">
        <v>533</v>
      </c>
      <c r="D153" s="51" t="s">
        <v>59</v>
      </c>
      <c r="E153" s="230">
        <v>200786</v>
      </c>
      <c r="F153" s="234">
        <v>193697</v>
      </c>
      <c r="G153" s="225">
        <v>132560</v>
      </c>
      <c r="H153" s="52" t="s">
        <v>659</v>
      </c>
      <c r="J153" s="180" t="str">
        <f t="shared" si="4"/>
        <v>2026년도</v>
      </c>
    </row>
    <row r="154" spans="1:10" ht="20.25" customHeight="1" x14ac:dyDescent="0.15">
      <c r="A154" s="49" t="s">
        <v>536</v>
      </c>
      <c r="B154" s="50" t="s">
        <v>522</v>
      </c>
      <c r="C154" s="50" t="s">
        <v>537</v>
      </c>
      <c r="D154" s="51" t="s">
        <v>59</v>
      </c>
      <c r="E154" s="230">
        <v>299990</v>
      </c>
      <c r="F154" s="234">
        <v>288282</v>
      </c>
      <c r="G154" s="225">
        <v>200248</v>
      </c>
      <c r="H154" s="52" t="s">
        <v>659</v>
      </c>
      <c r="J154" s="180" t="str">
        <f t="shared" si="4"/>
        <v>2026년도</v>
      </c>
    </row>
    <row r="155" spans="1:10" ht="20.25" customHeight="1" x14ac:dyDescent="0.15">
      <c r="A155" s="49" t="s">
        <v>538</v>
      </c>
      <c r="B155" s="50" t="s">
        <v>525</v>
      </c>
      <c r="C155" s="50" t="s">
        <v>537</v>
      </c>
      <c r="D155" s="51" t="s">
        <v>59</v>
      </c>
      <c r="E155" s="230">
        <v>270554</v>
      </c>
      <c r="F155" s="234">
        <v>262165</v>
      </c>
      <c r="G155" s="225">
        <v>189214</v>
      </c>
      <c r="H155" s="52" t="s">
        <v>659</v>
      </c>
      <c r="J155" s="180" t="str">
        <f t="shared" si="4"/>
        <v>2026년도</v>
      </c>
    </row>
    <row r="156" spans="1:10" ht="20.25" customHeight="1" x14ac:dyDescent="0.15">
      <c r="A156" s="49" t="s">
        <v>539</v>
      </c>
      <c r="B156" s="50" t="s">
        <v>527</v>
      </c>
      <c r="C156" s="50" t="s">
        <v>537</v>
      </c>
      <c r="D156" s="51" t="s">
        <v>59</v>
      </c>
      <c r="E156" s="230">
        <v>237664</v>
      </c>
      <c r="F156" s="234">
        <v>229362</v>
      </c>
      <c r="G156" s="225">
        <v>160576</v>
      </c>
      <c r="H156" s="52" t="s">
        <v>659</v>
      </c>
      <c r="J156" s="180" t="str">
        <f t="shared" si="4"/>
        <v>2026년도</v>
      </c>
    </row>
    <row r="157" spans="1:10" ht="20.25" customHeight="1" x14ac:dyDescent="0.15">
      <c r="A157" s="49" t="s">
        <v>540</v>
      </c>
      <c r="B157" s="50" t="s">
        <v>541</v>
      </c>
      <c r="C157" s="50" t="s">
        <v>542</v>
      </c>
      <c r="D157" s="51" t="s">
        <v>59</v>
      </c>
      <c r="E157" s="230">
        <v>313664</v>
      </c>
      <c r="F157" s="234">
        <v>303998</v>
      </c>
      <c r="G157" s="225">
        <v>223619</v>
      </c>
      <c r="H157" s="52" t="s">
        <v>659</v>
      </c>
      <c r="J157" s="180" t="str">
        <f t="shared" si="4"/>
        <v>2026년도</v>
      </c>
    </row>
    <row r="158" spans="1:10" ht="20.25" customHeight="1" x14ac:dyDescent="0.15">
      <c r="A158" s="49" t="s">
        <v>543</v>
      </c>
      <c r="B158" s="50" t="s">
        <v>544</v>
      </c>
      <c r="C158" s="50" t="s">
        <v>542</v>
      </c>
      <c r="D158" s="51" t="s">
        <v>59</v>
      </c>
      <c r="E158" s="230">
        <v>303861</v>
      </c>
      <c r="F158" s="234">
        <v>292421</v>
      </c>
      <c r="G158" s="225">
        <v>210971</v>
      </c>
      <c r="H158" s="52" t="s">
        <v>659</v>
      </c>
      <c r="J158" s="180" t="str">
        <f t="shared" si="4"/>
        <v>2026년도</v>
      </c>
    </row>
    <row r="159" spans="1:10" ht="20.25" customHeight="1" x14ac:dyDescent="0.15">
      <c r="A159" s="49" t="s">
        <v>545</v>
      </c>
      <c r="B159" s="50" t="s">
        <v>546</v>
      </c>
      <c r="C159" s="50" t="s">
        <v>542</v>
      </c>
      <c r="D159" s="51" t="s">
        <v>59</v>
      </c>
      <c r="E159" s="230">
        <v>288757</v>
      </c>
      <c r="F159" s="234">
        <v>281046</v>
      </c>
      <c r="G159" s="225">
        <v>206975</v>
      </c>
      <c r="H159" s="52" t="s">
        <v>659</v>
      </c>
      <c r="J159" s="180" t="str">
        <f t="shared" si="4"/>
        <v>2026년도</v>
      </c>
    </row>
    <row r="160" spans="1:10" ht="20.25" customHeight="1" thickBot="1" x14ac:dyDescent="0.2">
      <c r="A160" s="56" t="s">
        <v>547</v>
      </c>
      <c r="B160" s="57" t="s">
        <v>548</v>
      </c>
      <c r="C160" s="57" t="s">
        <v>50</v>
      </c>
      <c r="D160" s="58" t="s">
        <v>59</v>
      </c>
      <c r="E160" s="235">
        <v>151706</v>
      </c>
      <c r="F160" s="236">
        <v>129507</v>
      </c>
      <c r="G160" s="237">
        <v>102112</v>
      </c>
      <c r="H160" s="59" t="s">
        <v>659</v>
      </c>
      <c r="J160" s="180" t="str">
        <f t="shared" si="4"/>
        <v>2026년도</v>
      </c>
    </row>
    <row r="161" spans="1:12" ht="20.25" customHeight="1" x14ac:dyDescent="0.15">
      <c r="A161" s="54"/>
      <c r="B161" s="50" t="s">
        <v>491</v>
      </c>
      <c r="C161" s="50" t="s">
        <v>552</v>
      </c>
      <c r="D161" s="51" t="s">
        <v>59</v>
      </c>
      <c r="E161" s="232">
        <v>474467</v>
      </c>
      <c r="F161" s="233">
        <v>445789</v>
      </c>
      <c r="G161" s="227">
        <v>371891</v>
      </c>
      <c r="H161" s="52" t="s">
        <v>659</v>
      </c>
      <c r="J161" s="180" t="str">
        <f t="shared" si="4"/>
        <v>2026년도</v>
      </c>
      <c r="L161" s="55" t="s">
        <v>493</v>
      </c>
    </row>
    <row r="162" spans="1:12" ht="20.25" customHeight="1" x14ac:dyDescent="0.15">
      <c r="A162" s="54"/>
      <c r="B162" s="50" t="s">
        <v>495</v>
      </c>
      <c r="C162" s="50" t="s">
        <v>552</v>
      </c>
      <c r="D162" s="51" t="s">
        <v>59</v>
      </c>
      <c r="E162" s="232">
        <v>401407</v>
      </c>
      <c r="F162" s="233">
        <v>367153</v>
      </c>
      <c r="G162" s="227">
        <v>292249</v>
      </c>
      <c r="H162" s="52" t="s">
        <v>659</v>
      </c>
      <c r="J162" s="180" t="str">
        <f t="shared" si="4"/>
        <v>2026년도</v>
      </c>
      <c r="L162" s="55" t="s">
        <v>496</v>
      </c>
    </row>
    <row r="163" spans="1:12" ht="20.25" customHeight="1" x14ac:dyDescent="0.15">
      <c r="A163" s="54"/>
      <c r="B163" s="50" t="s">
        <v>498</v>
      </c>
      <c r="C163" s="50" t="s">
        <v>552</v>
      </c>
      <c r="D163" s="51" t="s">
        <v>59</v>
      </c>
      <c r="E163" s="232">
        <v>335379</v>
      </c>
      <c r="F163" s="233">
        <v>313547</v>
      </c>
      <c r="G163" s="227">
        <v>242055</v>
      </c>
      <c r="H163" s="52" t="s">
        <v>659</v>
      </c>
      <c r="J163" s="180" t="str">
        <f t="shared" si="4"/>
        <v>2026년도</v>
      </c>
      <c r="L163" s="55" t="s">
        <v>499</v>
      </c>
    </row>
    <row r="164" spans="1:12" ht="20.25" customHeight="1" x14ac:dyDescent="0.15">
      <c r="A164" s="54"/>
      <c r="B164" s="50" t="s">
        <v>501</v>
      </c>
      <c r="C164" s="50" t="s">
        <v>552</v>
      </c>
      <c r="D164" s="51" t="s">
        <v>59</v>
      </c>
      <c r="E164" s="232">
        <v>300463</v>
      </c>
      <c r="F164" s="233">
        <v>266506</v>
      </c>
      <c r="G164" s="227">
        <v>220497</v>
      </c>
      <c r="H164" s="52" t="s">
        <v>659</v>
      </c>
      <c r="I164" s="177" t="s">
        <v>553</v>
      </c>
      <c r="J164" s="180" t="str">
        <f t="shared" si="4"/>
        <v>2026년도</v>
      </c>
      <c r="L164" s="55" t="s">
        <v>502</v>
      </c>
    </row>
    <row r="165" spans="1:12" ht="20.25" customHeight="1" x14ac:dyDescent="0.15">
      <c r="A165" s="54"/>
      <c r="B165" s="50" t="s">
        <v>504</v>
      </c>
      <c r="C165" s="50" t="s">
        <v>552</v>
      </c>
      <c r="D165" s="51" t="s">
        <v>59</v>
      </c>
      <c r="E165" s="232">
        <v>263602</v>
      </c>
      <c r="F165" s="233">
        <v>228792</v>
      </c>
      <c r="G165" s="227">
        <v>172529</v>
      </c>
      <c r="H165" s="52" t="s">
        <v>659</v>
      </c>
      <c r="I165" s="177" t="s">
        <v>551</v>
      </c>
      <c r="J165" s="180" t="str">
        <f t="shared" si="4"/>
        <v>2026년도</v>
      </c>
      <c r="L165" s="55" t="s">
        <v>505</v>
      </c>
    </row>
  </sheetData>
  <autoFilter ref="A3:J160" xr:uid="{00000000-0009-0000-0000-00000A000000}"/>
  <mergeCells count="8">
    <mergeCell ref="G3:G4"/>
    <mergeCell ref="H3:H4"/>
    <mergeCell ref="A3:A4"/>
    <mergeCell ref="B3:B4"/>
    <mergeCell ref="C3:C4"/>
    <mergeCell ref="D3:D4"/>
    <mergeCell ref="E3:E4"/>
    <mergeCell ref="F3:F4"/>
  </mergeCells>
  <phoneticPr fontId="24" type="noConversion"/>
  <printOptions horizontalCentered="1"/>
  <pageMargins left="0.39370078740157483" right="0.39370078740157483" top="0.59055118110236227" bottom="0.19685039370078741" header="0.51181102362204722" footer="0.11811023622047245"/>
  <pageSetup paperSize="9" scale="95" orientation="portrait" r:id="rId1"/>
  <headerFooter alignWithMargins="0">
    <oddFooter>&amp;CPage : &amp;P/&amp;N</oddFooter>
  </headerFooter>
  <rowBreaks count="4" manualBreakCount="4">
    <brk id="39" max="7" man="1"/>
    <brk id="74" max="7" man="1"/>
    <brk id="109" max="7" man="1"/>
    <brk id="144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7</vt:i4>
      </vt:variant>
    </vt:vector>
  </HeadingPairs>
  <TitlesOfParts>
    <vt:vector size="18" baseType="lpstr">
      <vt:lpstr>표지</vt:lpstr>
      <vt:lpstr>사업개요</vt:lpstr>
      <vt:lpstr>시방서</vt:lpstr>
      <vt:lpstr>공사기간 산정</vt:lpstr>
      <vt:lpstr>사진대지</vt:lpstr>
      <vt:lpstr>총괄표</vt:lpstr>
      <vt:lpstr>내역서</vt:lpstr>
      <vt:lpstr>양배일위</vt:lpstr>
      <vt:lpstr>개보수적산(펌프)</vt:lpstr>
      <vt:lpstr>단가조사서(미출력)</vt:lpstr>
      <vt:lpstr>노임단가</vt:lpstr>
      <vt:lpstr>'개보수적산(펌프)'!Print_Area</vt:lpstr>
      <vt:lpstr>내역서!Print_Area</vt:lpstr>
      <vt:lpstr>'단가조사서(미출력)'!Print_Area</vt:lpstr>
      <vt:lpstr>사진대지!Print_Area</vt:lpstr>
      <vt:lpstr>양배일위!Print_Area</vt:lpstr>
      <vt:lpstr>총괄표!Print_Area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cp:revision>7</cp:revision>
  <cp:lastPrinted>2026-05-20T05:23:18Z</cp:lastPrinted>
  <dcterms:created xsi:type="dcterms:W3CDTF">2012-07-01T23:40:06Z</dcterms:created>
  <dcterms:modified xsi:type="dcterms:W3CDTF">2026-07-09T05:20:58Z</dcterms:modified>
  <cp:version>1000.0100.01</cp:version>
</cp:coreProperties>
</file>