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\2026년 계약\20260626 1503함 구명뗏목 개방검사\요청\"/>
    </mc:Choice>
  </mc:AlternateContent>
  <xr:revisionPtr revIDLastSave="0" documentId="13_ncr:1_{D13E1D96-F939-4702-A67B-F344652B43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501함" sheetId="1" r:id="rId1"/>
  </sheets>
  <definedNames>
    <definedName name="A" localSheetId="0">'1501함'!$G$62793</definedName>
    <definedName name="A">#REF!</definedName>
    <definedName name="_xlnm.Print_Area" localSheetId="0">'1501함'!$A$1:$G$41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1" l="1"/>
  <c r="G35" i="1" l="1"/>
  <c r="G36" i="1" s="1"/>
  <c r="G31" i="1" l="1"/>
  <c r="G32" i="1" s="1"/>
  <c r="G29" i="1" l="1"/>
  <c r="F37" i="1" s="1"/>
  <c r="F38" i="1" s="1"/>
  <c r="F39" i="1" l="1"/>
  <c r="F41" i="1" l="1"/>
  <c r="B2" i="1" s="1"/>
</calcChain>
</file>

<file path=xl/sharedStrings.xml><?xml version="1.0" encoding="utf-8"?>
<sst xmlns="http://schemas.openxmlformats.org/spreadsheetml/2006/main" count="97" uniqueCount="71">
  <si>
    <t>수  리  비  추  산  서</t>
  </si>
  <si>
    <t>소계</t>
  </si>
  <si>
    <t>연번</t>
  </si>
  <si>
    <t>수량</t>
  </si>
  <si>
    <t>부가세</t>
  </si>
  <si>
    <t>총계</t>
  </si>
  <si>
    <t>단위</t>
  </si>
  <si>
    <t>합계</t>
  </si>
  <si>
    <t>하기와 같이 추산함</t>
  </si>
  <si>
    <t xml:space="preserve">추  산  액 </t>
  </si>
  <si>
    <t xml:space="preserve">함  정  명 </t>
  </si>
  <si>
    <t>금    액</t>
  </si>
  <si>
    <t xml:space="preserve">수리 기간 </t>
  </si>
  <si>
    <t xml:space="preserve">수리 내역 </t>
  </si>
  <si>
    <t>규격 및 촌법</t>
  </si>
  <si>
    <t>단  가</t>
  </si>
  <si>
    <t>재 료 명</t>
  </si>
  <si>
    <t>회</t>
    <phoneticPr fontId="26" type="noConversion"/>
  </si>
  <si>
    <t>수리용 본드</t>
    <phoneticPr fontId="26" type="noConversion"/>
  </si>
  <si>
    <t>PC</t>
    <phoneticPr fontId="26" type="noConversion"/>
  </si>
  <si>
    <t>구명뗏목 개방검사</t>
    <phoneticPr fontId="26" type="noConversion"/>
  </si>
  <si>
    <t>SET</t>
    <phoneticPr fontId="26" type="noConversion"/>
  </si>
  <si>
    <t>컨테이너 세척 도장 및 마킹</t>
    <phoneticPr fontId="26" type="noConversion"/>
  </si>
  <si>
    <t>탑승대 기능시험</t>
    <phoneticPr fontId="26" type="noConversion"/>
  </si>
  <si>
    <t>EA</t>
    <phoneticPr fontId="26" type="noConversion"/>
  </si>
  <si>
    <t>자동이탈기 교체</t>
    <phoneticPr fontId="26" type="noConversion"/>
  </si>
  <si>
    <t>배멀미방지약</t>
    <phoneticPr fontId="26" type="noConversion"/>
  </si>
  <si>
    <t>TAB</t>
    <phoneticPr fontId="26" type="noConversion"/>
  </si>
  <si>
    <t>수밀전기등용 밧데리</t>
    <phoneticPr fontId="26" type="noConversion"/>
  </si>
  <si>
    <t>25인승</t>
    <phoneticPr fontId="26" type="noConversion"/>
  </si>
  <si>
    <t>가대 설치 및 잡자재</t>
    <phoneticPr fontId="26" type="noConversion"/>
  </si>
  <si>
    <t>I.D CARD</t>
    <phoneticPr fontId="26" type="noConversion"/>
  </si>
  <si>
    <t>IMO SYMBOL 및 제원판</t>
    <phoneticPr fontId="26" type="noConversion"/>
  </si>
  <si>
    <t>SHT</t>
    <phoneticPr fontId="26" type="noConversion"/>
  </si>
  <si>
    <t>ㅇ 재료비</t>
    <phoneticPr fontId="26" type="noConversion"/>
  </si>
  <si>
    <t>ㅇ 노무비</t>
    <phoneticPr fontId="26" type="noConversion"/>
  </si>
  <si>
    <t>1개 / 척</t>
    <phoneticPr fontId="26" type="noConversion"/>
  </si>
  <si>
    <t>4발 / 척</t>
    <phoneticPr fontId="26" type="noConversion"/>
  </si>
  <si>
    <t>6발 / 척</t>
    <phoneticPr fontId="26" type="noConversion"/>
  </si>
  <si>
    <t>500ml
1.5리터 / 정원</t>
    <phoneticPr fontId="26" type="noConversion"/>
  </si>
  <si>
    <t>1세트 / 척</t>
    <phoneticPr fontId="26" type="noConversion"/>
  </si>
  <si>
    <t>6정 / 정원</t>
    <phoneticPr fontId="26" type="noConversion"/>
  </si>
  <si>
    <t>2발 / 척</t>
    <phoneticPr fontId="26" type="noConversion"/>
  </si>
  <si>
    <t>4개 / 척</t>
    <phoneticPr fontId="26" type="noConversion"/>
  </si>
  <si>
    <t>구난식수(선급검사필)</t>
    <phoneticPr fontId="26" type="noConversion"/>
  </si>
  <si>
    <t>응급의료구(선급검사필)</t>
    <phoneticPr fontId="26" type="noConversion"/>
  </si>
  <si>
    <t>로켓낙하산신호(구명뗏목)</t>
    <phoneticPr fontId="26" type="noConversion"/>
  </si>
  <si>
    <t>신호 홍염(구명뗏목)</t>
    <phoneticPr fontId="26" type="noConversion"/>
  </si>
  <si>
    <t>발연부 신호(구명뗏목)</t>
    <phoneticPr fontId="26" type="noConversion"/>
  </si>
  <si>
    <t>-</t>
    <phoneticPr fontId="26" type="noConversion"/>
  </si>
  <si>
    <t>제품하역적재원</t>
    <phoneticPr fontId="26" type="noConversion"/>
  </si>
  <si>
    <t>구명뗏목 하역/적재</t>
    <phoneticPr fontId="26" type="noConversion"/>
  </si>
  <si>
    <t>구명뗏목 하역 / 적재</t>
    <phoneticPr fontId="26" type="noConversion"/>
  </si>
  <si>
    <t>공</t>
    <phoneticPr fontId="26" type="noConversion"/>
  </si>
  <si>
    <t>카트밸브 분해조립 및 부속</t>
    <phoneticPr fontId="26" type="noConversion"/>
  </si>
  <si>
    <t>크레인 사용비(50톤)</t>
    <phoneticPr fontId="26" type="noConversion"/>
  </si>
  <si>
    <t>SET</t>
    <phoneticPr fontId="26" type="noConversion"/>
  </si>
  <si>
    <t>BTL</t>
    <phoneticPr fontId="26" type="noConversion"/>
  </si>
  <si>
    <t>구난식량(선급검사필)</t>
    <phoneticPr fontId="26" type="noConversion"/>
  </si>
  <si>
    <t>운반비</t>
    <phoneticPr fontId="26" type="noConversion"/>
  </si>
  <si>
    <t>계</t>
    <phoneticPr fontId="26" type="noConversion"/>
  </si>
  <si>
    <t>계</t>
    <phoneticPr fontId="26" type="noConversion"/>
  </si>
  <si>
    <t>바닥이음부시험</t>
    <phoneticPr fontId="26" type="noConversion"/>
  </si>
  <si>
    <t>필수추가압력시험</t>
    <phoneticPr fontId="26" type="noConversion"/>
  </si>
  <si>
    <t>가스팽창시험</t>
    <phoneticPr fontId="26" type="noConversion"/>
  </si>
  <si>
    <t>가스충약</t>
    <phoneticPr fontId="26" type="noConversion"/>
  </si>
  <si>
    <t>1503함</t>
    <phoneticPr fontId="26" type="noConversion"/>
  </si>
  <si>
    <t>절사</t>
    <phoneticPr fontId="26" type="noConversion"/>
  </si>
  <si>
    <t>-</t>
    <phoneticPr fontId="26" type="noConversion"/>
  </si>
  <si>
    <t>계약 후 30일간</t>
    <phoneticPr fontId="26" type="noConversion"/>
  </si>
  <si>
    <t>ㅇ경비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</si>
</sst>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&quot;₩&quot;#,##0"/>
    <numFmt numFmtId="178" formatCode="_-* #,##0_-;\-* #,##0_-;_-* &quot;-&quot;?_-;_-@_-"/>
    <numFmt numFmtId="179" formatCode="yyyy&quot;년&quot;\ m&quot;월&quot;\ d&quot;일&quot;;@"/>
  </numFmts>
  <fonts count="27" x14ac:knownFonts="1">
    <font>
      <sz val="11"/>
      <name val="돋움"/>
      <charset val="1"/>
    </font>
    <font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3"/>
      <name val="맑은 고딕"/>
      <family val="3"/>
      <charset val="129"/>
    </font>
    <font>
      <sz val="11"/>
      <color indexed="16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53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5"/>
      <color indexed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궁서"/>
      <family val="1"/>
      <charset val="129"/>
    </font>
    <font>
      <sz val="12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6"/>
      <color indexed="8"/>
      <name val="돋움"/>
      <family val="3"/>
      <charset val="129"/>
    </font>
    <font>
      <sz val="14"/>
      <color indexed="8"/>
      <name val="맑은 고딕"/>
      <family val="3"/>
      <charset val="129"/>
    </font>
    <font>
      <b/>
      <sz val="14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26"/>
      <color indexed="8"/>
      <name val="HY헤드라인M"/>
      <family val="1"/>
      <charset val="129"/>
    </font>
    <font>
      <sz val="26"/>
      <color indexed="8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6" borderId="1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5" fillId="4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9" borderId="3" applyNumberFormat="0" applyAlignment="0" applyProtection="0">
      <alignment vertical="center"/>
    </xf>
    <xf numFmtId="41" fontId="25" fillId="0" borderId="0" applyFont="0" applyFill="0" applyBorder="0" applyAlignment="0" applyProtection="0"/>
    <xf numFmtId="0" fontId="8" fillId="0" borderId="4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9" fillId="5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25" fillId="0" borderId="0"/>
  </cellStyleXfs>
  <cellXfs count="61">
    <xf numFmtId="0" fontId="0" fillId="0" borderId="0" xfId="0" applyNumberFormat="1"/>
    <xf numFmtId="0" fontId="15" fillId="3" borderId="9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Fill="1" applyBorder="1" applyAlignment="1">
      <alignment horizontal="center" vertical="center" shrinkToFit="1"/>
    </xf>
    <xf numFmtId="0" fontId="0" fillId="0" borderId="0" xfId="0" applyNumberFormat="1" applyBorder="1"/>
    <xf numFmtId="176" fontId="16" fillId="0" borderId="0" xfId="0" applyNumberFormat="1" applyFont="1" applyFill="1" applyBorder="1" applyAlignment="1">
      <alignment horizontal="right" vertical="center" shrinkToFit="1"/>
    </xf>
    <xf numFmtId="41" fontId="16" fillId="0" borderId="0" xfId="0" applyNumberFormat="1" applyFont="1" applyFill="1" applyBorder="1" applyAlignment="1">
      <alignment vertical="center" shrinkToFit="1"/>
    </xf>
    <xf numFmtId="0" fontId="0" fillId="0" borderId="0" xfId="0" applyNumberFormat="1" applyBorder="1" applyAlignment="1">
      <alignment horizontal="center" vertical="center" shrinkToFit="1"/>
    </xf>
    <xf numFmtId="0" fontId="17" fillId="0" borderId="0" xfId="0" applyNumberFormat="1" applyFont="1"/>
    <xf numFmtId="0" fontId="15" fillId="0" borderId="9" xfId="0" applyNumberFormat="1" applyFont="1" applyFill="1" applyBorder="1" applyAlignment="1">
      <alignment horizontal="center" vertical="center" shrinkToFit="1"/>
    </xf>
    <xf numFmtId="176" fontId="15" fillId="0" borderId="9" xfId="0" applyNumberFormat="1" applyFont="1" applyFill="1" applyBorder="1" applyAlignment="1">
      <alignment horizontal="right" vertical="center" shrinkToFit="1"/>
    </xf>
    <xf numFmtId="0" fontId="17" fillId="0" borderId="10" xfId="0" applyNumberFormat="1" applyFont="1" applyBorder="1" applyAlignment="1">
      <alignment horizontal="center" vertical="center" shrinkToFit="1"/>
    </xf>
    <xf numFmtId="41" fontId="17" fillId="0" borderId="11" xfId="32" applyNumberFormat="1" applyFont="1" applyBorder="1" applyAlignment="1">
      <alignment horizontal="right" vertical="center"/>
    </xf>
    <xf numFmtId="0" fontId="0" fillId="0" borderId="9" xfId="0" applyNumberFormat="1" applyBorder="1"/>
    <xf numFmtId="0" fontId="18" fillId="0" borderId="9" xfId="0" applyNumberFormat="1" applyFont="1" applyBorder="1" applyAlignment="1">
      <alignment horizontal="center" vertical="center"/>
    </xf>
    <xf numFmtId="0" fontId="0" fillId="0" borderId="12" xfId="0" applyNumberFormat="1" applyBorder="1" applyAlignment="1">
      <alignment horizontal="right" vertical="center" shrinkToFit="1"/>
    </xf>
    <xf numFmtId="41" fontId="15" fillId="0" borderId="13" xfId="0" applyNumberFormat="1" applyFont="1" applyFill="1" applyBorder="1" applyAlignment="1">
      <alignment horizontal="center" vertical="center" shrinkToFit="1"/>
    </xf>
    <xf numFmtId="0" fontId="19" fillId="0" borderId="10" xfId="0" applyNumberFormat="1" applyFont="1" applyBorder="1" applyAlignment="1">
      <alignment horizontal="left" vertical="center"/>
    </xf>
    <xf numFmtId="0" fontId="19" fillId="0" borderId="14" xfId="0" applyNumberFormat="1" applyFont="1" applyBorder="1" applyAlignment="1">
      <alignment horizontal="left" vertical="center"/>
    </xf>
    <xf numFmtId="0" fontId="18" fillId="0" borderId="15" xfId="0" applyNumberFormat="1" applyFont="1" applyBorder="1" applyAlignment="1">
      <alignment horizontal="center" vertical="center"/>
    </xf>
    <xf numFmtId="0" fontId="0" fillId="0" borderId="15" xfId="0" applyNumberFormat="1" applyBorder="1"/>
    <xf numFmtId="0" fontId="20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left" vertical="center"/>
    </xf>
    <xf numFmtId="0" fontId="20" fillId="0" borderId="0" xfId="0" applyNumberFormat="1" applyFont="1" applyAlignment="1">
      <alignment horizontal="left" vertical="center"/>
    </xf>
    <xf numFmtId="0" fontId="21" fillId="0" borderId="16" xfId="0" applyNumberFormat="1" applyFont="1" applyBorder="1" applyAlignment="1">
      <alignment horizontal="center" vertical="center"/>
    </xf>
    <xf numFmtId="0" fontId="21" fillId="0" borderId="17" xfId="0" applyNumberFormat="1" applyFont="1" applyBorder="1" applyAlignment="1">
      <alignment horizontal="center" vertical="center"/>
    </xf>
    <xf numFmtId="0" fontId="21" fillId="0" borderId="18" xfId="0" applyNumberFormat="1" applyFont="1" applyBorder="1" applyAlignment="1">
      <alignment horizontal="center" vertical="center"/>
    </xf>
    <xf numFmtId="3" fontId="0" fillId="0" borderId="0" xfId="32" applyNumberFormat="1" applyFont="1" applyBorder="1" applyAlignment="1">
      <alignment horizontal="center" vertical="center"/>
    </xf>
    <xf numFmtId="0" fontId="15" fillId="0" borderId="21" xfId="0" applyNumberFormat="1" applyFont="1" applyFill="1" applyBorder="1" applyAlignment="1">
      <alignment horizontal="center" vertical="center" shrinkToFit="1"/>
    </xf>
    <xf numFmtId="41" fontId="15" fillId="0" borderId="13" xfId="0" applyNumberFormat="1" applyFont="1" applyFill="1" applyBorder="1" applyAlignment="1">
      <alignment horizontal="right" vertical="center" shrinkToFit="1"/>
    </xf>
    <xf numFmtId="0" fontId="15" fillId="11" borderId="9" xfId="0" applyNumberFormat="1" applyFont="1" applyFill="1" applyBorder="1" applyAlignment="1">
      <alignment horizontal="center" vertical="center" shrinkToFit="1"/>
    </xf>
    <xf numFmtId="0" fontId="15" fillId="0" borderId="21" xfId="0" applyNumberFormat="1" applyFont="1" applyFill="1" applyBorder="1" applyAlignment="1">
      <alignment horizontal="center" vertical="center" wrapText="1" shrinkToFit="1"/>
    </xf>
    <xf numFmtId="0" fontId="20" fillId="0" borderId="0" xfId="0" applyNumberFormat="1" applyFont="1" applyAlignment="1">
      <alignment horizontal="left" vertical="center"/>
    </xf>
    <xf numFmtId="0" fontId="22" fillId="0" borderId="19" xfId="0" applyNumberFormat="1" applyFont="1" applyFill="1" applyBorder="1" applyAlignment="1">
      <alignment horizontal="center" vertical="center" wrapText="1"/>
    </xf>
    <xf numFmtId="0" fontId="22" fillId="0" borderId="20" xfId="0" applyNumberFormat="1" applyFont="1" applyFill="1" applyBorder="1" applyAlignment="1">
      <alignment horizontal="center" vertical="center" wrapText="1"/>
    </xf>
    <xf numFmtId="0" fontId="22" fillId="0" borderId="21" xfId="0" applyNumberFormat="1" applyFont="1" applyFill="1" applyBorder="1" applyAlignment="1">
      <alignment horizontal="center" vertical="center" wrapText="1"/>
    </xf>
    <xf numFmtId="0" fontId="17" fillId="0" borderId="10" xfId="0" applyNumberFormat="1" applyFont="1" applyFill="1" applyBorder="1" applyAlignment="1" applyProtection="1">
      <alignment horizontal="center" vertical="center" wrapText="1"/>
    </xf>
    <xf numFmtId="0" fontId="23" fillId="0" borderId="0" xfId="0" applyNumberFormat="1" applyFont="1" applyAlignment="1">
      <alignment horizontal="center" vertical="center" wrapText="1"/>
    </xf>
    <xf numFmtId="0" fontId="24" fillId="0" borderId="0" xfId="0" applyNumberFormat="1" applyFont="1" applyAlignment="1">
      <alignment wrapText="1"/>
    </xf>
    <xf numFmtId="0" fontId="20" fillId="0" borderId="0" xfId="0" applyNumberFormat="1" applyFont="1" applyAlignment="1">
      <alignment horizontal="left" vertical="center"/>
    </xf>
    <xf numFmtId="0" fontId="21" fillId="0" borderId="19" xfId="0" applyNumberFormat="1" applyFont="1" applyBorder="1" applyAlignment="1">
      <alignment horizontal="left" vertical="center" wrapText="1"/>
    </xf>
    <xf numFmtId="0" fontId="21" fillId="0" borderId="20" xfId="0" applyNumberFormat="1" applyFont="1" applyBorder="1" applyAlignment="1">
      <alignment horizontal="left" vertical="center" wrapText="1"/>
    </xf>
    <xf numFmtId="0" fontId="21" fillId="0" borderId="24" xfId="0" applyNumberFormat="1" applyFont="1" applyBorder="1" applyAlignment="1">
      <alignment horizontal="left" vertical="center" wrapText="1"/>
    </xf>
    <xf numFmtId="0" fontId="21" fillId="0" borderId="10" xfId="0" applyNumberFormat="1" applyFont="1" applyBorder="1" applyAlignment="1">
      <alignment horizontal="left" vertical="center" wrapText="1"/>
    </xf>
    <xf numFmtId="0" fontId="21" fillId="0" borderId="9" xfId="0" applyNumberFormat="1" applyFont="1" applyBorder="1" applyAlignment="1">
      <alignment horizontal="left" vertical="center" wrapText="1"/>
    </xf>
    <xf numFmtId="0" fontId="21" fillId="0" borderId="13" xfId="0" applyNumberFormat="1" applyFont="1" applyBorder="1" applyAlignment="1">
      <alignment horizontal="left" vertical="center" wrapText="1"/>
    </xf>
    <xf numFmtId="0" fontId="20" fillId="0" borderId="0" xfId="0" applyNumberFormat="1" applyFont="1" applyAlignment="1">
      <alignment horizontal="right" vertical="center" wrapText="1"/>
    </xf>
    <xf numFmtId="179" fontId="20" fillId="0" borderId="0" xfId="0" applyNumberFormat="1" applyFont="1" applyAlignment="1">
      <alignment horizontal="right" vertical="center" wrapText="1"/>
    </xf>
    <xf numFmtId="0" fontId="20" fillId="0" borderId="7" xfId="0" applyNumberFormat="1" applyFont="1" applyBorder="1" applyAlignment="1">
      <alignment horizontal="left" vertical="center" wrapText="1"/>
    </xf>
    <xf numFmtId="0" fontId="0" fillId="0" borderId="7" xfId="0" applyNumberFormat="1" applyBorder="1" applyAlignment="1">
      <alignment vertical="center" wrapText="1"/>
    </xf>
    <xf numFmtId="0" fontId="0" fillId="0" borderId="9" xfId="0" applyNumberFormat="1" applyBorder="1" applyAlignment="1">
      <alignment horizontal="center" vertical="center" wrapText="1"/>
    </xf>
    <xf numFmtId="0" fontId="0" fillId="0" borderId="9" xfId="0" applyNumberFormat="1" applyBorder="1" applyAlignment="1">
      <alignment wrapText="1"/>
    </xf>
    <xf numFmtId="178" fontId="18" fillId="0" borderId="22" xfId="0" applyNumberFormat="1" applyFont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 wrapText="1"/>
    </xf>
    <xf numFmtId="178" fontId="18" fillId="0" borderId="25" xfId="0" applyNumberFormat="1" applyFont="1" applyBorder="1" applyAlignment="1">
      <alignment horizontal="center" vertical="center" wrapText="1"/>
    </xf>
    <xf numFmtId="178" fontId="18" fillId="0" borderId="24" xfId="0" applyNumberFormat="1" applyFont="1" applyBorder="1" applyAlignment="1">
      <alignment horizontal="center" vertical="center" wrapText="1"/>
    </xf>
    <xf numFmtId="178" fontId="18" fillId="0" borderId="9" xfId="0" applyNumberFormat="1" applyFon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wrapText="1"/>
    </xf>
    <xf numFmtId="0" fontId="0" fillId="0" borderId="25" xfId="0" applyNumberFormat="1" applyBorder="1" applyAlignment="1">
      <alignment horizontal="center" vertical="center" wrapText="1"/>
    </xf>
    <xf numFmtId="0" fontId="0" fillId="0" borderId="21" xfId="0" applyNumberFormat="1" applyBorder="1" applyAlignment="1">
      <alignment horizontal="center" vertical="center" wrapText="1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62803"/>
  <sheetViews>
    <sheetView tabSelected="1" view="pageBreakPreview" zoomScaleSheetLayoutView="100" workbookViewId="0">
      <selection activeCell="N46" sqref="N46"/>
    </sheetView>
  </sheetViews>
  <sheetFormatPr defaultRowHeight="27.75" customHeight="1" x14ac:dyDescent="0.15"/>
  <cols>
    <col min="1" max="1" width="9.88671875" customWidth="1"/>
    <col min="2" max="2" width="22.109375" customWidth="1"/>
    <col min="3" max="3" width="14" customWidth="1"/>
    <col min="4" max="4" width="5.33203125" customWidth="1"/>
    <col min="5" max="5" width="5.5546875" customWidth="1"/>
    <col min="6" max="6" width="10.109375" customWidth="1"/>
    <col min="7" max="7" width="13.88671875" customWidth="1"/>
    <col min="9" max="9" width="10.33203125" bestFit="1" customWidth="1"/>
  </cols>
  <sheetData>
    <row r="1" spans="1:26" ht="43.5" customHeight="1" x14ac:dyDescent="0.4">
      <c r="A1" s="36" t="s">
        <v>0</v>
      </c>
      <c r="B1" s="37"/>
      <c r="C1" s="37"/>
      <c r="D1" s="37"/>
      <c r="E1" s="37"/>
      <c r="F1" s="37"/>
      <c r="G1" s="37"/>
    </row>
    <row r="2" spans="1:26" s="7" customFormat="1" ht="35.1" customHeight="1" x14ac:dyDescent="0.15">
      <c r="A2" s="20" t="s">
        <v>9</v>
      </c>
      <c r="B2" s="21">
        <f>F41</f>
        <v>0</v>
      </c>
      <c r="C2" s="22"/>
      <c r="D2" s="20"/>
      <c r="E2" s="20"/>
      <c r="F2" s="20"/>
      <c r="G2" s="20"/>
    </row>
    <row r="3" spans="1:26" s="7" customFormat="1" ht="35.1" customHeight="1" x14ac:dyDescent="0.15">
      <c r="A3" s="20" t="s">
        <v>10</v>
      </c>
      <c r="B3" s="31" t="s">
        <v>66</v>
      </c>
      <c r="C3" s="20"/>
      <c r="D3" s="20"/>
      <c r="E3" s="20"/>
      <c r="F3" s="45" t="s">
        <v>8</v>
      </c>
      <c r="G3" s="45"/>
    </row>
    <row r="4" spans="1:26" s="7" customFormat="1" ht="35.1" customHeight="1" x14ac:dyDescent="0.15">
      <c r="A4" s="20" t="s">
        <v>12</v>
      </c>
      <c r="B4" s="38" t="s">
        <v>69</v>
      </c>
      <c r="C4" s="38"/>
      <c r="D4" s="20"/>
      <c r="E4" s="20"/>
      <c r="F4" s="46"/>
      <c r="G4" s="46"/>
    </row>
    <row r="5" spans="1:26" s="7" customFormat="1" ht="35.1" customHeight="1" x14ac:dyDescent="0.15">
      <c r="A5" s="20" t="s">
        <v>13</v>
      </c>
      <c r="B5" s="47"/>
      <c r="C5" s="47"/>
      <c r="D5" s="47"/>
      <c r="E5" s="47"/>
      <c r="F5" s="48"/>
      <c r="G5" s="48"/>
    </row>
    <row r="6" spans="1:26" ht="35.1" customHeight="1" x14ac:dyDescent="0.15">
      <c r="A6" s="23" t="s">
        <v>2</v>
      </c>
      <c r="B6" s="24" t="s">
        <v>16</v>
      </c>
      <c r="C6" s="24" t="s">
        <v>14</v>
      </c>
      <c r="D6" s="24" t="s">
        <v>6</v>
      </c>
      <c r="E6" s="24" t="s">
        <v>3</v>
      </c>
      <c r="F6" s="24" t="s">
        <v>15</v>
      </c>
      <c r="G6" s="25" t="s">
        <v>11</v>
      </c>
    </row>
    <row r="7" spans="1:26" ht="35.1" customHeight="1" x14ac:dyDescent="0.15">
      <c r="A7" s="39" t="s">
        <v>34</v>
      </c>
      <c r="B7" s="40"/>
      <c r="C7" s="40"/>
      <c r="D7" s="40"/>
      <c r="E7" s="40"/>
      <c r="F7" s="40"/>
      <c r="G7" s="41"/>
    </row>
    <row r="8" spans="1:26" ht="35.1" customHeight="1" x14ac:dyDescent="0.15">
      <c r="A8" s="10">
        <v>1</v>
      </c>
      <c r="B8" s="27" t="s">
        <v>20</v>
      </c>
      <c r="C8" s="27" t="s">
        <v>29</v>
      </c>
      <c r="D8" s="27" t="s">
        <v>21</v>
      </c>
      <c r="E8" s="27">
        <v>6</v>
      </c>
      <c r="F8" s="9"/>
      <c r="G8" s="28"/>
      <c r="H8" s="2"/>
      <c r="I8" s="2"/>
      <c r="J8" s="2"/>
      <c r="K8" s="3"/>
      <c r="L8" s="2"/>
      <c r="M8" s="2"/>
      <c r="N8" s="3"/>
      <c r="O8" s="2"/>
      <c r="P8" s="2"/>
      <c r="Q8" s="3"/>
      <c r="R8" s="4"/>
      <c r="S8" s="4"/>
      <c r="T8" s="4"/>
      <c r="U8" s="4"/>
      <c r="V8" s="3"/>
      <c r="W8" s="5"/>
      <c r="X8" s="5"/>
      <c r="Y8" s="5"/>
      <c r="Z8" s="5"/>
    </row>
    <row r="9" spans="1:26" ht="35.1" customHeight="1" x14ac:dyDescent="0.15">
      <c r="A9" s="10">
        <v>2</v>
      </c>
      <c r="B9" s="27" t="s">
        <v>25</v>
      </c>
      <c r="C9" s="27" t="s">
        <v>49</v>
      </c>
      <c r="D9" s="27" t="s">
        <v>21</v>
      </c>
      <c r="E9" s="27">
        <v>6</v>
      </c>
      <c r="F9" s="9"/>
      <c r="G9" s="28"/>
      <c r="H9" s="2"/>
      <c r="I9" s="2"/>
      <c r="J9" s="2"/>
      <c r="K9" s="3"/>
      <c r="L9" s="2"/>
      <c r="M9" s="2"/>
      <c r="N9" s="3"/>
      <c r="O9" s="2"/>
      <c r="P9" s="2"/>
      <c r="Q9" s="3"/>
      <c r="R9" s="4"/>
      <c r="S9" s="4"/>
      <c r="T9" s="4"/>
      <c r="U9" s="4"/>
      <c r="V9" s="3"/>
      <c r="W9" s="5"/>
      <c r="X9" s="5"/>
      <c r="Y9" s="5"/>
      <c r="Z9" s="5"/>
    </row>
    <row r="10" spans="1:26" ht="35.1" customHeight="1" x14ac:dyDescent="0.15">
      <c r="A10" s="10">
        <v>3</v>
      </c>
      <c r="B10" s="8" t="s">
        <v>54</v>
      </c>
      <c r="C10" s="1" t="s">
        <v>49</v>
      </c>
      <c r="D10" s="1" t="s">
        <v>19</v>
      </c>
      <c r="E10" s="29">
        <v>12</v>
      </c>
      <c r="F10" s="9"/>
      <c r="G10" s="28"/>
      <c r="H10" s="2"/>
      <c r="I10" s="2"/>
      <c r="J10" s="2"/>
      <c r="K10" s="3"/>
      <c r="L10" s="2"/>
      <c r="M10" s="2"/>
      <c r="N10" s="3"/>
      <c r="O10" s="2"/>
      <c r="P10" s="2"/>
      <c r="Q10" s="3"/>
      <c r="R10" s="4"/>
      <c r="S10" s="4"/>
      <c r="T10" s="4"/>
      <c r="U10" s="4"/>
      <c r="V10" s="3"/>
      <c r="W10" s="5"/>
      <c r="X10" s="5"/>
      <c r="Y10" s="5"/>
      <c r="Z10" s="5"/>
    </row>
    <row r="11" spans="1:26" ht="35.1" customHeight="1" x14ac:dyDescent="0.15">
      <c r="A11" s="10">
        <v>4</v>
      </c>
      <c r="B11" s="8" t="s">
        <v>30</v>
      </c>
      <c r="C11" s="1" t="s">
        <v>49</v>
      </c>
      <c r="D11" s="1" t="s">
        <v>21</v>
      </c>
      <c r="E11" s="29">
        <v>6</v>
      </c>
      <c r="F11" s="9"/>
      <c r="G11" s="28"/>
      <c r="H11" s="2"/>
      <c r="I11" s="2"/>
      <c r="J11" s="2"/>
      <c r="K11" s="3"/>
      <c r="L11" s="2"/>
      <c r="M11" s="2"/>
      <c r="N11" s="3"/>
      <c r="O11" s="2"/>
      <c r="P11" s="2"/>
      <c r="Q11" s="3"/>
      <c r="R11" s="4"/>
      <c r="S11" s="4"/>
      <c r="T11" s="4"/>
      <c r="U11" s="4"/>
      <c r="V11" s="3"/>
      <c r="W11" s="5"/>
      <c r="X11" s="5"/>
      <c r="Y11" s="5"/>
      <c r="Z11" s="5"/>
    </row>
    <row r="12" spans="1:26" ht="35.1" customHeight="1" x14ac:dyDescent="0.15">
      <c r="A12" s="10">
        <v>5</v>
      </c>
      <c r="B12" s="8" t="s">
        <v>22</v>
      </c>
      <c r="C12" s="1" t="s">
        <v>49</v>
      </c>
      <c r="D12" s="1" t="s">
        <v>21</v>
      </c>
      <c r="E12" s="29">
        <v>6</v>
      </c>
      <c r="F12" s="9"/>
      <c r="G12" s="28"/>
      <c r="H12" s="2"/>
      <c r="I12" s="2"/>
      <c r="J12" s="2"/>
      <c r="K12" s="3"/>
      <c r="L12" s="2"/>
      <c r="M12" s="2"/>
      <c r="N12" s="3"/>
      <c r="O12" s="2"/>
      <c r="P12" s="2"/>
      <c r="Q12" s="3"/>
      <c r="R12" s="4"/>
      <c r="S12" s="4"/>
      <c r="T12" s="4"/>
      <c r="U12" s="4"/>
      <c r="V12" s="3"/>
      <c r="W12" s="5"/>
      <c r="X12" s="5"/>
      <c r="Y12" s="5"/>
      <c r="Z12" s="5"/>
    </row>
    <row r="13" spans="1:26" ht="35.1" customHeight="1" x14ac:dyDescent="0.15">
      <c r="A13" s="10">
        <v>6</v>
      </c>
      <c r="B13" s="8" t="s">
        <v>64</v>
      </c>
      <c r="C13" s="27" t="s">
        <v>49</v>
      </c>
      <c r="D13" s="1" t="s">
        <v>21</v>
      </c>
      <c r="E13" s="29">
        <v>6</v>
      </c>
      <c r="F13" s="9"/>
      <c r="G13" s="28"/>
      <c r="H13" s="2"/>
      <c r="I13" s="2"/>
      <c r="J13" s="2"/>
      <c r="K13" s="3"/>
      <c r="L13" s="2"/>
      <c r="M13" s="2"/>
      <c r="N13" s="3"/>
      <c r="O13" s="2"/>
      <c r="P13" s="2"/>
      <c r="Q13" s="3"/>
      <c r="R13" s="4"/>
      <c r="S13" s="4"/>
      <c r="T13" s="4"/>
      <c r="U13" s="4"/>
      <c r="V13" s="3"/>
      <c r="W13" s="5"/>
      <c r="X13" s="5"/>
      <c r="Y13" s="5"/>
      <c r="Z13" s="5"/>
    </row>
    <row r="14" spans="1:26" ht="35.1" customHeight="1" x14ac:dyDescent="0.15">
      <c r="A14" s="10">
        <v>7</v>
      </c>
      <c r="B14" s="8" t="s">
        <v>65</v>
      </c>
      <c r="C14" s="1" t="s">
        <v>49</v>
      </c>
      <c r="D14" s="1" t="s">
        <v>57</v>
      </c>
      <c r="E14" s="29">
        <v>12</v>
      </c>
      <c r="F14" s="9"/>
      <c r="G14" s="28"/>
      <c r="H14" s="2"/>
      <c r="I14" s="2"/>
      <c r="J14" s="2"/>
      <c r="K14" s="3"/>
      <c r="L14" s="2"/>
      <c r="M14" s="2"/>
      <c r="N14" s="3"/>
      <c r="O14" s="2"/>
      <c r="P14" s="2"/>
      <c r="Q14" s="3"/>
      <c r="R14" s="4"/>
      <c r="S14" s="4"/>
      <c r="T14" s="4"/>
      <c r="U14" s="4"/>
      <c r="V14" s="3"/>
      <c r="W14" s="5"/>
      <c r="X14" s="5"/>
      <c r="Y14" s="5"/>
      <c r="Z14" s="5"/>
    </row>
    <row r="15" spans="1:26" ht="35.1" customHeight="1" x14ac:dyDescent="0.15">
      <c r="A15" s="10">
        <v>8</v>
      </c>
      <c r="B15" s="8" t="s">
        <v>23</v>
      </c>
      <c r="C15" s="1" t="s">
        <v>49</v>
      </c>
      <c r="D15" s="1" t="s">
        <v>21</v>
      </c>
      <c r="E15" s="29">
        <v>6</v>
      </c>
      <c r="F15" s="9"/>
      <c r="G15" s="28"/>
      <c r="H15" s="2"/>
      <c r="I15" s="2"/>
      <c r="J15" s="2"/>
      <c r="K15" s="3"/>
      <c r="L15" s="2"/>
      <c r="M15" s="2"/>
      <c r="N15" s="3"/>
      <c r="O15" s="2"/>
      <c r="P15" s="2"/>
      <c r="Q15" s="3"/>
      <c r="R15" s="4"/>
      <c r="S15" s="4"/>
      <c r="T15" s="4"/>
      <c r="U15" s="4"/>
      <c r="V15" s="3"/>
      <c r="W15" s="5"/>
      <c r="X15" s="5"/>
      <c r="Y15" s="5"/>
      <c r="Z15" s="5"/>
    </row>
    <row r="16" spans="1:26" ht="35.1" customHeight="1" x14ac:dyDescent="0.15">
      <c r="A16" s="10">
        <v>9</v>
      </c>
      <c r="B16" s="8" t="s">
        <v>62</v>
      </c>
      <c r="C16" s="1" t="s">
        <v>49</v>
      </c>
      <c r="D16" s="1" t="s">
        <v>21</v>
      </c>
      <c r="E16" s="29">
        <v>6</v>
      </c>
      <c r="F16" s="9"/>
      <c r="G16" s="28"/>
      <c r="H16" s="2"/>
      <c r="I16" s="2"/>
      <c r="J16" s="2"/>
      <c r="K16" s="3"/>
      <c r="L16" s="2"/>
      <c r="M16" s="2"/>
      <c r="N16" s="3"/>
      <c r="O16" s="2"/>
      <c r="P16" s="2"/>
      <c r="Q16" s="3"/>
      <c r="R16" s="4"/>
      <c r="S16" s="4"/>
      <c r="T16" s="4"/>
      <c r="U16" s="4"/>
      <c r="V16" s="3"/>
      <c r="W16" s="5"/>
      <c r="X16" s="5"/>
      <c r="Y16" s="5"/>
      <c r="Z16" s="5"/>
    </row>
    <row r="17" spans="1:26" ht="35.1" customHeight="1" x14ac:dyDescent="0.15">
      <c r="A17" s="10">
        <v>10</v>
      </c>
      <c r="B17" s="8" t="s">
        <v>63</v>
      </c>
      <c r="C17" s="27" t="s">
        <v>49</v>
      </c>
      <c r="D17" s="1" t="s">
        <v>56</v>
      </c>
      <c r="E17" s="29">
        <v>6</v>
      </c>
      <c r="F17" s="9"/>
      <c r="G17" s="28"/>
      <c r="H17" s="2"/>
      <c r="I17" s="2"/>
      <c r="J17" s="2"/>
      <c r="K17" s="3"/>
      <c r="L17" s="2"/>
      <c r="M17" s="2"/>
      <c r="N17" s="3"/>
      <c r="O17" s="2"/>
      <c r="P17" s="2"/>
      <c r="Q17" s="3"/>
      <c r="R17" s="4"/>
      <c r="S17" s="4"/>
      <c r="T17" s="4"/>
      <c r="U17" s="4"/>
      <c r="V17" s="3"/>
      <c r="W17" s="5"/>
      <c r="X17" s="5"/>
      <c r="Y17" s="5"/>
      <c r="Z17" s="5"/>
    </row>
    <row r="18" spans="1:26" ht="35.1" customHeight="1" x14ac:dyDescent="0.15">
      <c r="A18" s="10">
        <v>11</v>
      </c>
      <c r="B18" s="27" t="s">
        <v>31</v>
      </c>
      <c r="C18" s="27" t="s">
        <v>36</v>
      </c>
      <c r="D18" s="27" t="s">
        <v>24</v>
      </c>
      <c r="E18" s="27">
        <v>6</v>
      </c>
      <c r="F18" s="9"/>
      <c r="G18" s="28"/>
      <c r="H18" s="2"/>
      <c r="I18" s="2"/>
      <c r="J18" s="2"/>
      <c r="K18" s="3"/>
      <c r="L18" s="2"/>
      <c r="M18" s="2"/>
      <c r="N18" s="3"/>
      <c r="O18" s="2"/>
      <c r="P18" s="2"/>
      <c r="Q18" s="3"/>
      <c r="R18" s="4"/>
      <c r="S18" s="4"/>
      <c r="T18" s="4"/>
      <c r="U18" s="4"/>
      <c r="V18" s="3"/>
      <c r="W18" s="5"/>
      <c r="X18" s="5"/>
      <c r="Y18" s="5"/>
      <c r="Z18" s="5"/>
    </row>
    <row r="19" spans="1:26" ht="35.1" customHeight="1" x14ac:dyDescent="0.15">
      <c r="A19" s="10">
        <v>12</v>
      </c>
      <c r="B19" s="27" t="s">
        <v>32</v>
      </c>
      <c r="C19" s="27" t="s">
        <v>36</v>
      </c>
      <c r="D19" s="27" t="s">
        <v>33</v>
      </c>
      <c r="E19" s="27">
        <v>6</v>
      </c>
      <c r="F19" s="9"/>
      <c r="G19" s="28"/>
      <c r="H19" s="2"/>
      <c r="I19" s="2"/>
      <c r="J19" s="2"/>
      <c r="K19" s="3"/>
      <c r="L19" s="2"/>
      <c r="M19" s="2"/>
      <c r="N19" s="3"/>
      <c r="O19" s="2"/>
      <c r="P19" s="2"/>
      <c r="Q19" s="3"/>
      <c r="R19" s="4"/>
      <c r="S19" s="4"/>
      <c r="T19" s="4"/>
      <c r="U19" s="4"/>
      <c r="V19" s="3"/>
      <c r="W19" s="5"/>
      <c r="X19" s="5"/>
      <c r="Y19" s="5"/>
      <c r="Z19" s="5"/>
    </row>
    <row r="20" spans="1:26" ht="35.1" customHeight="1" x14ac:dyDescent="0.15">
      <c r="A20" s="10">
        <v>13</v>
      </c>
      <c r="B20" s="27" t="s">
        <v>18</v>
      </c>
      <c r="C20" s="27" t="s">
        <v>36</v>
      </c>
      <c r="D20" s="27" t="s">
        <v>19</v>
      </c>
      <c r="E20" s="27">
        <v>6</v>
      </c>
      <c r="F20" s="9"/>
      <c r="G20" s="28"/>
      <c r="H20" s="2"/>
      <c r="I20" s="2"/>
      <c r="J20" s="2"/>
      <c r="K20" s="3"/>
      <c r="L20" s="2"/>
      <c r="M20" s="2"/>
      <c r="N20" s="3"/>
      <c r="O20" s="2"/>
      <c r="P20" s="2"/>
      <c r="Q20" s="3"/>
      <c r="R20" s="4"/>
      <c r="S20" s="4"/>
      <c r="T20" s="4"/>
      <c r="U20" s="4"/>
      <c r="V20" s="3"/>
      <c r="W20" s="5"/>
      <c r="X20" s="5"/>
      <c r="Y20" s="5"/>
      <c r="Z20" s="5"/>
    </row>
    <row r="21" spans="1:26" ht="35.1" customHeight="1" x14ac:dyDescent="0.15">
      <c r="A21" s="10">
        <v>14</v>
      </c>
      <c r="B21" s="27" t="s">
        <v>26</v>
      </c>
      <c r="C21" s="27" t="s">
        <v>41</v>
      </c>
      <c r="D21" s="27" t="s">
        <v>27</v>
      </c>
      <c r="E21" s="27">
        <v>900</v>
      </c>
      <c r="F21" s="9"/>
      <c r="G21" s="28"/>
      <c r="H21" s="2"/>
      <c r="I21" s="2"/>
      <c r="J21" s="2"/>
      <c r="K21" s="3"/>
      <c r="L21" s="2"/>
      <c r="M21" s="2"/>
      <c r="N21" s="3"/>
      <c r="O21" s="2"/>
      <c r="P21" s="2"/>
      <c r="Q21" s="3"/>
      <c r="R21" s="4"/>
      <c r="S21" s="4"/>
      <c r="T21" s="4"/>
      <c r="U21" s="4"/>
      <c r="V21" s="3"/>
      <c r="W21" s="5"/>
      <c r="X21" s="5"/>
      <c r="Y21" s="5"/>
      <c r="Z21" s="5"/>
    </row>
    <row r="22" spans="1:26" ht="35.1" customHeight="1" x14ac:dyDescent="0.15">
      <c r="A22" s="10">
        <v>15</v>
      </c>
      <c r="B22" s="27" t="s">
        <v>28</v>
      </c>
      <c r="C22" s="27" t="s">
        <v>43</v>
      </c>
      <c r="D22" s="27" t="s">
        <v>19</v>
      </c>
      <c r="E22" s="27">
        <v>24</v>
      </c>
      <c r="F22" s="9"/>
      <c r="G22" s="28"/>
      <c r="H22" s="2"/>
      <c r="I22" s="2"/>
      <c r="J22" s="2"/>
      <c r="K22" s="3"/>
      <c r="L22" s="2"/>
      <c r="M22" s="2"/>
      <c r="N22" s="3"/>
      <c r="O22" s="2"/>
      <c r="P22" s="2"/>
      <c r="Q22" s="3"/>
      <c r="R22" s="4"/>
      <c r="S22" s="4"/>
      <c r="T22" s="4"/>
      <c r="U22" s="4"/>
      <c r="V22" s="3"/>
      <c r="W22" s="5"/>
      <c r="X22" s="5"/>
      <c r="Y22" s="5"/>
      <c r="Z22" s="5"/>
    </row>
    <row r="23" spans="1:26" ht="35.1" customHeight="1" x14ac:dyDescent="0.15">
      <c r="A23" s="10">
        <v>16</v>
      </c>
      <c r="B23" s="27" t="s">
        <v>58</v>
      </c>
      <c r="C23" s="30"/>
      <c r="D23" s="27" t="s">
        <v>19</v>
      </c>
      <c r="E23" s="27">
        <v>150</v>
      </c>
      <c r="F23" s="9"/>
      <c r="G23" s="28"/>
      <c r="H23" s="2"/>
      <c r="I23" s="2"/>
      <c r="J23" s="2"/>
      <c r="K23" s="3"/>
      <c r="L23" s="2"/>
      <c r="M23" s="2"/>
      <c r="N23" s="3"/>
      <c r="O23" s="2"/>
      <c r="P23" s="2"/>
      <c r="Q23" s="3"/>
      <c r="R23" s="4"/>
      <c r="S23" s="4"/>
      <c r="T23" s="4"/>
      <c r="U23" s="4"/>
      <c r="V23" s="3"/>
      <c r="W23" s="5"/>
      <c r="X23" s="5"/>
      <c r="Y23" s="5"/>
      <c r="Z23" s="5"/>
    </row>
    <row r="24" spans="1:26" ht="35.1" customHeight="1" x14ac:dyDescent="0.15">
      <c r="A24" s="10">
        <v>17</v>
      </c>
      <c r="B24" s="27" t="s">
        <v>44</v>
      </c>
      <c r="C24" s="30" t="s">
        <v>39</v>
      </c>
      <c r="D24" s="27" t="s">
        <v>19</v>
      </c>
      <c r="E24" s="27">
        <v>450</v>
      </c>
      <c r="F24" s="9"/>
      <c r="G24" s="28"/>
      <c r="H24" s="2"/>
      <c r="I24" s="2"/>
      <c r="J24" s="2"/>
      <c r="K24" s="3"/>
      <c r="L24" s="2"/>
      <c r="M24" s="2"/>
      <c r="N24" s="3"/>
      <c r="O24" s="2"/>
      <c r="P24" s="2"/>
      <c r="Q24" s="3"/>
      <c r="R24" s="4"/>
      <c r="S24" s="4"/>
      <c r="T24" s="4"/>
      <c r="U24" s="4"/>
      <c r="V24" s="3"/>
      <c r="W24" s="5"/>
      <c r="X24" s="5"/>
      <c r="Y24" s="5"/>
      <c r="Z24" s="5"/>
    </row>
    <row r="25" spans="1:26" ht="35.1" customHeight="1" x14ac:dyDescent="0.15">
      <c r="A25" s="10">
        <v>18</v>
      </c>
      <c r="B25" s="27" t="s">
        <v>46</v>
      </c>
      <c r="C25" s="27" t="s">
        <v>37</v>
      </c>
      <c r="D25" s="27" t="s">
        <v>19</v>
      </c>
      <c r="E25" s="27">
        <v>24</v>
      </c>
      <c r="F25" s="9"/>
      <c r="G25" s="28"/>
      <c r="H25" s="2"/>
      <c r="I25" s="2"/>
      <c r="J25" s="2"/>
      <c r="K25" s="3"/>
      <c r="L25" s="2"/>
      <c r="M25" s="2"/>
      <c r="N25" s="3"/>
      <c r="O25" s="2"/>
      <c r="P25" s="2"/>
      <c r="Q25" s="3"/>
      <c r="R25" s="4"/>
      <c r="S25" s="4"/>
      <c r="T25" s="4"/>
      <c r="U25" s="4"/>
      <c r="V25" s="3"/>
      <c r="W25" s="5"/>
      <c r="X25" s="5"/>
      <c r="Y25" s="5"/>
      <c r="Z25" s="5"/>
    </row>
    <row r="26" spans="1:26" ht="35.1" customHeight="1" x14ac:dyDescent="0.15">
      <c r="A26" s="10">
        <v>19</v>
      </c>
      <c r="B26" s="27" t="s">
        <v>47</v>
      </c>
      <c r="C26" s="27" t="s">
        <v>38</v>
      </c>
      <c r="D26" s="27" t="s">
        <v>19</v>
      </c>
      <c r="E26" s="27">
        <v>36</v>
      </c>
      <c r="F26" s="9"/>
      <c r="G26" s="28"/>
      <c r="H26" s="2"/>
      <c r="I26" s="2"/>
      <c r="J26" s="2"/>
      <c r="K26" s="3"/>
      <c r="L26" s="2"/>
      <c r="M26" s="2"/>
      <c r="N26" s="3"/>
      <c r="O26" s="2"/>
      <c r="P26" s="2"/>
      <c r="Q26" s="3"/>
      <c r="R26" s="4"/>
      <c r="S26" s="4"/>
      <c r="T26" s="4"/>
      <c r="U26" s="4"/>
      <c r="V26" s="3"/>
      <c r="W26" s="5"/>
      <c r="X26" s="5"/>
      <c r="Y26" s="5"/>
      <c r="Z26" s="5"/>
    </row>
    <row r="27" spans="1:26" ht="35.1" customHeight="1" x14ac:dyDescent="0.15">
      <c r="A27" s="10">
        <v>20</v>
      </c>
      <c r="B27" s="27" t="s">
        <v>48</v>
      </c>
      <c r="C27" s="27" t="s">
        <v>42</v>
      </c>
      <c r="D27" s="27" t="s">
        <v>19</v>
      </c>
      <c r="E27" s="27">
        <v>12</v>
      </c>
      <c r="F27" s="9"/>
      <c r="G27" s="28"/>
      <c r="H27" s="2"/>
      <c r="I27" s="2"/>
      <c r="J27" s="2"/>
      <c r="K27" s="3"/>
      <c r="L27" s="2"/>
      <c r="M27" s="2"/>
      <c r="N27" s="3"/>
      <c r="O27" s="2"/>
      <c r="P27" s="2"/>
      <c r="Q27" s="3"/>
      <c r="R27" s="4"/>
      <c r="S27" s="4"/>
      <c r="T27" s="4"/>
      <c r="U27" s="4"/>
      <c r="V27" s="3"/>
      <c r="W27" s="5"/>
      <c r="X27" s="5"/>
      <c r="Y27" s="5"/>
      <c r="Z27" s="5"/>
    </row>
    <row r="28" spans="1:26" ht="35.1" customHeight="1" x14ac:dyDescent="0.15">
      <c r="A28" s="10">
        <v>21</v>
      </c>
      <c r="B28" s="27" t="s">
        <v>45</v>
      </c>
      <c r="C28" s="27" t="s">
        <v>40</v>
      </c>
      <c r="D28" s="27" t="s">
        <v>21</v>
      </c>
      <c r="E28" s="27">
        <v>6</v>
      </c>
      <c r="F28" s="9"/>
      <c r="G28" s="28"/>
      <c r="H28" s="2"/>
      <c r="I28" s="2"/>
      <c r="J28" s="2"/>
      <c r="K28" s="3"/>
      <c r="L28" s="2"/>
      <c r="M28" s="2"/>
      <c r="N28" s="3"/>
      <c r="O28" s="2"/>
      <c r="P28" s="2"/>
      <c r="Q28" s="3"/>
      <c r="R28" s="4"/>
      <c r="S28" s="4"/>
      <c r="T28" s="4"/>
      <c r="U28" s="4"/>
      <c r="V28" s="3"/>
      <c r="W28" s="5"/>
      <c r="X28" s="5"/>
      <c r="Y28" s="5"/>
      <c r="Z28" s="5"/>
    </row>
    <row r="29" spans="1:26" ht="35.1" customHeight="1" x14ac:dyDescent="0.15">
      <c r="A29" s="35" t="s">
        <v>60</v>
      </c>
      <c r="B29" s="35"/>
      <c r="C29" s="35"/>
      <c r="D29" s="35"/>
      <c r="E29" s="35"/>
      <c r="F29" s="9"/>
      <c r="G29" s="15">
        <f>SUM(G8:G28)</f>
        <v>0</v>
      </c>
      <c r="H29" s="6"/>
      <c r="I29" s="6"/>
      <c r="J29" s="2"/>
      <c r="K29" s="3"/>
      <c r="L29" s="2"/>
      <c r="M29" s="2"/>
      <c r="N29" s="3"/>
      <c r="O29" s="2"/>
      <c r="P29" s="2"/>
      <c r="Q29" s="3"/>
      <c r="R29" s="4"/>
      <c r="S29" s="4"/>
      <c r="T29" s="4"/>
      <c r="U29" s="4"/>
      <c r="V29" s="3"/>
      <c r="W29" s="5"/>
      <c r="X29" s="5"/>
      <c r="Y29" s="5"/>
      <c r="Z29" s="5"/>
    </row>
    <row r="30" spans="1:26" ht="35.1" customHeight="1" x14ac:dyDescent="0.15">
      <c r="A30" s="42" t="s">
        <v>35</v>
      </c>
      <c r="B30" s="43"/>
      <c r="C30" s="43"/>
      <c r="D30" s="43"/>
      <c r="E30" s="43"/>
      <c r="F30" s="43"/>
      <c r="G30" s="44"/>
      <c r="H30" s="6"/>
      <c r="I30" s="6"/>
      <c r="J30" s="2"/>
      <c r="K30" s="3"/>
      <c r="L30" s="2"/>
      <c r="M30" s="2"/>
      <c r="N30" s="3"/>
      <c r="O30" s="2"/>
      <c r="P30" s="2"/>
      <c r="Q30" s="3"/>
      <c r="R30" s="4"/>
      <c r="S30" s="4"/>
      <c r="T30" s="4"/>
      <c r="U30" s="4"/>
      <c r="V30" s="3"/>
      <c r="W30" s="5"/>
      <c r="X30" s="5"/>
      <c r="Y30" s="5"/>
      <c r="Z30" s="5"/>
    </row>
    <row r="31" spans="1:26" ht="35.1" customHeight="1" x14ac:dyDescent="0.15">
      <c r="A31" s="10">
        <v>1</v>
      </c>
      <c r="B31" s="8" t="s">
        <v>50</v>
      </c>
      <c r="C31" s="1" t="s">
        <v>51</v>
      </c>
      <c r="D31" s="1" t="s">
        <v>53</v>
      </c>
      <c r="E31" s="29">
        <v>2</v>
      </c>
      <c r="F31" s="9"/>
      <c r="G31" s="28">
        <f t="shared" ref="G31" si="0">E31*F31</f>
        <v>0</v>
      </c>
      <c r="H31" s="6"/>
      <c r="I31" s="6"/>
      <c r="J31" s="2"/>
      <c r="K31" s="3"/>
      <c r="L31" s="2"/>
      <c r="M31" s="2"/>
      <c r="N31" s="3"/>
      <c r="O31" s="2"/>
      <c r="P31" s="2"/>
      <c r="Q31" s="3"/>
      <c r="R31" s="4"/>
      <c r="S31" s="4"/>
      <c r="T31" s="4"/>
      <c r="U31" s="4"/>
      <c r="V31" s="3"/>
      <c r="W31" s="5"/>
      <c r="X31" s="5"/>
      <c r="Y31" s="5"/>
      <c r="Z31" s="5"/>
    </row>
    <row r="32" spans="1:26" ht="35.1" customHeight="1" x14ac:dyDescent="0.15">
      <c r="A32" s="35" t="s">
        <v>60</v>
      </c>
      <c r="B32" s="35"/>
      <c r="C32" s="35"/>
      <c r="D32" s="35"/>
      <c r="E32" s="35"/>
      <c r="F32" s="9"/>
      <c r="G32" s="15">
        <f>SUM(G31)</f>
        <v>0</v>
      </c>
    </row>
    <row r="33" spans="1:7" ht="35.1" customHeight="1" x14ac:dyDescent="0.15">
      <c r="A33" s="42" t="s">
        <v>70</v>
      </c>
      <c r="B33" s="43"/>
      <c r="C33" s="43"/>
      <c r="D33" s="43"/>
      <c r="E33" s="43"/>
      <c r="F33" s="43"/>
      <c r="G33" s="44"/>
    </row>
    <row r="34" spans="1:7" ht="35.1" customHeight="1" x14ac:dyDescent="0.15">
      <c r="A34" s="10">
        <v>1</v>
      </c>
      <c r="B34" s="8" t="s">
        <v>55</v>
      </c>
      <c r="C34" s="1" t="s">
        <v>52</v>
      </c>
      <c r="D34" s="1" t="s">
        <v>17</v>
      </c>
      <c r="E34" s="29">
        <v>2</v>
      </c>
      <c r="F34" s="9"/>
      <c r="G34" s="28">
        <f t="shared" ref="G34" si="1">E34*F34</f>
        <v>0</v>
      </c>
    </row>
    <row r="35" spans="1:7" ht="35.1" customHeight="1" x14ac:dyDescent="0.15">
      <c r="A35" s="10">
        <v>2</v>
      </c>
      <c r="B35" s="8" t="s">
        <v>59</v>
      </c>
      <c r="C35" s="1" t="s">
        <v>68</v>
      </c>
      <c r="D35" s="1" t="s">
        <v>17</v>
      </c>
      <c r="E35" s="29">
        <v>2</v>
      </c>
      <c r="F35" s="9"/>
      <c r="G35" s="28">
        <f t="shared" ref="G35" si="2">E35*F35</f>
        <v>0</v>
      </c>
    </row>
    <row r="36" spans="1:7" ht="35.1" customHeight="1" x14ac:dyDescent="0.15">
      <c r="A36" s="32" t="s">
        <v>61</v>
      </c>
      <c r="B36" s="33"/>
      <c r="C36" s="33"/>
      <c r="D36" s="33"/>
      <c r="E36" s="34"/>
      <c r="F36" s="14"/>
      <c r="G36" s="11">
        <f>SUM(G34:G35)</f>
        <v>0</v>
      </c>
    </row>
    <row r="37" spans="1:7" ht="35.1" customHeight="1" x14ac:dyDescent="0.15">
      <c r="A37" s="16"/>
      <c r="B37" s="13" t="s">
        <v>1</v>
      </c>
      <c r="C37" s="59"/>
      <c r="D37" s="60"/>
      <c r="E37" s="12"/>
      <c r="F37" s="53">
        <f>G29+G32+G36</f>
        <v>0</v>
      </c>
      <c r="G37" s="54"/>
    </row>
    <row r="38" spans="1:7" ht="35.1" customHeight="1" x14ac:dyDescent="0.15">
      <c r="A38" s="16"/>
      <c r="B38" s="13" t="s">
        <v>4</v>
      </c>
      <c r="C38" s="49"/>
      <c r="D38" s="50"/>
      <c r="E38" s="12"/>
      <c r="F38" s="55">
        <f>F37*0.1</f>
        <v>0</v>
      </c>
      <c r="G38" s="56"/>
    </row>
    <row r="39" spans="1:7" ht="35.1" customHeight="1" x14ac:dyDescent="0.15">
      <c r="A39" s="16"/>
      <c r="B39" s="13" t="s">
        <v>7</v>
      </c>
      <c r="C39" s="49"/>
      <c r="D39" s="50"/>
      <c r="E39" s="12"/>
      <c r="F39" s="55">
        <f>F37+F38</f>
        <v>0</v>
      </c>
      <c r="G39" s="56"/>
    </row>
    <row r="40" spans="1:7" ht="35.1" customHeight="1" x14ac:dyDescent="0.15">
      <c r="A40" s="16"/>
      <c r="B40" s="13" t="s">
        <v>67</v>
      </c>
      <c r="C40" s="49"/>
      <c r="D40" s="50"/>
      <c r="E40" s="12"/>
      <c r="F40" s="55"/>
      <c r="G40" s="56"/>
    </row>
    <row r="41" spans="1:7" ht="33" customHeight="1" x14ac:dyDescent="0.15">
      <c r="A41" s="17"/>
      <c r="B41" s="18" t="s">
        <v>5</v>
      </c>
      <c r="C41" s="57"/>
      <c r="D41" s="58"/>
      <c r="E41" s="19"/>
      <c r="F41" s="51">
        <f>F39-F40</f>
        <v>0</v>
      </c>
      <c r="G41" s="52"/>
    </row>
    <row r="62803" spans="7:7" ht="27.75" customHeight="1" x14ac:dyDescent="0.15">
      <c r="G62803" s="26"/>
    </row>
  </sheetData>
  <mergeCells count="21">
    <mergeCell ref="C40:D40"/>
    <mergeCell ref="F41:G41"/>
    <mergeCell ref="F37:G37"/>
    <mergeCell ref="F40:G40"/>
    <mergeCell ref="C41:D41"/>
    <mergeCell ref="C37:D37"/>
    <mergeCell ref="F38:G38"/>
    <mergeCell ref="C38:D38"/>
    <mergeCell ref="F39:G39"/>
    <mergeCell ref="C39:D39"/>
    <mergeCell ref="A36:E36"/>
    <mergeCell ref="A29:E29"/>
    <mergeCell ref="A1:G1"/>
    <mergeCell ref="B4:C4"/>
    <mergeCell ref="A7:G7"/>
    <mergeCell ref="A30:G30"/>
    <mergeCell ref="F3:G3"/>
    <mergeCell ref="F4:G4"/>
    <mergeCell ref="B5:G5"/>
    <mergeCell ref="A33:G33"/>
    <mergeCell ref="A32:E32"/>
  </mergeCells>
  <phoneticPr fontId="26" type="noConversion"/>
  <pageMargins left="0.31496062992125984" right="0.19685039370078741" top="0.31496062992125984" bottom="0.39370078740157483" header="0" footer="0.11811023622047245"/>
  <pageSetup paperSize="9" scale="54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1501함</vt:lpstr>
      <vt:lpstr>'1501함'!A</vt:lpstr>
      <vt:lpstr>'1501함'!Print_Area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부산정비계</dc:creator>
  <cp:lastModifiedBy>user</cp:lastModifiedBy>
  <cp:revision>23</cp:revision>
  <cp:lastPrinted>2021-07-09T05:11:29Z</cp:lastPrinted>
  <dcterms:created xsi:type="dcterms:W3CDTF">2001-04-12T06:43:59Z</dcterms:created>
  <dcterms:modified xsi:type="dcterms:W3CDTF">2026-07-14T05:41:26Z</dcterms:modified>
</cp:coreProperties>
</file>