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청운중 포장개선 및 기타공사\"/>
    </mc:Choice>
  </mc:AlternateContent>
  <xr:revisionPtr revIDLastSave="0" documentId="8_{99FC2FD9-6FBC-497B-831A-E33AE97887D5}" xr6:coauthVersionLast="36" xr6:coauthVersionMax="36" xr10:uidLastSave="{00000000-0000-0000-0000-000000000000}"/>
  <bookViews>
    <workbookView xWindow="-120" yWindow="180" windowWidth="28800" windowHeight="13905" tabRatio="685" xr2:uid="{00000000-000D-0000-FFFF-FFFF00000000}"/>
  </bookViews>
  <sheets>
    <sheet name="원가계산서" sheetId="258" r:id="rId1"/>
    <sheet name="내역서" sheetId="35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aab42">#REF!</definedName>
    <definedName name="__________aab42">#REF!</definedName>
    <definedName name="__________DIA1">#REF!</definedName>
    <definedName name="__________DIA2">#REF!</definedName>
    <definedName name="__________DIA4">#REF!</definedName>
    <definedName name="__________pa1">#REF!</definedName>
    <definedName name="__________pa2">#REF!</definedName>
    <definedName name="__________Ted1">#REF!</definedName>
    <definedName name="__________Ts1">#REF!</definedName>
    <definedName name="__________XX6">#REF!</definedName>
    <definedName name="__________XX7">#REF!</definedName>
    <definedName name="_________DIA1">#REF!</definedName>
    <definedName name="_________DIA2">#REF!</definedName>
    <definedName name="_________DIA4">#REF!</definedName>
    <definedName name="_________GHH1">#REF!</definedName>
    <definedName name="_________GHH2">#REF!</definedName>
    <definedName name="_________LL1">#REF!</definedName>
    <definedName name="_________LL2">#REF!</definedName>
    <definedName name="_________LL3">#REF!</definedName>
    <definedName name="_________LL4">#REF!</definedName>
    <definedName name="_________LL5">#REF!</definedName>
    <definedName name="_________pa1">#REF!</definedName>
    <definedName name="_________pa2">#REF!</definedName>
    <definedName name="_________SBB1">#REF!</definedName>
    <definedName name="_________SBB2">#REF!</definedName>
    <definedName name="_________SBB3">#REF!</definedName>
    <definedName name="_________SBB4">#REF!</definedName>
    <definedName name="_________SBB5">#REF!</definedName>
    <definedName name="_________SHH1">#REF!</definedName>
    <definedName name="_________SHH2">#REF!</definedName>
    <definedName name="_________SHH3">#REF!</definedName>
    <definedName name="_________ST1">#REF!</definedName>
    <definedName name="_________ST2">#REF!</definedName>
    <definedName name="_________Ted1">#REF!</definedName>
    <definedName name="_________Ts1">#REF!</definedName>
    <definedName name="_________TT1">#REF!</definedName>
    <definedName name="_________TT2">#REF!</definedName>
    <definedName name="_________TT3">#REF!</definedName>
    <definedName name="_________Ty1">#REF!</definedName>
    <definedName name="_________Ty2">#REF!</definedName>
    <definedName name="_________XX6">#REF!</definedName>
    <definedName name="_________XX7">#REF!</definedName>
    <definedName name="________a1">'[1]1호맨홀토공'!$R$12</definedName>
    <definedName name="________B2">'[2]단면 (2)'!$K$55</definedName>
    <definedName name="________GHH1">#REF!</definedName>
    <definedName name="________GHH2">#REF!</definedName>
    <definedName name="________IU69997">#REF!</definedName>
    <definedName name="________IU79997">#REF!</definedName>
    <definedName name="________IV65999">#REF!</definedName>
    <definedName name="________IV67999">#REF!</definedName>
    <definedName name="________IV68999">#REF!</definedName>
    <definedName name="________IV69999">#REF!</definedName>
    <definedName name="________IV88888">#REF!</definedName>
    <definedName name="________IV99999">#REF!</definedName>
    <definedName name="________IV999999">#REF!</definedName>
    <definedName name="________LL1">#REF!</definedName>
    <definedName name="________LL2">#REF!</definedName>
    <definedName name="________LL3">#REF!</definedName>
    <definedName name="________LL4">#REF!</definedName>
    <definedName name="________LL5">#REF!</definedName>
    <definedName name="________SBB1">#REF!</definedName>
    <definedName name="________SBB2">#REF!</definedName>
    <definedName name="________SBB3">#REF!</definedName>
    <definedName name="________SBB4">#REF!</definedName>
    <definedName name="________SBB5">#REF!</definedName>
    <definedName name="________SHH1">#REF!</definedName>
    <definedName name="________SHH2">#REF!</definedName>
    <definedName name="________SHH3">#REF!</definedName>
    <definedName name="________ST1">#REF!</definedName>
    <definedName name="________ST2">#REF!</definedName>
    <definedName name="________TT1">#REF!</definedName>
    <definedName name="________TT2">#REF!</definedName>
    <definedName name="________TT3">#REF!</definedName>
    <definedName name="________Ty1">#REF!</definedName>
    <definedName name="________Ty2">#REF!</definedName>
    <definedName name="_______a1">'[1]1호맨홀토공'!$R$12</definedName>
    <definedName name="_______B2">'[2]단면 (2)'!$K$55</definedName>
    <definedName name="_______IU69997">#REF!</definedName>
    <definedName name="_______IU79997">#REF!</definedName>
    <definedName name="_______IV65999">#REF!</definedName>
    <definedName name="_______IV67999">#REF!</definedName>
    <definedName name="_______IV68999">#REF!</definedName>
    <definedName name="_______IV69999">#REF!</definedName>
    <definedName name="_______IV88888">#REF!</definedName>
    <definedName name="_______IV99999">#REF!</definedName>
    <definedName name="_______IV999999">#REF!</definedName>
    <definedName name="______a1">'[1]1호맨홀토공'!$R$12</definedName>
    <definedName name="______B2">'[2]단면 (2)'!$K$55</definedName>
    <definedName name="_____a1">'[1]1호맨홀토공'!$R$12</definedName>
    <definedName name="_____B2">'[2]단면 (2)'!$K$55</definedName>
    <definedName name="____a1">'[1]1호맨홀토공'!$R$12</definedName>
    <definedName name="____B2">'[2]단면 (2)'!$K$55</definedName>
    <definedName name="___a1">'[1]1호맨홀토공'!$R$12</definedName>
    <definedName name="___A21000">#REF!</definedName>
    <definedName name="___B2">'[2]단면 (2)'!$K$55</definedName>
    <definedName name="__123Graph_A공광전력" hidden="1">#REF!</definedName>
    <definedName name="__123Graph_B공광전력" hidden="1">#REF!</definedName>
    <definedName name="__123Graph_C공광전력" hidden="1">#REF!</definedName>
    <definedName name="__123Graph_X공광전력" hidden="1">#REF!</definedName>
    <definedName name="__a1">'[1]1호맨홀토공'!$R$12</definedName>
    <definedName name="__B2">'[2]단면 (2)'!$K$55</definedName>
    <definedName name="__IntlFixup" hidden="1">TRUE</definedName>
    <definedName name="_1">#N/A</definedName>
    <definedName name="_1_0_S" hidden="1">'[3]6PILE  (돌출)'!#REF!</definedName>
    <definedName name="_1_3_0Crite">#REF!</definedName>
    <definedName name="_10">#N/A</definedName>
    <definedName name="_10G_0Extr">#REF!</definedName>
    <definedName name="_11">#N/A</definedName>
    <definedName name="_11G_0Extract">#REF!</definedName>
    <definedName name="_12">#N/A</definedName>
    <definedName name="_12G__Extr">#REF!</definedName>
    <definedName name="_13">#N/A</definedName>
    <definedName name="_13G__Extract">#REF!</definedName>
    <definedName name="_14">#N/A</definedName>
    <definedName name="_14_3_0Crite">#REF!</definedName>
    <definedName name="_14hh1_">#REF!</definedName>
    <definedName name="_15">#N/A</definedName>
    <definedName name="_15_3_0Criteria">#REF!</definedName>
    <definedName name="_15A">#REF!</definedName>
    <definedName name="_16">#N/A</definedName>
    <definedName name="_16_3__Crite">#REF!</definedName>
    <definedName name="_17">#N/A</definedName>
    <definedName name="_17_3__Criteria">#REF!</definedName>
    <definedName name="_18">#N/A</definedName>
    <definedName name="_19">#N/A</definedName>
    <definedName name="_2">#N/A</definedName>
    <definedName name="_2_3_0Criteria">#REF!</definedName>
    <definedName name="_20">#N/A</definedName>
    <definedName name="_20a2_">#REF!</definedName>
    <definedName name="_21">#N/A</definedName>
    <definedName name="_21a3_">#REF!</definedName>
    <definedName name="_22">#N/A</definedName>
    <definedName name="_23">#N/A</definedName>
    <definedName name="_23EE1_" hidden="1">{#N/A,#N/A,FALSE,"단가표지"}</definedName>
    <definedName name="_24">#N/A</definedName>
    <definedName name="_24en1_">#REF!</definedName>
    <definedName name="_25">#N/A</definedName>
    <definedName name="_25G_0Extr">#REF!</definedName>
    <definedName name="_26">#N/A</definedName>
    <definedName name="_26G_0Extract">#REF!</definedName>
    <definedName name="_27">#N/A</definedName>
    <definedName name="_27G__Extr">#REF!</definedName>
    <definedName name="_28">#N/A</definedName>
    <definedName name="_28G__Extract">#REF!</definedName>
    <definedName name="_29">#N/A</definedName>
    <definedName name="_29u1_">#REF!</definedName>
    <definedName name="_3">#N/A</definedName>
    <definedName name="_3_3__Crite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#REF!</definedName>
    <definedName name="_4_3__Criteria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a1_">#REF!</definedName>
    <definedName name="_6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A21000_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en1_">#REF!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">'[1]1호맨홀토공'!$R$12</definedName>
    <definedName name="_A21000">#REF!</definedName>
    <definedName name="_aab42">#REF!</definedName>
    <definedName name="_B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">#REF!</definedName>
    <definedName name="_B37">#REF!</definedName>
    <definedName name="_B38">#REF!</definedName>
    <definedName name="_B4">#REF!</definedName>
    <definedName name="_B5">#REF!</definedName>
    <definedName name="_B6">#REF!</definedName>
    <definedName name="_B7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VS1">#REF!</definedName>
    <definedName name="_BVS2">#REF!</definedName>
    <definedName name="_C01">#REF!</definedName>
    <definedName name="_c02">#REF!</definedName>
    <definedName name="_CON135">#REF!</definedName>
    <definedName name="_CON210">#REF!</definedName>
    <definedName name="_CON240">#REF!</definedName>
    <definedName name="_CSA8">#N/A</definedName>
    <definedName name="_D01">#REF!</definedName>
    <definedName name="_D02">#REF!</definedName>
    <definedName name="_D13">#REF!</definedName>
    <definedName name="_D16">#REF!</definedName>
    <definedName name="_D19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A1">#REF!</definedName>
    <definedName name="_DIA2">#REF!</definedName>
    <definedName name="_DIA4">#REF!</definedName>
    <definedName name="_E01">#REF!</definedName>
    <definedName name="_ELL1">#REF!</definedName>
    <definedName name="_ELL2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3">#REF!</definedName>
    <definedName name="_H4">#REF!</definedName>
    <definedName name="_HSH1">#REF!</definedName>
    <definedName name="_HSH2">#REF!</definedName>
    <definedName name="_HUN">#REF!</definedName>
    <definedName name="_hun1">[4]일위대가표!#REF!</definedName>
    <definedName name="_hun2">[4]일위대가표!#REF!</definedName>
    <definedName name="_I01">#REF!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J01">#REF!</definedName>
    <definedName name="_JEA1">#N/A</definedName>
    <definedName name="_JEA2">#N/A</definedName>
    <definedName name="_JOI13">#REF!</definedName>
    <definedName name="_JS1">#REF!</definedName>
    <definedName name="_JS2">#REF!</definedName>
    <definedName name="_K01">#REF!</definedName>
    <definedName name="_Key1" hidden="1">#REF!</definedName>
    <definedName name="_Key2" hidden="1">#REF!</definedName>
    <definedName name="_kfkf" hidden="1">#N/A</definedName>
    <definedName name="_L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S1">#REF!</definedName>
    <definedName name="_LS2">#REF!</definedName>
    <definedName name="_LS3">#REF!</definedName>
    <definedName name="_LS4">#REF!</definedName>
    <definedName name="_M01">#REF!</definedName>
    <definedName name="_M02">#REF!</definedName>
    <definedName name="_M03">#REF!</definedName>
    <definedName name="_M04">#REF!</definedName>
    <definedName name="_MaL1">#N/A</definedName>
    <definedName name="_MaL2">#N/A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n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MB96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1</definedName>
    <definedName name="_Order2" hidden="1">255</definedName>
    <definedName name="_p01">#REF!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q01">#REF!</definedName>
    <definedName name="_qs1">[4]일위대가표!#REF!</definedName>
    <definedName name="_qs12">[4]일위대가표!#REF!</definedName>
    <definedName name="_qs2">[4]일위대가표!#REF!</definedName>
    <definedName name="_qs22">[4]일위대가표!#REF!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egression_Int" hidden="1">1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EL1">#N/A</definedName>
    <definedName name="_SH1">#REF!</definedName>
    <definedName name="_SH2">#REF!</definedName>
    <definedName name="_SH3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#REF!</definedName>
    <definedName name="_SS1">#REF!</definedName>
    <definedName name="_SS2">#REF!</definedName>
    <definedName name="_ST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bm1">#N/A</definedName>
    <definedName name="_TBM2">#N/A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d1">[4]일위대가표!#REF!</definedName>
    <definedName name="_wd2">[4]일위대가표!#REF!</definedName>
    <definedName name="_woogi" hidden="1">#REF!</definedName>
    <definedName name="_woogi2" hidden="1">#N/A</definedName>
    <definedName name="_woogi3" hidden="1">#N/A</definedName>
    <definedName name="_XX6">#REF!</definedName>
    <definedName name="_XX7">#REF!</definedName>
    <definedName name="_YO1">#REF!</definedName>
    <definedName name="_건축목공">#REF!</definedName>
    <definedName name="_재ㅐ햐" hidden="1">#N/A</definedName>
    <definedName name="\">[5]DATE!$C$24:$C$85</definedName>
    <definedName name="\0">#REF!</definedName>
    <definedName name="\a">#N/A</definedName>
    <definedName name="\b">#N/A</definedName>
    <definedName name="\c">#REF!</definedName>
    <definedName name="\d">#N/A</definedName>
    <definedName name="\e">#N/A</definedName>
    <definedName name="\f">#N/A</definedName>
    <definedName name="\g">#N/A</definedName>
    <definedName name="\h">#N/A</definedName>
    <definedName name="\i">#REF!</definedName>
    <definedName name="\j">#N/A</definedName>
    <definedName name="\k">#N/A</definedName>
    <definedName name="\l">#N/A</definedName>
    <definedName name="\LARGE">#REF!</definedName>
    <definedName name="\m">#N/A</definedName>
    <definedName name="\MIDDLE">#REF!</definedName>
    <definedName name="\o">#REF!</definedName>
    <definedName name="\p">#REF!</definedName>
    <definedName name="\P1">#REF!</definedName>
    <definedName name="\q">#REF!</definedName>
    <definedName name="\r">#N/A</definedName>
    <definedName name="\s">#N/A</definedName>
    <definedName name="\SMALL">#REF!</definedName>
    <definedName name="\v">#REF!</definedName>
    <definedName name="\w">#REF!</definedName>
    <definedName name="\x">#REF!</definedName>
    <definedName name="\y">#REF!</definedName>
    <definedName name="\z">#REF!</definedName>
    <definedName name="\ZZ">#N/A</definedName>
    <definedName name="A">#REF!</definedName>
    <definedName name="A1.">#REF!</definedName>
    <definedName name="A1A">#REF!</definedName>
    <definedName name="A2A">#REF!</definedName>
    <definedName name="A315yoo1">#REF!</definedName>
    <definedName name="A3A">#REF!</definedName>
    <definedName name="AA">#REF!</definedName>
    <definedName name="AAA">#N/A</definedName>
    <definedName name="aaaa">#REF!</definedName>
    <definedName name="aaaaaaaaaa">#N/A</definedName>
    <definedName name="AAYA">#REF!</definedName>
    <definedName name="abc">#REF!</definedName>
    <definedName name="ac">#REF!</definedName>
    <definedName name="adad">#REF!</definedName>
    <definedName name="ag">#REF!</definedName>
    <definedName name="alwel">#REF!</definedName>
    <definedName name="aoeodkadfd">#REF!</definedName>
    <definedName name="APB">#REF!</definedName>
    <definedName name="APL">#REF!</definedName>
    <definedName name="APT">#REF!</definedName>
    <definedName name="aqaq">'[6]ABUT수량-A1'!$T$25</definedName>
    <definedName name="Arial">#REF!</definedName>
    <definedName name="AS">#REF!</definedName>
    <definedName name="AS12.5">#REF!</definedName>
    <definedName name="ASA">#REF!</definedName>
    <definedName name="ASC">#REF!</definedName>
    <definedName name="ASCO">#REF!</definedName>
    <definedName name="ASCON">#REF!</definedName>
    <definedName name="ascon1">#N/A</definedName>
    <definedName name="ascon2">#N/A</definedName>
    <definedName name="ASE">#REF!</definedName>
    <definedName name="ASP">#REF!</definedName>
    <definedName name="ASPHALT">#REF!</definedName>
    <definedName name="ASPO">#REF!</definedName>
    <definedName name="asqs">#N/A</definedName>
    <definedName name="ASS">#REF!</definedName>
    <definedName name="asww">#N/A</definedName>
    <definedName name="AW">#REF!</definedName>
    <definedName name="awsd">#N/A</definedName>
    <definedName name="A삼">#REF!</definedName>
    <definedName name="A이">#REF!</definedName>
    <definedName name="A일">#REF!</definedName>
    <definedName name="B">#REF!</definedName>
    <definedName name="B_">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0A1P">#REF!</definedName>
    <definedName name="b10a1t">#REF!</definedName>
    <definedName name="b10a2p">#REF!</definedName>
    <definedName name="b10a2t">#REF!</definedName>
    <definedName name="B10㎝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2㎝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5㎝">#REF!</definedName>
    <definedName name="B16A1T">#REF!</definedName>
    <definedName name="B16A2P">#REF!</definedName>
    <definedName name="B18㎝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0㎝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4㎝이하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[7]교각1!#REF!</definedName>
    <definedName name="B5㎝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[7]교각1!#REF!</definedName>
    <definedName name="B6㎝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[7]교각1!#REF!</definedName>
    <definedName name="B7㎝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8㎝">#REF!</definedName>
    <definedName name="B9A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B">#REF!</definedName>
    <definedName name="BBBB">#REF!</definedName>
    <definedName name="BBCA">#REF!</definedName>
    <definedName name="Bbf">#REF!</definedName>
    <definedName name="BC">#REF!</definedName>
    <definedName name="BCF">#REF!</definedName>
    <definedName name="Bcv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F">#REF!</definedName>
    <definedName name="BH">#REF!</definedName>
    <definedName name="BHB">#REF!</definedName>
    <definedName name="BHS">#REF!</definedName>
    <definedName name="BHU">#REF!</definedName>
    <definedName name="BL">#N/A</definedName>
    <definedName name="BLOCK">#REF!</definedName>
    <definedName name="BM">#REF!</definedName>
    <definedName name="BMM">#REF!</definedName>
    <definedName name="BMO">#REF!</definedName>
    <definedName name="BP">#REF!</definedName>
    <definedName name="BPP">#REF!</definedName>
    <definedName name="BR">#REF!</definedName>
    <definedName name="BS">#REF!</definedName>
    <definedName name="bs_chekjum">#REF!</definedName>
    <definedName name="bs_chekplus">#REF!</definedName>
    <definedName name="bs_chekwave">#REF!</definedName>
    <definedName name="BSH">#REF!</definedName>
    <definedName name="BSS">#REF!</definedName>
    <definedName name="BST">#REF!</definedName>
    <definedName name="BSV">#REF!</definedName>
    <definedName name="BT">#REF!</definedName>
    <definedName name="BT_C">#REF!</definedName>
    <definedName name="BT_S">#REF!</definedName>
    <definedName name="BUF">#REF!</definedName>
    <definedName name="Bust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ble">#REF!</definedName>
    <definedName name="camberWork">#N/A</definedName>
    <definedName name="CCC">#REF!</definedName>
    <definedName name="CCCC">#REF!</definedName>
    <definedName name="CHAIR">#REF!</definedName>
    <definedName name="CK">#REF!</definedName>
    <definedName name="ckdke">#REF!</definedName>
    <definedName name="CL">#REF!</definedName>
    <definedName name="CLH">#N/A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N">#REF!</definedName>
    <definedName name="Continue">#REF!</definedName>
    <definedName name="COPY990">#REF!</definedName>
    <definedName name="cos">#REF!</definedName>
    <definedName name="_xlnm.Criteria">#REF!</definedName>
    <definedName name="CT">#REF!</definedName>
    <definedName name="CTC">[4]일위대가표!#REF!</definedName>
    <definedName name="CTL">#REF!</definedName>
    <definedName name="CTR">#REF!</definedName>
    <definedName name="CV">#REF!</definedName>
    <definedName name="D">0.84</definedName>
    <definedName name="D_B1">'[3]6PILE  (돌출)'!#REF!</definedName>
    <definedName name="D_B2">'[3]6PILE  (돌출)'!#REF!</definedName>
    <definedName name="D_B3">'[3]6PILE  (돌출)'!#REF!</definedName>
    <definedName name="D_B4">'[3]6PILE  (돌출)'!#REF!</definedName>
    <definedName name="D_C1">[4]총괄내역서!#REF!</definedName>
    <definedName name="D_C11">[4]총괄내역서!#REF!</definedName>
    <definedName name="D_C12">[4]총괄내역서!#REF!</definedName>
    <definedName name="D_C22">[4]총괄내역서!#REF!</definedName>
    <definedName name="D_C5">[4]총괄내역서!#REF!</definedName>
    <definedName name="D_E">[4]총괄내역서!#REF!</definedName>
    <definedName name="D_HOLE">'[3]6PILE  (돌출)'!#REF!</definedName>
    <definedName name="D_HUNCH">[4]총괄내역서!#REF!</definedName>
    <definedName name="D_K">[4]총괄내역서!#REF!</definedName>
    <definedName name="D_O1">'[3]6PILE  (돌출)'!#REF!</definedName>
    <definedName name="D_O2">'[3]6PILE  (돌출)'!#REF!</definedName>
    <definedName name="D_S">'[3]6PILE  (돌출)'!#REF!</definedName>
    <definedName name="D_S1">'[3]6PILE  (돌출)'!#REF!</definedName>
    <definedName name="D_S2">'[3]6PILE  (돌출)'!#REF!</definedName>
    <definedName name="D13..">#REF!</definedName>
    <definedName name="D16..">#REF!</definedName>
    <definedName name="D400MM">#REF!</definedName>
    <definedName name="DA">#REF!</definedName>
    <definedName name="DAA">#N/A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T">#REF!</definedName>
    <definedName name="DATA">#REF!</definedName>
    <definedName name="_xlnm.Database">#REF!</definedName>
    <definedName name="database1">#REF!</definedName>
    <definedName name="database2">#REF!</definedName>
    <definedName name="dataww" hidden="1">#N/A</definedName>
    <definedName name="DB">#REF!</definedName>
    <definedName name="DC">#REF!</definedName>
    <definedName name="DD">#REF!</definedName>
    <definedName name="ddd">#REF!</definedName>
    <definedName name="DDDDD">#N/A</definedName>
    <definedName name="DE">#REF!</definedName>
    <definedName name="DECK_PLATE">#REF!</definedName>
    <definedName name="DF">#REF!</definedName>
    <definedName name="DIA">#REF!</definedName>
    <definedName name="DKFK">#N/A</definedName>
    <definedName name="dks">#REF!</definedName>
    <definedName name="DL">#REF!</definedName>
    <definedName name="dlfm">#REF!</definedName>
    <definedName name="Documents_array">#REF!</definedName>
    <definedName name="DON">#REF!</definedName>
    <definedName name="DONG1">#REF!</definedName>
    <definedName name="DONG2">#REF!</definedName>
    <definedName name="DOWEL">#REF!</definedName>
    <definedName name="DPI">#REF!</definedName>
    <definedName name="drg">#REF!</definedName>
    <definedName name="ds">#REF!</definedName>
    <definedName name="DSA">#REF!</definedName>
    <definedName name="dsds">#N/A</definedName>
    <definedName name="dsfsdf">#REF!</definedName>
    <definedName name="e">[4]일위대가표!#REF!</definedName>
    <definedName name="EA">[4]일위대가표!#REF!</definedName>
    <definedName name="Ec">#REF!</definedName>
    <definedName name="Ec3Span">#REF!</definedName>
    <definedName name="edit__home__del__branch_\f">#REF!</definedName>
    <definedName name="edit__home__R_int__end__100_.5__100">#REF!</definedName>
    <definedName name="EE">#REF!</definedName>
    <definedName name="EEEE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I">#REF!</definedName>
    <definedName name="ELP">#REF!</definedName>
    <definedName name="EN">#REF!</definedName>
    <definedName name="END">#REF!</definedName>
    <definedName name="Epc">#REF!</definedName>
    <definedName name="Epc3Span">#REF!</definedName>
    <definedName name="ERR">#N/A</definedName>
    <definedName name="ErrName533424019">#REF!</definedName>
    <definedName name="ES">#REF!</definedName>
    <definedName name="Eslab">#REF!</definedName>
    <definedName name="_xlnm.Extract">#REF!</definedName>
    <definedName name="F">#REF!</definedName>
    <definedName name="F_CODE">#N/A</definedName>
    <definedName name="F_CODE1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1F">[7]교각1!#REF!</definedName>
    <definedName name="F2F">[7]교각1!#REF!</definedName>
    <definedName name="F3F">[7]교각1!#REF!</definedName>
    <definedName name="FBWB">#N/A</definedName>
    <definedName name="FBWH">#N/A</definedName>
    <definedName name="FC">#REF!</definedName>
    <definedName name="Fci">#REF!</definedName>
    <definedName name="Fck">#N/A</definedName>
    <definedName name="FDAS">#REF!</definedName>
    <definedName name="FDDDDDD">#REF!</definedName>
    <definedName name="fdssssd">#REF!</definedName>
    <definedName name="FDSSSSSSS">#REF!</definedName>
    <definedName name="FEEL">#REF!</definedName>
    <definedName name="FFFFFFFFFF">#REF!</definedName>
    <definedName name="FFFFFFFFFFF">#REF!</definedName>
    <definedName name="FH">#REF!</definedName>
    <definedName name="FIX">#REF!</definedName>
    <definedName name="FN">[7]교각1!#REF!</definedName>
    <definedName name="FOOT1">[4]일위대가표!#REF!</definedName>
    <definedName name="FOOT2">[4]일위대가표!#REF!</definedName>
    <definedName name="FOOT3">[4]일위대가표!#REF!</definedName>
    <definedName name="Fpu">#REF!</definedName>
    <definedName name="Fpy">#REF!</definedName>
    <definedName name="FR">#REF!</definedName>
    <definedName name="front">#REF!</definedName>
    <definedName name="fsdfswdrew">#REF!</definedName>
    <definedName name="Fy">#N/A</definedName>
    <definedName name="F이">#REF!</definedName>
    <definedName name="F일">#REF!</definedName>
    <definedName name="G">#REF!</definedName>
    <definedName name="G_m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BION_개_소_별_명_세">[4]총괄내역서!#REF!</definedName>
    <definedName name="GABION_수_량_집_계">[4]총괄내역서!#REF!</definedName>
    <definedName name="gedffdfd">#REF!</definedName>
    <definedName name="GF">#REF!</definedName>
    <definedName name="GFD">#REF!</definedName>
    <definedName name="gfdesagfd">#REF!</definedName>
    <definedName name="gfeafdgfdsg">#REF!</definedName>
    <definedName name="gffdsgfds">#REF!</definedName>
    <definedName name="GG">#REF!</definedName>
    <definedName name="GGG">'[8]ABUT수량-A1'!$T$25</definedName>
    <definedName name="GGGG">#REF!</definedName>
    <definedName name="GGGGGGGGG">#REF!</definedName>
    <definedName name="ghj">#N/A</definedName>
    <definedName name="gigin">[4]일위대가표!#REF!</definedName>
    <definedName name="GLA1P">#REF!</definedName>
    <definedName name="gla1t">#REF!</definedName>
    <definedName name="gla2p">#REF!</definedName>
    <definedName name="gla2t">#REF!</definedName>
    <definedName name="GM">#REF!</definedName>
    <definedName name="GO">#N/A</definedName>
    <definedName name="gt">#REF!</definedName>
    <definedName name="GV">#REF!</definedName>
    <definedName name="H">#REF!</definedName>
    <definedName name="H.1">#REF!</definedName>
    <definedName name="H.2">#REF!</definedName>
    <definedName name="H.3">#REF!</definedName>
    <definedName name="H_1">#REF!</definedName>
    <definedName name="H_2">#REF!</definedName>
    <definedName name="h_3">#REF!</definedName>
    <definedName name="H1.0m이하">#REF!</definedName>
    <definedName name="H1.2m">#REF!</definedName>
    <definedName name="H1.5m">#REF!</definedName>
    <definedName name="H1.8m">#REF!</definedName>
    <definedName name="H10A">#REF!</definedName>
    <definedName name="H10A1P">#REF!</definedName>
    <definedName name="h10a1t">#REF!</definedName>
    <definedName name="h10a2p">#REF!</definedName>
    <definedName name="h10a2t">#REF!</definedName>
    <definedName name="H11A">#REF!</definedName>
    <definedName name="H11A1P">#REF!</definedName>
    <definedName name="h11a1t">#REF!</definedName>
    <definedName name="h11a2p">#REF!</definedName>
    <definedName name="H11A2T">#REF!</definedName>
    <definedName name="H12A">#REF!</definedName>
    <definedName name="H13A">#REF!</definedName>
    <definedName name="H14A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A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4L">#REF!</definedName>
    <definedName name="H4R">#REF!</definedName>
    <definedName name="H5.0m">#REF!</definedName>
    <definedName name="H5A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B">#REF!</definedName>
    <definedName name="HC">#REF!</definedName>
    <definedName name="Hca">#REF!</definedName>
    <definedName name="Hcd">#REF!</definedName>
    <definedName name="HD">#REF!</definedName>
    <definedName name="HE">#REF!</definedName>
    <definedName name="Hello">#REF!</definedName>
    <definedName name="HF">#REF!</definedName>
    <definedName name="HFHFHFHFHFHFHFHFHFH">#REF!</definedName>
    <definedName name="HH">[7]교각1!#REF!</definedName>
    <definedName name="HHS">#REF!</definedName>
    <definedName name="HHT">#REF!</definedName>
    <definedName name="hi">[9]XL4Poppy!$A$15</definedName>
    <definedName name="HL">#REF!</definedName>
    <definedName name="HM">#REF!</definedName>
    <definedName name="HOHOHO">#REF!</definedName>
    <definedName name="HP">#REF!</definedName>
    <definedName name="HPI">#REF!</definedName>
    <definedName name="HR">#REF!</definedName>
    <definedName name="Hs">#REF!</definedName>
    <definedName name="HSH">#REF!</definedName>
    <definedName name="HSP">#REF!</definedName>
    <definedName name="hss">#REF!</definedName>
    <definedName name="HST">#REF!</definedName>
    <definedName name="htc_단가표_List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l">#REF!</definedName>
    <definedName name="im">#N/A</definedName>
    <definedName name="IMSI">#REF!</definedName>
    <definedName name="INTPUT">#REF!</definedName>
    <definedName name="INTPUTDATA">#REF!</definedName>
    <definedName name="IT">#REF!</definedName>
    <definedName name="J">#REF!</definedName>
    <definedName name="J_A">'[3]6PILE  (돌출)'!$B$4</definedName>
    <definedName name="J_B">'[3]6PILE  (돌출)'!$B$5</definedName>
    <definedName name="J_B1">'[3]6PILE  (돌출)'!$B$6</definedName>
    <definedName name="J_B2">'[3]6PILE  (돌출)'!$B$7</definedName>
    <definedName name="J_B3">'[3]6PILE  (돌출)'!$B$8</definedName>
    <definedName name="J_B4">'[3]6PILE  (돌출)'!$B$9</definedName>
    <definedName name="J_C1">'[3]6PILE  (돌출)'!$B$10</definedName>
    <definedName name="J_C11">'[3]6PILE  (돌출)'!$B$11</definedName>
    <definedName name="J_C12">'[3]6PILE  (돌출)'!$B$12</definedName>
    <definedName name="J_C2">'[3]6PILE  (돌출)'!$B$13</definedName>
    <definedName name="J_C21">'[3]6PILE  (돌출)'!$B$14</definedName>
    <definedName name="J_C22">'[3]6PILE  (돌출)'!$B$15</definedName>
    <definedName name="J_C3">'[3]6PILE  (돌출)'!$B$16</definedName>
    <definedName name="J_C31">'[3]6PILE  (돌출)'!$B$17</definedName>
    <definedName name="J_C32">'[3]6PILE  (돌출)'!$B$18</definedName>
    <definedName name="J_D">'[3]6PILE  (돌출)'!$B$19</definedName>
    <definedName name="J_H">'[3]6PILE  (돌출)'!$B$3</definedName>
    <definedName name="J_HOLE">'[3]6PILE  (돌출)'!$B$2</definedName>
    <definedName name="J_O1">'[3]6PILE  (돌출)'!$B$20</definedName>
    <definedName name="J_O2">'[3]6PILE  (돌출)'!$B$21</definedName>
    <definedName name="J_S">'[3]6PILE  (돌출)'!$B$22</definedName>
    <definedName name="J_S1">'[3]6PILE  (돌출)'!$B$23</definedName>
    <definedName name="J_S2">'[3]6PILE  (돌출)'!$B$24</definedName>
    <definedName name="J_형옹벽측구_수량집계">[4]총괄내역서!#REF!</definedName>
    <definedName name="ja">#REF!</definedName>
    <definedName name="JIHO">#REF!</definedName>
    <definedName name="JJ">#REF!</definedName>
    <definedName name="jjj">#N/A</definedName>
    <definedName name="jjjj">#REF!</definedName>
    <definedName name="JOINT">#REF!</definedName>
    <definedName name="jsp">[10]내역서!#REF!</definedName>
    <definedName name="JT">#REF!</definedName>
    <definedName name="JYH">#REF!</definedName>
    <definedName name="K">#REF!</definedName>
    <definedName name="KANG1">#REF!</definedName>
    <definedName name="KANG2">#REF!</definedName>
    <definedName name="Ka일">#REF!</definedName>
    <definedName name="Ka투">#REF!</definedName>
    <definedName name="Kea">#REF!</definedName>
    <definedName name="Kh">#REF!</definedName>
    <definedName name="ki">#REF!</definedName>
    <definedName name="KIM">#REF!</definedName>
    <definedName name="KJHGHGGTG">#REF!</definedName>
    <definedName name="KKK">'[8]ABUT수량-A1'!$T$25</definedName>
    <definedName name="KKKK">#REF!</definedName>
    <definedName name="KKP">#REF!</definedName>
    <definedName name="KMP">#REF!</definedName>
    <definedName name="Ko">#REF!</definedName>
    <definedName name="ktf" hidden="1">#N/A</definedName>
    <definedName name="KUP">#REF!</definedName>
    <definedName name="Kv">#REF!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AS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">1.005583</definedName>
    <definedName name="LBOX1">#REF!</definedName>
    <definedName name="LBOX2">#REF!</definedName>
    <definedName name="lc">[4]일위대가표!#REF!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INE">#N/A</definedName>
    <definedName name="LKLKL">#REF!</definedName>
    <definedName name="LL">#REF!</definedName>
    <definedName name="lll">#REF!</definedName>
    <definedName name="lllllll">#REF!</definedName>
    <definedName name="LMO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형측구">#REF!</definedName>
    <definedName name="M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0.8</definedName>
    <definedName name="Macro1">#REF!</definedName>
    <definedName name="MaH">#N/A</definedName>
    <definedName name="mat">1.0058</definedName>
    <definedName name="Mc3Span">#REF!</definedName>
    <definedName name="MCON">#REF!</definedName>
    <definedName name="MD">#REF!</definedName>
    <definedName name="MDA">#REF!</definedName>
    <definedName name="MDE">#REF!</definedName>
    <definedName name="ME">#REF!</definedName>
    <definedName name="MENU1">#REF!</definedName>
    <definedName name="MENU2">#REF!</definedName>
    <definedName name="MESS">#N/A</definedName>
    <definedName name="MESS1">#N/A</definedName>
    <definedName name="MESS2">#N/A</definedName>
    <definedName name="MESS3">#N/A</definedName>
    <definedName name="MH">#REF!</definedName>
    <definedName name="MID">#REF!</definedName>
    <definedName name="MJN">#REF!</definedName>
    <definedName name="MLA">#REF!</definedName>
    <definedName name="MLE">#REF!</definedName>
    <definedName name="mm" hidden="1">{#N/A,#N/A,TRUE,"토적및재료집계";#N/A,#N/A,TRUE,"토적및재료집계";#N/A,#N/A,TRUE,"단위량"}</definedName>
    <definedName name="MN">#REF!</definedName>
    <definedName name="MONEY">#REF!,#REF!</definedName>
    <definedName name="MT">#REF!</definedName>
    <definedName name="MUS">#REF!</definedName>
    <definedName name="M당무게">[5]DATE!$E$24:$E$85</definedName>
    <definedName name="N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1.181</definedName>
    <definedName name="NAME">#N/A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W">#REF!</definedName>
    <definedName name="NHM">#REF!</definedName>
    <definedName name="NL">#REF!</definedName>
    <definedName name="NN">#REF!</definedName>
    <definedName name="NNN">#REF!</definedName>
    <definedName name="nnnn">#REF!</definedName>
    <definedName name="NOMUBY">#REF!</definedName>
    <definedName name="NOT">#REF!</definedName>
    <definedName name="NOTCH">#REF!</definedName>
    <definedName name="notch1">#N/A</definedName>
    <definedName name="notch2">#N/A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_m">#REF!</definedName>
    <definedName name="oo">#N/A</definedName>
    <definedName name="OOO">#REF!</definedName>
    <definedName name="oooo">'[11]ABUT수량-A1'!$T$25</definedName>
    <definedName name="OP">[4]일위대가표!#REF!</definedName>
    <definedName name="P">#REF!</definedName>
    <definedName name="P.S.C.BEAM">#REF!</definedName>
    <definedName name="p_m">#REF!</definedName>
    <definedName name="P2_D12">#REF!</definedName>
    <definedName name="P2_D22">#REF!</definedName>
    <definedName name="P2_P1">#REF!</definedName>
    <definedName name="P2_P10">#REF!</definedName>
    <definedName name="P2_P2">#REF!</definedName>
    <definedName name="P2_P3">#REF!</definedName>
    <definedName name="P2_P4">#REF!</definedName>
    <definedName name="P2_P5">#REF!</definedName>
    <definedName name="P2_P7">#REF!</definedName>
    <definedName name="P2_P8">#REF!</definedName>
    <definedName name="P2_P9">#REF!</definedName>
    <definedName name="P2MASS_버림">#REF!</definedName>
    <definedName name="P2PP">#REF!</definedName>
    <definedName name="P2고정단">#REF!</definedName>
    <definedName name="P2기둥X1">#REF!</definedName>
    <definedName name="P2기둥X2">#REF!</definedName>
    <definedName name="P2기둥Y">#REF!</definedName>
    <definedName name="P2내부코핑갯수">#REF!</definedName>
    <definedName name="P2내부코핑길이">#REF!</definedName>
    <definedName name="P2높이1">#REF!</definedName>
    <definedName name="P2높이2">#REF!</definedName>
    <definedName name="P2높이3">#REF!</definedName>
    <definedName name="P2높이4">#REF!</definedName>
    <definedName name="P2높이5">#REF!</definedName>
    <definedName name="P2단차">#REF!</definedName>
    <definedName name="P2단차수">#REF!</definedName>
    <definedName name="P2몰탈H">#REF!</definedName>
    <definedName name="P2믈록">#REF!</definedName>
    <definedName name="P2블록X">#REF!</definedName>
    <definedName name="P2블록Y1">#REF!</definedName>
    <definedName name="P2블록Y2">#REF!</definedName>
    <definedName name="P2양방향">#REF!</definedName>
    <definedName name="P2외측코핑1">#REF!</definedName>
    <definedName name="P2외측코핑2">#REF!</definedName>
    <definedName name="P2일방향">#REF!</definedName>
    <definedName name="P2코핑1">#REF!</definedName>
    <definedName name="P2코핑2">#REF!</definedName>
    <definedName name="P2코핑전체">#REF!</definedName>
    <definedName name="P2토피고">#REF!</definedName>
    <definedName name="P2파일갯수X">#REF!</definedName>
    <definedName name="P2파일갯수Y">#REF!</definedName>
    <definedName name="P2파일길이">#REF!</definedName>
    <definedName name="P2평균SH1">#REF!</definedName>
    <definedName name="P2평균SH2">#REF!</definedName>
    <definedName name="P2푸팅X">#REF!</definedName>
    <definedName name="P2푸팅Y">#REF!</definedName>
    <definedName name="P2한단의길이">#REF!</definedName>
    <definedName name="P6_P6">#REF!</definedName>
    <definedName name="Pa">#REF!</definedName>
    <definedName name="pa삼">#REF!</definedName>
    <definedName name="Pa오">#REF!</definedName>
    <definedName name="PE">#REF!</definedName>
    <definedName name="PF">#REF!</definedName>
    <definedName name="PH">#REF!</definedName>
    <definedName name="PI">#REF!</definedName>
    <definedName name="PILE">#REF!</definedName>
    <definedName name="PILE규격">#REF!</definedName>
    <definedName name="pile길이">#REF!</definedName>
    <definedName name="PL">[7]교각1!#REF!</definedName>
    <definedName name="PM">#REF!</definedName>
    <definedName name="PN">[7]교각1!#REF!</definedName>
    <definedName name="POT_BEARING">#REF!</definedName>
    <definedName name="pp">#REF!,#REF!</definedName>
    <definedName name="PPP">#REF!</definedName>
    <definedName name="Pr">#REF!</definedName>
    <definedName name="prin">#REF!</definedName>
    <definedName name="_xlnm.Print_Area" localSheetId="1">내역서!$A$1:$M$176</definedName>
    <definedName name="_xlnm.Print_Area" localSheetId="0">원가계산서!$A$1:$G$42</definedName>
    <definedName name="_xlnm.Print_Area">#REF!</definedName>
    <definedName name="Print_Area_MI">#REF!</definedName>
    <definedName name="PRINT_AREA_MI1">#REF!</definedName>
    <definedName name="PRINT_TILIES">#REF!,#REF!,#REF!,#REF!,#REF!</definedName>
    <definedName name="print_title">#REF!</definedName>
    <definedName name="_xlnm.Print_Titles" localSheetId="1">내역서!$1:$3</definedName>
    <definedName name="_xlnm.Print_Titles">#N/A</definedName>
    <definedName name="PRINT_TITLES_MI">#N/A</definedName>
    <definedName name="Printed_Titles">#REF!</definedName>
    <definedName name="PS">#REF!</definedName>
    <definedName name="PT">[7]교각1!#REF!</definedName>
    <definedName name="PVI">#REF!</definedName>
    <definedName name="PVT">#REF!</definedName>
    <definedName name="Q">#REF!</definedName>
    <definedName name="QAQA">'[8]ABUT수량-A1'!$T$25</definedName>
    <definedName name="Qe앨">#REF!</definedName>
    <definedName name="qi">[4]일위대가표!#REF!</definedName>
    <definedName name="QQ">#REF!</definedName>
    <definedName name="qqaa">'[11]ABUT수량-A1'!$T$25</definedName>
    <definedName name="qqq">'[12]ABUT수량-A1'!$T$25</definedName>
    <definedName name="QQQQ">'[13]ABUT수량-A1'!$T$25</definedName>
    <definedName name="qqqqqq">#REF!</definedName>
    <definedName name="QQQQQQQQQQQQ">#REF!</definedName>
    <definedName name="qu">#REF!</definedName>
    <definedName name="qw" hidden="1">{#N/A,#N/A,FALSE,"단가표지"}</definedName>
    <definedName name="QWQW">'[8]ABUT수량-A1'!$T$25</definedName>
    <definedName name="QWQWEEEE">#REF!</definedName>
    <definedName name="QWWQWWQ">#REF!</definedName>
    <definedName name="QWWWWQ">#REF!</definedName>
    <definedName name="q디">#REF!</definedName>
    <definedName name="q앨">#REF!</definedName>
    <definedName name="RB">#REF!</definedName>
    <definedName name="RE">#REF!</definedName>
    <definedName name="_xlnm.Recorder">#REF!</definedName>
    <definedName name="rfwfwfd">[14]설계예산서!#REF!</definedName>
    <definedName name="RJN">#REF!</definedName>
    <definedName name="rk">#REF!</definedName>
    <definedName name="Rl이">#REF!</definedName>
    <definedName name="Rl일">#REF!</definedName>
    <definedName name="rrk">#REF!</definedName>
    <definedName name="RRR">#REF!</definedName>
    <definedName name="RRRRRRRRRRR">#REF!</definedName>
    <definedName name="RTR">#REF!</definedName>
    <definedName name="RTS">#REF!</definedName>
    <definedName name="RUS">#REF!</definedName>
    <definedName name="S">[5]DATE!$I$24:$I$85</definedName>
    <definedName name="s_1">#REF!</definedName>
    <definedName name="s_2">#REF!</definedName>
    <definedName name="S2L">#REF!</definedName>
    <definedName name="SCK">#REF!</definedName>
    <definedName name="sd" hidden="1">{#N/A,#N/A,TRUE,"총괄"}</definedName>
    <definedName name="sdfg">'[11]ABUT수량-A1'!$T$25</definedName>
    <definedName name="sdsss">#REF!</definedName>
    <definedName name="SELECT1">#N/A</definedName>
    <definedName name="SELECT2">#N/A</definedName>
    <definedName name="SH">#REF!</definedName>
    <definedName name="SHO">#REF!</definedName>
    <definedName name="SHT">#REF!</definedName>
    <definedName name="sinchook">#REF!</definedName>
    <definedName name="SK">#REF!</definedName>
    <definedName name="SKE">#REF!</definedName>
    <definedName name="SKEW">#REF!</definedName>
    <definedName name="SKIN">#REF!</definedName>
    <definedName name="SLAB1">#REF!</definedName>
    <definedName name="SLAB2">#REF!</definedName>
    <definedName name="SLAB3">#REF!</definedName>
    <definedName name="slo">#REF!</definedName>
    <definedName name="SMP">#REF!</definedName>
    <definedName name="SODURTJ">Dlog_Show</definedName>
    <definedName name="SPA">#REF!</definedName>
    <definedName name="SPTYPE1">#REF!</definedName>
    <definedName name="SS">#REF!</definedName>
    <definedName name="ssdds">#REF!</definedName>
    <definedName name="SSS">#REF!</definedName>
    <definedName name="SSSS">#N/A</definedName>
    <definedName name="ST">#REF!</definedName>
    <definedName name="START">#REF!</definedName>
    <definedName name="Strand가닥수">#REF!</definedName>
    <definedName name="Strand단면적">#REF!</definedName>
    <definedName name="Strand직경">#REF!</definedName>
    <definedName name="SWL">#REF!</definedName>
    <definedName name="SWR">#REF!</definedName>
    <definedName name="SY">#REF!</definedName>
    <definedName name="T">#REF!</definedName>
    <definedName name="T.B.M.설치">#REF!</definedName>
    <definedName name="T.B.M설치">#REF!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1T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T2T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T3T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K">#REF!</definedName>
    <definedName name="TAM">#REF!</definedName>
    <definedName name="Tb">#REF!</definedName>
    <definedName name="Tba">#REF!</definedName>
    <definedName name="TBM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ndon단면적">#REF!</definedName>
    <definedName name="test">#REF!</definedName>
    <definedName name="text1">#N/A</definedName>
    <definedName name="TITLE">#REF!</definedName>
    <definedName name="Tl">#REF!</definedName>
    <definedName name="TMO">#REF!</definedName>
    <definedName name="TON">#REF!</definedName>
    <definedName name="TPF">#REF!</definedName>
    <definedName name="TPH">#REF!</definedName>
    <definedName name="TPM">#REF!</definedName>
    <definedName name="Tra">#REF!</definedName>
    <definedName name="trunc">#REF!</definedName>
    <definedName name="Tsa">#REF!</definedName>
    <definedName name="TSS">#REF!</definedName>
    <definedName name="TTT">#REF!</definedName>
    <definedName name="tttt">#REF!</definedName>
    <definedName name="TV">#REF!</definedName>
    <definedName name="TW">#REF!</definedName>
    <definedName name="TWA">#REF!</definedName>
    <definedName name="TWI">#REF!</definedName>
    <definedName name="TWL">#REF!</definedName>
    <definedName name="TWR">#REF!</definedName>
    <definedName name="Ty2L3">#N/A</definedName>
    <definedName name="Ty2L4">#N/A</definedName>
    <definedName name="Ty2L5">#N/A</definedName>
    <definedName name="Ty2L6">#N/A</definedName>
    <definedName name="U">#REF!</definedName>
    <definedName name="U.1">#REF!</definedName>
    <definedName name="U.2">#REF!</definedName>
    <definedName name="ul">[4]일위대가표!#REF!</definedName>
    <definedName name="um">[4]일위대가표!#REF!</definedName>
    <definedName name="USD">#REF!</definedName>
    <definedName name="UT">#REF!</definedName>
    <definedName name="uw">[4]일위대가표!#REF!</definedName>
    <definedName name="V.2">#REF!</definedName>
    <definedName name="V.4">#REF!</definedName>
    <definedName name="V.5">#REF!</definedName>
    <definedName name="V.7">#REF!</definedName>
    <definedName name="v6a">#REF!</definedName>
    <definedName name="VVV">#N/A</definedName>
    <definedName name="W">#REF!</definedName>
    <definedName name="w_m">#REF!</definedName>
    <definedName name="w_m1">#REF!</definedName>
    <definedName name="w_m2">#REF!</definedName>
    <definedName name="WA">[7]교각1!#REF!</definedName>
    <definedName name="WAA">#REF!</definedName>
    <definedName name="WAAA">#REF!</definedName>
    <definedName name="WALL">[4]일위대가표!#REF!</definedName>
    <definedName name="WB">#REF!</definedName>
    <definedName name="WC">#REF!</definedName>
    <definedName name="WEERRRRRRRRRRRRRRRRR">#REF!</definedName>
    <definedName name="WF">#REF!</definedName>
    <definedName name="WH">#REF!</definedName>
    <definedName name="WL">[7]교각1!#REF!</definedName>
    <definedName name="wla">[4]일위대가표!#REF!</definedName>
    <definedName name="WLT">#REF!</definedName>
    <definedName name="Wm">[4]일위대가표!#REF!</definedName>
    <definedName name="wm.조골재1" hidden="1">{#N/A,#N/A,FALSE,"조골재"}</definedName>
    <definedName name="WN">[7]교각1!#REF!</definedName>
    <definedName name="woogi" hidden="1">#N/A</definedName>
    <definedName name="woogi2" hidden="1">#N/A</definedName>
    <definedName name="Working_Days">#REF!</definedName>
    <definedName name="Working_Hours">#REF!</definedName>
    <definedName name="wrn.111." hidden="1">{#N/A,#N/A,FALSE,"제목"}</definedName>
    <definedName name="wrn.2번." hidden="1">{#N/A,#N/A,FALSE,"2~8번"}</definedName>
    <definedName name="wrn.FIII._.HOOK._.UP._.견적서." hidden="1">{#N/A,#N/A,TRUE,"960318-1";#N/A,#N/A,TRUE,"960318-2";#N/A,#N/A,TRUE,"960318-3"}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">#REF!</definedName>
    <definedName name="WW">'[8]ABUT수량-A1'!$T$25</definedName>
    <definedName name="www">'[11]ABUT수량-A1'!$T$25</definedName>
    <definedName name="WWWWWWWWWWWWW">#REF!</definedName>
    <definedName name="WWWWWWWWWWWWWWWW">#REF!</definedName>
    <definedName name="x">#REF!</definedName>
    <definedName name="X2_">#REF!</definedName>
    <definedName name="X48호선_1_구조물철거집계표_국도48__List">[15]구조물철거타공정이월!#REF!</definedName>
    <definedName name="XA">#REF!</definedName>
    <definedName name="xx">#REF!</definedName>
    <definedName name="xxx">#REF!</definedName>
    <definedName name="y">#REF!</definedName>
    <definedName name="YC">#REF!</definedName>
    <definedName name="YHJ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su">#REF!</definedName>
    <definedName name="yyy">#N/A</definedName>
    <definedName name="z">#N/A</definedName>
    <definedName name="ZP">#REF!</definedName>
    <definedName name="ZZ999999999999999999">#REF!</definedName>
    <definedName name="ㄱ">#REF!</definedName>
    <definedName name="ㄱ1">#REF!</definedName>
    <definedName name="ㄱ2">#REF!</definedName>
    <definedName name="ㄱ4">#REF!</definedName>
    <definedName name="ㄱㄱㄱㄱ">#REF!</definedName>
    <definedName name="ㄱㄷㄹㄴㅇㄹㅇㄴ">[16]설계예산서!#REF!</definedName>
    <definedName name="ㄱㄷㅈㅂ">#REF!</definedName>
    <definedName name="가">[17]설명!#REF!</definedName>
    <definedName name="가관지수링">#REF!</definedName>
    <definedName name="가나">#REF!</definedName>
    <definedName name="가나다라">#REF!</definedName>
    <definedName name="가나다라.">#REF!</definedName>
    <definedName name="가노">#REF!</definedName>
    <definedName name="가드레일">#REF!</definedName>
    <definedName name="가드레일.">#REF!</definedName>
    <definedName name="가로등부표2">#REF!,#REF!</definedName>
    <definedName name="가몰탈">#REF!</definedName>
    <definedName name="가설사무실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노무8">#REF!</definedName>
    <definedName name="가시나무재료8">#REF!</definedName>
    <definedName name="가시설">#REF!</definedName>
    <definedName name="가원형4회">#REF!</definedName>
    <definedName name="가철근">#REF!</definedName>
    <definedName name="가콘25">#REF!</definedName>
    <definedName name="가콘40">#REF!</definedName>
    <definedName name="간노">#REF!</definedName>
    <definedName name="간다">#REF!</definedName>
    <definedName name="간접노무비">#REF!</definedName>
    <definedName name="간지1">#REF!</definedName>
    <definedName name="감나무">#REF!</definedName>
    <definedName name="감독2" hidden="1">{#N/A,#N/A,FALSE,"단가표지"}</definedName>
    <definedName name="감속턱수량">#REF!</definedName>
    <definedName name="감철근">#REF!</definedName>
    <definedName name="갑지">#REF!</definedName>
    <definedName name="갑지.">#REF!</definedName>
    <definedName name="갑지1">#REF!</definedName>
    <definedName name="강관말뚝공">#REF!</definedName>
    <definedName name="강관파일공">#REF!</definedName>
    <definedName name="강교스치로폴_채움">#REF!</definedName>
    <definedName name="강단면적">#REF!</definedName>
    <definedName name="강성3Span">#REF!</definedName>
    <definedName name="강재거푸집">#REF!</definedName>
    <definedName name="강탄성계수">#REF!</definedName>
    <definedName name="개소">#REF!</definedName>
    <definedName name="거_4">#REF!</definedName>
    <definedName name="거_6">#REF!</definedName>
    <definedName name="거친마감">#REF!</definedName>
    <definedName name="거푸집공">#REF!</definedName>
    <definedName name="건강연금보험료">#REF!</definedName>
    <definedName name="건설용펌프_자흡식_150MM_20HP×20M_">#REF!</definedName>
    <definedName name="건조수축율">#REF!</definedName>
    <definedName name="건축" hidden="1">{#N/A,#N/A,TRUE,"토적및재료집계";#N/A,#N/A,TRUE,"토적및재료집계";#N/A,#N/A,TRUE,"단위량"}</definedName>
    <definedName name="견1">#REF!</definedName>
    <definedName name="견적">#REF!</definedName>
    <definedName name="견적LIST">Dlog_Show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출품">#REF!</definedName>
    <definedName name="경계석">#REF!</definedName>
    <definedName name="경비" hidden="1">{#N/A,#N/A,TRUE,"총괄"}</definedName>
    <definedName name="경유">#REF!</definedName>
    <definedName name="계">#REF!</definedName>
    <definedName name="계산">#REF!</definedName>
    <definedName name="계수나무6노무">#REF!</definedName>
    <definedName name="계수나무6재료">#REF!</definedName>
    <definedName name="계획표">#REF!</definedName>
    <definedName name="고강직경D13">#REF!</definedName>
    <definedName name="고강직경D16_25">#REF!</definedName>
    <definedName name="고강직경D29_35">#REF!</definedName>
    <definedName name="고보">#REF!</definedName>
    <definedName name="고압블럭수량">#REF!</definedName>
    <definedName name="고압상단">[18]값!$X$3:$AC$17</definedName>
    <definedName name="고압상단구분">[18]값!$X$2:$AC$2</definedName>
    <definedName name="고양시성라공원">Dlog_Show</definedName>
    <definedName name="고용보험료">#REF!</definedName>
    <definedName name="고재">#REF!</definedName>
    <definedName name="고케">#REF!</definedName>
    <definedName name="곱">[5]DATE!$I$24:$I$85</definedName>
    <definedName name="곱곱">[5]DATE!$I$24:$I$85</definedName>
    <definedName name="공" hidden="1">{#N/A,#N/A,TRUE,"960318-1";#N/A,#N/A,TRUE,"960318-2";#N/A,#N/A,TRUE,"960318-3"}</definedName>
    <definedName name="공급가액">#REF!</definedName>
    <definedName name="공기_배관물량">#REF!</definedName>
    <definedName name="공기변실">#REF!</definedName>
    <definedName name="공동구공">#REF!</definedName>
    <definedName name="공동구공집계표">#REF!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명">#REF!</definedName>
    <definedName name="공사요청" hidden="1">{#N/A,#N/A,TRUE,"960318-1";#N/A,#N/A,TRUE,"960318-2";#N/A,#N/A,TRUE,"960318-3"}</definedName>
    <definedName name="공사요청2" hidden="1">{#N/A,#N/A,FALSE,"제목"}</definedName>
    <definedName name="공사원가">#REF!</definedName>
    <definedName name="공사원가계산서" hidden="1">{#N/A,#N/A,TRUE,"토적및재료집계";#N/A,#N/A,TRUE,"토적및재료집계";#N/A,#N/A,TRUE,"단위량"}</definedName>
    <definedName name="공사타이틀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종">#REF!</definedName>
    <definedName name="공종2">#REF!</definedName>
    <definedName name="공채추가분">#REF!</definedName>
    <definedName name="공통일위">#REF!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0.3_0.7">#REF!</definedName>
    <definedName name="관0.3m미만">#REF!</definedName>
    <definedName name="관0.8_1.1">#REF!</definedName>
    <definedName name="관1.2_1.5">#REF!</definedName>
    <definedName name="관급">#REF!,#REF!,#REF!</definedName>
    <definedName name="관급비">#REF!</definedName>
    <definedName name="관급자재">#REF!</definedName>
    <definedName name="관급자재대">#REF!</definedName>
    <definedName name="관로총괄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지수링">#REF!</definedName>
    <definedName name="관지수판">#REF!</definedName>
    <definedName name="교대보호블럭_설치">#REF!</definedName>
    <definedName name="교대접합공">#REF!</definedName>
    <definedName name="교대폭">#REF!</definedName>
    <definedName name="교량배수시설공">#REF!</definedName>
    <definedName name="교량별금액">#REF!</definedName>
    <definedName name="교면방수">#REF!</definedName>
    <definedName name="교명판및설명판">#REF!</definedName>
    <definedName name="교목계">#REF!</definedName>
    <definedName name="교좌받침공">#REF!</definedName>
    <definedName name="교통">#REF!</definedName>
    <definedName name="교폭">#REF!</definedName>
    <definedName name="구">#REF!</definedName>
    <definedName name="구경">[18]값!$A$3:$A$17</definedName>
    <definedName name="구산갑지" hidden="1">#REF!</definedName>
    <definedName name="구조물공">#REF!</definedName>
    <definedName name="구조물깨기총괄">#REF!</definedName>
    <definedName name="군산">#REF!</definedName>
    <definedName name="굴삭기_유압식백호우_0.4M3">#REF!</definedName>
    <definedName name="굴삭기_유압식백호우_0.7M3">#REF!</definedName>
    <definedName name="권리내용">#REF!</definedName>
    <definedName name="권리성명">#REF!</definedName>
    <definedName name="권리주소">#REF!</definedName>
    <definedName name="귀하">#REF!</definedName>
    <definedName name="귀하명">#REF!</definedName>
    <definedName name="규격">[5]DATE!$C$24:$C$85</definedName>
    <definedName name="근입장">#REF!</definedName>
    <definedName name="금마타리">#REF!</definedName>
    <definedName name="기">#N/A</definedName>
    <definedName name="기계경비">#REF!</definedName>
    <definedName name="기계되경">#REF!</definedName>
    <definedName name="기계되노">#REF!</definedName>
    <definedName name="기계되재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둥">#REF!</definedName>
    <definedName name="기본값">#REF!</definedName>
    <definedName name="기성내역">#N/A</definedName>
    <definedName name="기억마다마다나">#REF!</definedName>
    <definedName name="기초">#REF!</definedName>
    <definedName name="기초수량집계.">#REF!</definedName>
    <definedName name="기타">#REF!</definedName>
    <definedName name="기타경비">#REF!</definedName>
    <definedName name="김김">#REF!</definedName>
    <definedName name="김승오">#REF!</definedName>
    <definedName name="김용호">#REF!</definedName>
    <definedName name="김유정">#REF!</definedName>
    <definedName name="김종현">#REF!</definedName>
    <definedName name="깊이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끝">#REF!</definedName>
    <definedName name="ㄴ">#REF!</definedName>
    <definedName name="ㄴ1">#REF!</definedName>
    <definedName name="ㄴ2">#REF!</definedName>
    <definedName name="ㄴㅁㄹㅈㄹ" hidden="1">#N/A</definedName>
    <definedName name="ㄴㅇㄴㅇ">#N/A</definedName>
    <definedName name="ㄴㅇㅁ" hidden="1">{#N/A,#N/A,TRUE,"총괄"}</definedName>
    <definedName name="나" hidden="1">{#N/A,#N/A,TRUE,"960318-1";#N/A,#N/A,TRUE,"960318-2";#N/A,#N/A,TRUE,"960318-3"}</definedName>
    <definedName name="나라">#REF!</definedName>
    <definedName name="나무">#REF!</definedName>
    <definedName name="나사식_이음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착율">[19]일위대가!#REF!</definedName>
    <definedName name="낙착율2">[19]일위대가!#REF!</definedName>
    <definedName name="낙찰율">#REF!</definedName>
    <definedName name="낙하물방지공">#REF!</definedName>
    <definedName name="난간">#REF!</definedName>
    <definedName name="날짜">#REF!</definedName>
    <definedName name="내">#REF!</definedName>
    <definedName name="내공">#REF!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역">#REF!</definedName>
    <definedName name="내역_">#REF!</definedName>
    <definedName name="내역2">#REF!</definedName>
    <definedName name="내역서">Dlog_Show</definedName>
    <definedName name="내전">#REF!</definedName>
    <definedName name="노무">#REF!</definedName>
    <definedName name="노무공량">#REF!</definedName>
    <definedName name="노무비">[20]건축내역!#REF!</definedName>
    <definedName name="노무비율">#REF!</definedName>
    <definedName name="노반경">#REF!</definedName>
    <definedName name="노반노무">#REF!</definedName>
    <definedName name="노반재료">#REF!</definedName>
    <definedName name="노산3교집계표">#REF!</definedName>
    <definedName name="높이">#REF!</definedName>
    <definedName name="높이1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나무">#REF!</definedName>
    <definedName name="ㄷ">#REF!</definedName>
    <definedName name="ㄷ1">#REF!</definedName>
    <definedName name="ㄷ2">#REF!</definedName>
    <definedName name="ㄷㄷㄷ">'[8]ABUT수량-A1'!$T$25</definedName>
    <definedName name="ㄷㄷㅎㄴㅁㅇㄹ">[16]설계예산서!$J$1</definedName>
    <definedName name="ㄷㅁㅁ">#REF!</definedName>
    <definedName name="ㄷㅈ">#REF!</definedName>
    <definedName name="ㄷㅎㄹㅇ" hidden="1">#N/A</definedName>
    <definedName name="다">#REF!</definedName>
    <definedName name="다람쥐" hidden="1">#REF!</definedName>
    <definedName name="다우웰바설치공">#REF!</definedName>
    <definedName name="다짐되메우기">#REF!</definedName>
    <definedName name="단가">'[21]단가(1)'!$J$4:$K$323</definedName>
    <definedName name="단가비교표">#REF!,#REF!</definedName>
    <definedName name="단가비교표1">#REF!,#REF!</definedName>
    <definedName name="단가산출">#REF!</definedName>
    <definedName name="단가산출서">#REF!</definedName>
    <definedName name="단가적용표">#REF!</definedName>
    <definedName name="단가조사서">#REF!</definedName>
    <definedName name="단가테이블1">#REF!</definedName>
    <definedName name="단관M">[5]DATE!$H$24:$H$85</definedName>
    <definedName name="단면적3Span">#REF!</definedName>
    <definedName name="단빔플랜지">#REF!</definedName>
    <definedName name="단사경">#REF!</definedName>
    <definedName name="단사노">#REF!</definedName>
    <definedName name="단사재">#REF!</definedName>
    <definedName name="단삼경">#REF!</definedName>
    <definedName name="단삼노">#REF!</definedName>
    <definedName name="단삼재">#REF!</definedName>
    <definedName name="단위">#REF!</definedName>
    <definedName name="단위단가">#REF!</definedName>
    <definedName name="단위량">#REF!</definedName>
    <definedName name="단위수량.">#REF!</definedName>
    <definedName name="단위수량1">#REF!</definedName>
    <definedName name="단위수량2">#REF!</definedName>
    <definedName name="단위준설량">[22]단위준설량산출표!$A$5:$O$20</definedName>
    <definedName name="단위중량">#REF!</definedName>
    <definedName name="단위중량2">#REF!</definedName>
    <definedName name="단이경">#REF!</definedName>
    <definedName name="단이노">#REF!</definedName>
    <definedName name="단이재">#REF!</definedName>
    <definedName name="담당자">#REF!</definedName>
    <definedName name="대구">#REF!</definedName>
    <definedName name="대리석포장" hidden="1">{#N/A,#N/A,TRUE,"총괄"}</definedName>
    <definedName name="대형브레이카0.7M3">#REF!</definedName>
    <definedName name="댈타5">#REF!</definedName>
    <definedName name="더블코아튜브NX">#REF!</definedName>
    <definedName name="더하기">[5]DATE!$J$24:$J$85</definedName>
    <definedName name="덕진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덤프트럭15TON">#REF!</definedName>
    <definedName name="데이타">#REF!</definedName>
    <definedName name="데크휘니샤면고르기">#REF!</definedName>
    <definedName name="도급액">#REF!</definedName>
    <definedName name="도급예정액">[23]내역!$C$38</definedName>
    <definedName name="도장공">74000</definedName>
    <definedName name="돌단풍">#REF!</definedName>
    <definedName name="동A1">#REF!</definedName>
    <definedName name="동ㄴㄴㄴ">#REF!</definedName>
    <definedName name="동두천">#REF!</definedName>
    <definedName name="동바리">#REF!</definedName>
    <definedName name="동바리공">#REF!</definedName>
    <definedName name="동백1204">#N/A</definedName>
    <definedName name="동백1506">#N/A</definedName>
    <definedName name="동백1808">#N/A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원">#REF!</definedName>
    <definedName name="두부">#REF!</definedName>
    <definedName name="두부1">#N/A</definedName>
    <definedName name="두부2">#N/A</definedName>
    <definedName name="드라이브파이프NX">#REF!</definedName>
    <definedName name="드라이브파이프슈NX">#REF!</definedName>
    <definedName name="드라이브파이프헤드NX">#REF!</definedName>
    <definedName name="등R2">#N/A</definedName>
    <definedName name="등R4">#N/A</definedName>
    <definedName name="등R6">#N/A</definedName>
    <definedName name="등R8">#N/A</definedName>
    <definedName name="디이젤엔진15HP">#REF!</definedName>
    <definedName name="때죽R10">#N/A</definedName>
    <definedName name="때죽R4">#N/A</definedName>
    <definedName name="때죽R6">#N/A</definedName>
    <definedName name="때죽R8">#N/A</definedName>
    <definedName name="띠장규격">#REF!</definedName>
    <definedName name="ㄹ">#REF!</definedName>
    <definedName name="ㄹ1">#REF!</definedName>
    <definedName name="ㄹ13">#REF!</definedName>
    <definedName name="ㄹ2">#REF!</definedName>
    <definedName name="ㄹㄹ">#N/A</definedName>
    <definedName name="ㄹㄹㄹ" hidden="1">#REF!</definedName>
    <definedName name="ㄹㄹㄹㄹ">#REF!</definedName>
    <definedName name="ㄹㄻㅈㄷㅇㅁㄴㅇㄹ">#REF!</definedName>
    <definedName name="ㄹㅇ" hidden="1">{#N/A,#N/A,TRUE,"총괄"}</definedName>
    <definedName name="ㄹㅇㄴ">#REF!</definedName>
    <definedName name="ㄹ화ㅓ">#N/A</definedName>
    <definedName name="라">#REF!</definedName>
    <definedName name="램머80KG">#REF!</definedName>
    <definedName name="램머경">#REF!</definedName>
    <definedName name="램머노무">#REF!</definedName>
    <definedName name="램머재료">#REF!</definedName>
    <definedName name="레_무근">#REF!</definedName>
    <definedName name="레_철근">#REF!</definedName>
    <definedName name="련수">#REF!</definedName>
    <definedName name="리밍쉘NX">#REF!</definedName>
    <definedName name="리브두께">#REF!</definedName>
    <definedName name="리브폭">#REF!</definedName>
    <definedName name="ㄻㅇㄴㄻㄴㅇ">#REF!</definedName>
    <definedName name="ㅀ" hidden="1">{#N/A,#N/A,TRUE,"토적및재료집계";#N/A,#N/A,TRUE,"토적및재료집계";#N/A,#N/A,TRUE,"단위량"}</definedName>
    <definedName name="ㅀㅁㅁ">#REF!</definedName>
    <definedName name="ㅁ">#REF!</definedName>
    <definedName name="ㅁ01">#REF!</definedName>
    <definedName name="ㅁ1">#REF!</definedName>
    <definedName name="ㅁ2">#REF!</definedName>
    <definedName name="ㅁ270">#N/A</definedName>
    <definedName name="ㅁ309">#N/A</definedName>
    <definedName name="ㅁ400">#REF!</definedName>
    <definedName name="ㅁ459">[4]총괄내역서!#REF!</definedName>
    <definedName name="ㅁ92">#REF!</definedName>
    <definedName name="ㅁㄱ235">#N/A</definedName>
    <definedName name="ㅁㄱ31">#N/A</definedName>
    <definedName name="ㅁㄴㄷㅇ">#N/A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ㄴㅇㅁㄴㅇ" hidden="1">#REF!</definedName>
    <definedName name="ㅁㄷㄱㄻ">#REF!</definedName>
    <definedName name="ㅁㄷㄺㅁㄷㄹ">#REF!</definedName>
    <definedName name="ㅁㄹ" hidden="1">{#N/A,#N/A,TRUE,"총괄"}</definedName>
    <definedName name="ㅁㄹㅇㄹㅇㄴㄹㄴㅁ">[16]설계예산서!$F$1</definedName>
    <definedName name="ㅁㅀㅁㅈㄷㄹ">#REF!</definedName>
    <definedName name="ㅁㅁ">#REF!</definedName>
    <definedName name="ㅁㅁ185">#REF!</definedName>
    <definedName name="ㅁㅁㅁ" hidden="1">#REF!</definedName>
    <definedName name="ㅁㅁㅁㅁ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#REF!</definedName>
    <definedName name="마가목R3">#N/A</definedName>
    <definedName name="마가목R5">#N/A</definedName>
    <definedName name="마가목R7">#N/A</definedName>
    <definedName name="마대쌓기">[4]총괄내역서!#REF!</definedName>
    <definedName name="마마" hidden="1">#REF!</definedName>
    <definedName name="마스콘수량">#REF!</definedName>
    <definedName name="마케담경">#REF!</definedName>
    <definedName name="마케담노무">#REF!</definedName>
    <definedName name="마케담재료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말발도리1003">#N/A</definedName>
    <definedName name="말발도리1204">#N/A</definedName>
    <definedName name="말발도리1506">#N/A</definedName>
    <definedName name="매끈한마감">#REF!</definedName>
    <definedName name="매자0804">#N/A</definedName>
    <definedName name="매자1005">#N/A</definedName>
    <definedName name="매캐덤로울러_자주식_8_10TON">#REF!</definedName>
    <definedName name="매캐덤로울러자주식8_10TON">#REF!</definedName>
    <definedName name="매크로11">#N/A</definedName>
    <definedName name="매크로4">#N/A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#N/A</definedName>
    <definedName name="매화R4">#N/A</definedName>
    <definedName name="매화R6">#N/A</definedName>
    <definedName name="매화R8">#N/A</definedName>
    <definedName name="맨홀뚜껑">#REF!</definedName>
    <definedName name="맨홀펌프장">#REF!</definedName>
    <definedName name="맨홀펌프장_배관">#REF!</definedName>
    <definedName name="맨홀호수">#REF!</definedName>
    <definedName name="메1">#REF!</definedName>
    <definedName name="메2">#REF!</definedName>
    <definedName name="메3">#REF!</definedName>
    <definedName name="메4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#N/A</definedName>
    <definedName name="메타B12">#N/A</definedName>
    <definedName name="메타B15">#N/A</definedName>
    <definedName name="메타B18">#N/A</definedName>
    <definedName name="메타B4">#N/A</definedName>
    <definedName name="메타B5">#N/A</definedName>
    <definedName name="메타B6">#N/A</definedName>
    <definedName name="메타B8">#N/A</definedName>
    <definedName name="메탈리밍쉘NX">#REF!</definedName>
    <definedName name="메탈크라운NX">#REF!</definedName>
    <definedName name="멘트">#REF!</definedName>
    <definedName name="면갈이">#REF!</definedName>
    <definedName name="면고르기1">#N/A</definedName>
    <definedName name="면고르기2">#N/A</definedName>
    <definedName name="면마공">#REF!</definedName>
    <definedName name="면벽높이">#REF!</definedName>
    <definedName name="면벽두께">#REF!</definedName>
    <definedName name="면적">#REF!,#REF!,#REF!,#REF!,#REF!,#REF!,#REF!,#REF!</definedName>
    <definedName name="면적율">#REF!</definedName>
    <definedName name="명세">[4]총괄내역서!#REF!</definedName>
    <definedName name="명수">#REF!</definedName>
    <definedName name="명자0604">#N/A</definedName>
    <definedName name="명자0805">#N/A</definedName>
    <definedName name="명자1006">#N/A</definedName>
    <definedName name="명자1208">#N/A</definedName>
    <definedName name="모21">#REF!</definedName>
    <definedName name="모감주R10">#N/A</definedName>
    <definedName name="모감주R4">#N/A</definedName>
    <definedName name="모감주R6">#N/A</definedName>
    <definedName name="모감주R8">#N/A</definedName>
    <definedName name="모과2005">#N/A</definedName>
    <definedName name="모과2507">#N/A</definedName>
    <definedName name="모과R10">#N/A</definedName>
    <definedName name="모과R12">#N/A</definedName>
    <definedName name="모과R15">#N/A</definedName>
    <definedName name="모과R20">#N/A</definedName>
    <definedName name="모과R25">#N/A</definedName>
    <definedName name="모과R5">#N/A</definedName>
    <definedName name="모과R8">#N/A</definedName>
    <definedName name="모과나무">#REF!</definedName>
    <definedName name="모란5가지">#N/A</definedName>
    <definedName name="모란6가지">#N/A</definedName>
    <definedName name="모래1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련R10">#N/A</definedName>
    <definedName name="목련R12">#N/A</definedName>
    <definedName name="목련R15">#N/A</definedName>
    <definedName name="목련R20">#N/A</definedName>
    <definedName name="목련R4">#N/A</definedName>
    <definedName name="목련R5">#N/A</definedName>
    <definedName name="목련R6">#N/A</definedName>
    <definedName name="목련R8">#N/A</definedName>
    <definedName name="목백합">#REF!</definedName>
    <definedName name="목서1506">#N/A</definedName>
    <definedName name="목서2012">#N/A</definedName>
    <definedName name="목서2515">#N/A</definedName>
    <definedName name="목수국1006">#N/A</definedName>
    <definedName name="목수국1208">#N/A</definedName>
    <definedName name="목수국1510">#N/A</definedName>
    <definedName name="목재가공">#REF!</definedName>
    <definedName name="목재동바리1">#N/A</definedName>
    <definedName name="목재동바리2">#N/A</definedName>
    <definedName name="목차1">#N/A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탈">#REF!</definedName>
    <definedName name="무궁화1003">#N/A</definedName>
    <definedName name="무궁화1203">#N/A</definedName>
    <definedName name="무궁화1504">#N/A</definedName>
    <definedName name="무궁화1805">#N/A</definedName>
    <definedName name="무궁화2006">#N/A</definedName>
    <definedName name="무늬1">#N/A</definedName>
    <definedName name="무늬2">#N/A</definedName>
    <definedName name="무늬거푸집">#REF!</definedName>
    <definedName name="무수축콘크리트">#REF!</definedName>
    <definedName name="무한궤도크레인10TON_0.29M3_">#REF!</definedName>
    <definedName name="물가자료">#REF!</definedName>
    <definedName name="물청소">#REF!</definedName>
    <definedName name="물탱크5500L">#REF!</definedName>
    <definedName name="물푸기">#REF!</definedName>
    <definedName name="물푸레R5">#N/A</definedName>
    <definedName name="물푸레R6">#N/A</definedName>
    <definedName name="물푸레R8">#N/A</definedName>
    <definedName name="뭔데">#REF!</definedName>
    <definedName name="뮤">#REF!</definedName>
    <definedName name="뮤2">#REF!</definedName>
    <definedName name="미끄럼방지수량">[24]DATE!$G$24:$G$79</definedName>
    <definedName name="미선0804">#N/A</definedName>
    <definedName name="미선1206">#N/A</definedName>
    <definedName name="미송원목">#REF!</definedName>
    <definedName name="미장품">#REF!</definedName>
    <definedName name="밎">#REF!</definedName>
    <definedName name="밑변">#REF!</definedName>
    <definedName name="밑변1">#REF!</definedName>
    <definedName name="ㅂ">#REF!</definedName>
    <definedName name="ㅂ123">#REF!</definedName>
    <definedName name="ㅂㅁㄷㅎ">#REF!</definedName>
    <definedName name="ㅂㅂ">#REF!</definedName>
    <definedName name="ㅂㅎㅁㅇㅀ">#REF!</definedName>
    <definedName name="ㅂㅎㅎㅁ">#REF!</definedName>
    <definedName name="바">#REF!</definedName>
    <definedName name="바닥몰">#N/A</definedName>
    <definedName name="바보">#N/A</definedName>
    <definedName name="반송1012">#N/A</definedName>
    <definedName name="반송1215">#N/A</definedName>
    <definedName name="반송1518">#N/A</definedName>
    <definedName name="반송1520">#N/A</definedName>
    <definedName name="반송2022">#N/A</definedName>
    <definedName name="반중력식옹벽_개소별명세">[4]총괄내역서!#REF!</definedName>
    <definedName name="반중력식옹벽_수량집계">[4]총괄내역서!#REF!</definedName>
    <definedName name="발전기25KW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류펌프">#REF!</definedName>
    <definedName name="방무늬1">#N/A</definedName>
    <definedName name="방무늬2">#N/A</definedName>
    <definedName name="방방호벽">#N/A</definedName>
    <definedName name="방부B형">[4]총괄내역서!#REF!</definedName>
    <definedName name="방부대형">[4]총괄내역서!#REF!</definedName>
    <definedName name="방부이각">[4]총괄내역서!#REF!</definedName>
    <definedName name="방수1">#N/A</definedName>
    <definedName name="방수2">#N/A</definedName>
    <definedName name="방수공">#REF!</definedName>
    <definedName name="방수몰탈">#REF!</definedName>
    <definedName name="방철">#N/A</definedName>
    <definedName name="방철1">#N/A</definedName>
    <definedName name="방철131">#N/A</definedName>
    <definedName name="방철132">#N/A</definedName>
    <definedName name="방철161">#N/A</definedName>
    <definedName name="방철162">#N/A</definedName>
    <definedName name="방철2">#N/A</definedName>
    <definedName name="방콘2">#N/A</definedName>
    <definedName name="방콘2401">#N/A</definedName>
    <definedName name="방콘2402">#N/A</definedName>
    <definedName name="방합3회1">#N/A</definedName>
    <definedName name="방합3회2">#N/A</definedName>
    <definedName name="방호벽">#REF!</definedName>
    <definedName name="방호벽1">#N/A</definedName>
    <definedName name="방호벽2">#N/A</definedName>
    <definedName name="방호벽철근">#N/A</definedName>
    <definedName name="배롱나무">#REF!</definedName>
    <definedName name="배면방수">#REF!</definedName>
    <definedName name="배수공">#REF!</definedName>
    <definedName name="배수공집계표">[4]총괄내역서!#REF!</definedName>
    <definedName name="배수공집계표제목">[4]총괄내역서!#REF!</definedName>
    <definedName name="배수구">#REF!</definedName>
    <definedName name="배전">#REF!</definedName>
    <definedName name="백현교설계예산서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버림콘크리트2">#REF!</definedName>
    <definedName name="버팀간격">#REF!</definedName>
    <definedName name="버팀규격">#REF!</definedName>
    <definedName name="버팀수량">#REF!</definedName>
    <definedName name="번호">#REF!</definedName>
    <definedName name="법면보호블럭">#REF!</definedName>
    <definedName name="벽돌">#N/A</definedName>
    <definedName name="보도" hidden="1">{#N/A,#N/A,TRUE,"총괄"}</definedName>
    <definedName name="보도경계블럭수량">#REF!</definedName>
    <definedName name="보상비">#REF!</definedName>
    <definedName name="보습제">#REF!</definedName>
    <definedName name="보완자료복사">#REF!</definedName>
    <definedName name="보인">#REF!</definedName>
    <definedName name="보조">#REF!</definedName>
    <definedName name="보조1">#REF!</definedName>
    <definedName name="보조기층부설">#REF!</definedName>
    <definedName name="보조연">#REF!</definedName>
    <definedName name="보조원">#REF!</definedName>
    <definedName name="보차도경계블럭수량">#REF!</definedName>
    <definedName name="보통마감">#REF!</definedName>
    <definedName name="보통인부">#REF!</definedName>
    <definedName name="보통인부B10">#N/A</definedName>
    <definedName name="보통인부B4이하">#N/A</definedName>
    <definedName name="보통인부B5">#N/A</definedName>
    <definedName name="보통인부B6">#N/A</definedName>
    <definedName name="보통인부B8">#N/A</definedName>
    <definedName name="보통인부R10">#N/A</definedName>
    <definedName name="보통인부R12">#N/A</definedName>
    <definedName name="보통인부R15">#N/A</definedName>
    <definedName name="보통인부R4이하">#N/A</definedName>
    <definedName name="보통인부R5">#N/A</definedName>
    <definedName name="보통인부R6">#N/A</definedName>
    <definedName name="보통인부R7">#N/A</definedName>
    <definedName name="보통인부R8">#N/A</definedName>
    <definedName name="보호몰탈1">#REF!</definedName>
    <definedName name="보호몰탈2">#REF!</definedName>
    <definedName name="보호몰탈3">#REF!</definedName>
    <definedName name="보호상">#N/A</definedName>
    <definedName name="보호측">#N/A</definedName>
    <definedName name="보호하">#N/A</definedName>
    <definedName name="복사">#REF!</definedName>
    <definedName name="부가가치세">#REF!</definedName>
    <definedName name="부대">#REF!</definedName>
    <definedName name="부대공">#REF!</definedName>
    <definedName name="부대공_집계표_제목">[4]총괄내역서!#REF!</definedName>
    <definedName name="부대공수량">[25]부대공수량!$A$1:$L$5</definedName>
    <definedName name="부대공집계표">[4]총괄내역서!#REF!</definedName>
    <definedName name="부대원본" hidden="1">{#N/A,#N/A,FALSE,"토공2"}</definedName>
    <definedName name="부대일위대가">#REF!</definedName>
    <definedName name="부설비">#REF!</definedName>
    <definedName name="불도우저">#REF!</definedName>
    <definedName name="불도우저_무한궤도_19TON">#REF!</definedName>
    <definedName name="불도자15경">#REF!</definedName>
    <definedName name="불도자15노무">#REF!</definedName>
    <definedName name="불도자15재료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비1">#REF!</definedName>
    <definedName name="비계">#REF!</definedName>
    <definedName name="비계1">#REF!</definedName>
    <definedName name="비계2">#REF!</definedName>
    <definedName name="비계공">#REF!</definedName>
    <definedName name="비고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틀림모멘트">#REF!</definedName>
    <definedName name="빔간격">#REF!</definedName>
    <definedName name="빔높이">#REF!</definedName>
    <definedName name="빗물받이1">#REF!</definedName>
    <definedName name="빗물받이2">#REF!</definedName>
    <definedName name="ㅅ">#REF!</definedName>
    <definedName name="ㅅㅍ">#REF!</definedName>
    <definedName name="사">#REF!</definedName>
    <definedName name="사급" hidden="1">{#N/A,#N/A,TRUE,"총괄"}</definedName>
    <definedName name="사급자재비">#REF!</definedName>
    <definedName name="사다리">#REF!</definedName>
    <definedName name="사라마다">#REF!</definedName>
    <definedName name="사리도경">#REF!</definedName>
    <definedName name="사리도노무">#REF!</definedName>
    <definedName name="사리도재료">#REF!</definedName>
    <definedName name="산보">#REF!</definedName>
    <definedName name="산재보험료">#REF!</definedName>
    <definedName name="산출">#REF!</definedName>
    <definedName name="산출근거">#REF!</definedName>
    <definedName name="산출근거1">#REF!</definedName>
    <definedName name="산출내역집계표">#REF!</definedName>
    <definedName name="산표">#REF!</definedName>
    <definedName name="상면고">8</definedName>
    <definedName name="상부슬라브">#REF!</definedName>
    <definedName name="상부플랜지두께">#REF!</definedName>
    <definedName name="상수도공">#REF!</definedName>
    <definedName name="상수도공집계표">#REF!</definedName>
    <definedName name="상차">[17]설명!#REF!</definedName>
    <definedName name="새">#REF!</definedName>
    <definedName name="새N">#REF!</definedName>
    <definedName name="서A1">#REF!</definedName>
    <definedName name="서울">#REF!</definedName>
    <definedName name="서정석">#N/A</definedName>
    <definedName name="석_축_개_소_별_명_세">[4]총괄내역서!#REF!</definedName>
    <definedName name="석_축_수_량_집_계">[4]총괄내역서!#REF!</definedName>
    <definedName name="석공">76000</definedName>
    <definedName name="석재타일경">#REF!</definedName>
    <definedName name="석재타일노">#REF!</definedName>
    <definedName name="석재타일재">#REF!</definedName>
    <definedName name="석축">[4]일위대가표!#REF!</definedName>
    <definedName name="선팽창계수">#REF!</definedName>
    <definedName name="설계가">#N/A</definedName>
    <definedName name="설계단면력요약.SAP90Work">#N/A</definedName>
    <definedName name="설계서갑지">#REF!</definedName>
    <definedName name="설계설">#N/A</definedName>
    <definedName name="설계설명서1">#REF!</definedName>
    <definedName name="설계속도">#REF!</definedName>
    <definedName name="설명">#REF!</definedName>
    <definedName name="설명1">#REF!</definedName>
    <definedName name="설명서">#REF!</definedName>
    <definedName name="설명판1">#N/A</definedName>
    <definedName name="설명판2">#N/A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설치간재">#REF!</definedName>
    <definedName name="설치비">#REF!</definedName>
    <definedName name="설치직노">#REF!</definedName>
    <definedName name="설치직재">#REF!</definedName>
    <definedName name="성도" hidden="1">{#N/A,#N/A,TRUE,"960318-1";#N/A,#N/A,TRUE,"960318-2";#N/A,#N/A,TRUE,"960318-3"}</definedName>
    <definedName name="성철">#REF!</definedName>
    <definedName name="성토부도수로_재료수량산출">[4]총괄내역서!#REF!</definedName>
    <definedName name="성토부도수로_토공수량산출">[4]총괄내역서!#REF!</definedName>
    <definedName name="소B7">#REF!</definedName>
    <definedName name="소계">#REF!</definedName>
    <definedName name="소공사명1">#REF!</definedName>
    <definedName name="소공사명2">#REF!</definedName>
    <definedName name="소나무">#REF!</definedName>
    <definedName name="소유자성명">#REF!</definedName>
    <definedName name="소유자주소">#REF!</definedName>
    <definedName name="소일위대가1">#REF!</definedName>
    <definedName name="소재지">#REF!</definedName>
    <definedName name="소켓무게">[5]DATE!$G$24:$G$79</definedName>
    <definedName name="속채움1">#N/A</definedName>
    <definedName name="속채움2">#N/A</definedName>
    <definedName name="손료">#REF!</definedName>
    <definedName name="손해배상보험료">#REF!</definedName>
    <definedName name="송강">#N/A</definedName>
    <definedName name="송추내역서">#REF!</definedName>
    <definedName name="쇄석운반">#N/A</definedName>
    <definedName name="쇠흙손경비">#REF!</definedName>
    <definedName name="쇠흙손노무비">#REF!</definedName>
    <definedName name="쇠흙손재료비">#REF!</definedName>
    <definedName name="수____종">#REF!</definedName>
    <definedName name="수1소B">#REF!</definedName>
    <definedName name="수량">#REF!</definedName>
    <definedName name="수량1">#REF!</definedName>
    <definedName name="수량명세서">[4]총괄내역서!#REF!</definedName>
    <definedName name="수량명세서12">[4]총괄내역서!#REF!</definedName>
    <definedName name="수량산출">#REF!</definedName>
    <definedName name="수량산출2" hidden="1">#N/A</definedName>
    <definedName name="수량산출서">#REF!</definedName>
    <definedName name="수량산출세부3" hidden="1">{#N/A,#N/A,FALSE,"단가표지"}</definedName>
    <definedName name="수목">#REF!</definedName>
    <definedName name="수식1">#REF!</definedName>
    <definedName name="수식입력매크로">#N/A</definedName>
    <definedName name="수입인지">#REF!</definedName>
    <definedName name="수정내역">#REF!</definedName>
    <definedName name="수중_토사">#REF!</definedName>
    <definedName name="수중면정리및청소">#REF!</definedName>
    <definedName name="수중토사p1">#REF!</definedName>
    <definedName name="수직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토1">#REF!</definedName>
    <definedName name="수평">#REF!</definedName>
    <definedName name="수평규준틀노무비">#REF!</definedName>
    <definedName name="수평규준틀재료비">#REF!</definedName>
    <definedName name="수평연결재">#N/A</definedName>
    <definedName name="순공사비">#REF!</definedName>
    <definedName name="순공사비계">#REF!</definedName>
    <definedName name="숫자노무비">#REF!</definedName>
    <definedName name="쉬트상">#N/A</definedName>
    <definedName name="쉬트시">#N/A</definedName>
    <definedName name="쉬트측">#N/A</definedName>
    <definedName name="쉬트하">#N/A</definedName>
    <definedName name="슈NX">#REF!</definedName>
    <definedName name="스치로폴설치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티로폴">#REF!</definedName>
    <definedName name="스페이서설치">#REF!</definedName>
    <definedName name="스페이서수직1">#N/A</definedName>
    <definedName name="스페이서수직2">#N/A</definedName>
    <definedName name="스페이서수평1">#N/A</definedName>
    <definedName name="스페이서수평2">#N/A</definedName>
    <definedName name="스페이셔">#REF!</definedName>
    <definedName name="스페이셔_설치">#REF!</definedName>
    <definedName name="슬래브">#REF!</definedName>
    <definedName name="슬래브높이">#REF!</definedName>
    <definedName name="시">#REF!</definedName>
    <definedName name="시공이음">#REF!</definedName>
    <definedName name="시멘트">#REF!</definedName>
    <definedName name="시설물수량">#REF!</definedName>
    <definedName name="시설수량">#REF!</definedName>
    <definedName name="시중노임1">#N/A</definedName>
    <definedName name="식재">#REF!</definedName>
    <definedName name="신">#REF!</definedName>
    <definedName name="신상">#REF!</definedName>
    <definedName name="신축이음각도">#REF!</definedName>
    <definedName name="신축이음갯수">#REF!</definedName>
    <definedName name="신축이음장치">#REF!</definedName>
    <definedName name="신축장치">#REF!</definedName>
    <definedName name="신화" hidden="1">{#N/A,#N/A,TRUE,"960318-1";#N/A,#N/A,TRUE,"960318-2";#N/A,#N/A,TRUE,"960318-3"}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심도">[18]값!$N$3:$S$17</definedName>
    <definedName name="심도구분">[18]값!$N$2:$S$2</definedName>
    <definedName name="씨">#REF!</definedName>
    <definedName name="씨그마ck">#REF!</definedName>
    <definedName name="씨그마y">#REF!</definedName>
    <definedName name="씨발">#REF!</definedName>
    <definedName name="ㅇ" hidden="1">{#N/A,#N/A,TRUE,"총괄"}</definedName>
    <definedName name="ㅇ560">#REF!</definedName>
    <definedName name="ㅇㄴ혿ㄷ">#REF!</definedName>
    <definedName name="ㅇㄷ옫ㅇㄷㅇ">#REF!</definedName>
    <definedName name="ㅇㄹㄹ" hidden="1">#REF!</definedName>
    <definedName name="ㅇㄹ호">#N/A</definedName>
    <definedName name="ㅇㄹ호ㅓ">#N/A</definedName>
    <definedName name="ㅇㄹ호ㅗㅓ">#N/A</definedName>
    <definedName name="ㅇㄻㄴㅇㄹ">#REF!</definedName>
    <definedName name="ㅇㄻㅇㄹ">#REF!</definedName>
    <definedName name="ㅇㅁㅇ">#REF!</definedName>
    <definedName name="ㅇㅇ" hidden="1">[4]총괄내역서!#REF!</definedName>
    <definedName name="ㅇㅇㅇ">#REF!</definedName>
    <definedName name="ㅇㅎ">#N/A</definedName>
    <definedName name="아">#REF!</definedName>
    <definedName name="아스콘수량">#REF!</definedName>
    <definedName name="아스팔트">#REF!</definedName>
    <definedName name="아스팔트스프레이어400L">#REF!</definedName>
    <definedName name="아앙" hidden="1">#REF!</definedName>
    <definedName name="아왜나무12노무">#REF!</definedName>
    <definedName name="아왜나무12재료">#REF!</definedName>
    <definedName name="안벽">#N/A</definedName>
    <definedName name="안전">#REF!</definedName>
    <definedName name="안전관리비">#REF!</definedName>
    <definedName name="알d">#REF!</definedName>
    <definedName name="알파1">#REF!</definedName>
    <definedName name="알파2">#REF!</definedName>
    <definedName name="암거구조물공">#REF!</definedName>
    <definedName name="암거구조물자재대">#REF!</definedName>
    <definedName name="암거구체_재료_수량산출__1">[4]총괄내역서!#REF!</definedName>
    <definedName name="암거구체_토공_수량산출__2">[4]총괄내역서!#REF!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날개벽_재료_및_토공_수량산출__1">[4]총괄내역서!#REF!</definedName>
    <definedName name="암거단위수량1">#REF!</definedName>
    <definedName name="암거단위수량2">#REF!</definedName>
    <definedName name="암거토공">#REF!</definedName>
    <definedName name="앨c">#REF!</definedName>
    <definedName name="앨e">#REF!</definedName>
    <definedName name="앵커볼트">#REF!</definedName>
    <definedName name="야야">#REF!</definedName>
    <definedName name="양매자0403">#N/A</definedName>
    <definedName name="양매자0505">#N/A</definedName>
    <definedName name="양매자0606">#N/A</definedName>
    <definedName name="양생1">#N/A</definedName>
    <definedName name="양생2">#N/A</definedName>
    <definedName name="양생경비">#REF!</definedName>
    <definedName name="양생노무비">#REF!</definedName>
    <definedName name="양생재료비">#REF!</definedName>
    <definedName name="에어호스_3_4__×3B×50M">#REF!</definedName>
    <definedName name="에어호스_3_4_3B50M">#REF!</definedName>
    <definedName name="에어호스3B50M">#REF!</definedName>
    <definedName name="여굴">#REF!</definedName>
    <definedName name="여굴1">#REF!</definedName>
    <definedName name="역_T형옹벽_개소별명세">[4]총괄내역서!#REF!</definedName>
    <definedName name="역_T형옹벽_수량집계">[4]총괄내역서!#REF!</definedName>
    <definedName name="연구">#REF!</definedName>
    <definedName name="연구보">#REF!</definedName>
    <definedName name="연구보조원">#REF!</definedName>
    <definedName name="연구원">#REF!</definedName>
    <definedName name="연번">#REF!</definedName>
    <definedName name="연속3M">#REF!</definedName>
    <definedName name="연속3Mu">#REF!</definedName>
    <definedName name="연수">#REF!</definedName>
    <definedName name="연장">#REF!</definedName>
    <definedName name="연장L형측구">#REF!</definedName>
    <definedName name="연장이름">#REF!</definedName>
    <definedName name="영산홍">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예공">#REF!</definedName>
    <definedName name="오">#REF!</definedName>
    <definedName name="오벽높이">#REF!</definedName>
    <definedName name="오산">#REF!</definedName>
    <definedName name="오수공">#REF!</definedName>
    <definedName name="오수공수량">#REF!</definedName>
    <definedName name="오수공수량집계표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온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#REF!</definedName>
    <definedName name="옹벽공">#REF!</definedName>
    <definedName name="옹벽공집계표">#REF!</definedName>
    <definedName name="옹벽연장집계">#REF!</definedName>
    <definedName name="옹벽형측구깨기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왕벚나무">#REF!</definedName>
    <definedName name="왜성도라지">#REF!</definedName>
    <definedName name="왜이래">#REF!</definedName>
    <definedName name="외벽">#REF!</definedName>
    <definedName name="요">#REF!</definedName>
    <definedName name="요율" hidden="1">{#N/A,#N/A,TRUE,"총괄"}</definedName>
    <definedName name="용접">#REF!</definedName>
    <definedName name="용접200경비">#REF!</definedName>
    <definedName name="용접300경비">#REF!</definedName>
    <definedName name="용접공_일반">#REF!</definedName>
    <definedName name="용접공87771">#REF!</definedName>
    <definedName name="용접기_교류_200AMP">#REF!</definedName>
    <definedName name="용접식_이음">#REF!</definedName>
    <definedName name="우">#N/A</definedName>
    <definedName name="우리">#REF!</definedName>
    <definedName name="우물통_굴착토사">#REF!</definedName>
    <definedName name="우물통굴착_리핑암">#REF!</definedName>
    <definedName name="우물통굴착_발파암">#REF!</definedName>
    <definedName name="우수공">#REF!</definedName>
    <definedName name="우수공수량집계표">#REF!</definedName>
    <definedName name="우수돈">#REF!</definedName>
    <definedName name="우수돈2">#REF!</definedName>
    <definedName name="운전">#REF!</definedName>
    <definedName name="운전사">#REF!</definedName>
    <definedName name="운전사_기계">#REF!</definedName>
    <definedName name="운전사_운반차">#REF!</definedName>
    <definedName name="운전수">#REF!</definedName>
    <definedName name="운전조">#REF!</definedName>
    <definedName name="원">#REF!</definedName>
    <definedName name="원가">#REF!</definedName>
    <definedName name="원가계산서">#REF!</definedName>
    <definedName name="원단가">#REF!</definedName>
    <definedName name="원지반다짐">#REF!</definedName>
    <definedName name="원형1">#N/A</definedName>
    <definedName name="원형2">#N/A</definedName>
    <definedName name="원형3회">#REF!</definedName>
    <definedName name="원형4회">#REF!</definedName>
    <definedName name="웨브높이">#REF!</definedName>
    <definedName name="웨브두께">#REF!</definedName>
    <definedName name="위치">#N/A</definedName>
    <definedName name="위치조서">#REF!</definedName>
    <definedName name="윗변">#REF!</definedName>
    <definedName name="윗변1">#REF!</definedName>
    <definedName name="유입1">#REF!</definedName>
    <definedName name="유입2">#REF!</definedName>
    <definedName name="유입3">#REF!</definedName>
    <definedName name="유출관경">#REF!</definedName>
    <definedName name="유효폭">#REF!</definedName>
    <definedName name="육상면정리및청소">#REF!</definedName>
    <definedName name="융착기100_150MM">#REF!</definedName>
    <definedName name="융ㅍ츛ㅍ">#REF!</definedName>
    <definedName name="윷퓿퓨">#REF!</definedName>
    <definedName name="은행나무">#REF!</definedName>
    <definedName name="의정부">#REF!</definedName>
    <definedName name="이">#REF!</definedName>
    <definedName name="이각A형">[4]총괄내역서!#REF!</definedName>
    <definedName name="이각B형">[4]총괄내역서!#REF!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#N/A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품질관리비">#N/A</definedName>
    <definedName name="이메일">#REF!</definedName>
    <definedName name="이삼">#REF!</definedName>
    <definedName name="이식">#REF!</definedName>
    <definedName name="이전비">#REF!</definedName>
    <definedName name="이토_배관물량">#REF!</definedName>
    <definedName name="이토변실">#REF!</definedName>
    <definedName name="이형관">[5]DATE!$B$24:$B$85</definedName>
    <definedName name="이희선">#REF!,#REF!</definedName>
    <definedName name="익스팬션">#REF!</definedName>
    <definedName name="인N">#REF!</definedName>
    <definedName name="인동덩쿨">#REF!</definedName>
    <definedName name="인쇄양식">#N/A</definedName>
    <definedName name="인원">#REF!</definedName>
    <definedName name="일B0.6">#REF!</definedName>
    <definedName name="일B6">#REF!</definedName>
    <definedName name="일경">#REF!</definedName>
    <definedName name="일공구가설">#REF!</definedName>
    <definedName name="일공구가설비">#N/A</definedName>
    <definedName name="일공구간접노무비">#N/A</definedName>
    <definedName name="일공구기타경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직영비">#REF!</definedName>
    <definedName name="일공구품질관리비">#N/A</definedName>
    <definedName name="일노">#REF!</definedName>
    <definedName name="일대">#REF!</definedName>
    <definedName name="일반">#N/A</definedName>
    <definedName name="일반관리비">#REF!</definedName>
    <definedName name="일반상단">[18]값!$AD$3:$AI$17</definedName>
    <definedName name="일반상단구분">[18]값!$AD$2:$AI$2</definedName>
    <definedName name="일반집계">#N/A</definedName>
    <definedName name="일반철재">Dlog_Show</definedName>
    <definedName name="일수">#REF!</definedName>
    <definedName name="일위">#REF!,#REF!</definedName>
    <definedName name="일위규격매크로">#N/A</definedName>
    <definedName name="일위대가표">#REF!</definedName>
    <definedName name="일위코드입력매크로">#N/A</definedName>
    <definedName name="일위화면복귀매크로">#N/A</definedName>
    <definedName name="일제">#REF!</definedName>
    <definedName name="임직">#REF!</definedName>
    <definedName name="입력선택">#REF!</definedName>
    <definedName name="ㅈㅅ">#REF!</definedName>
    <definedName name="ㅈㅈ">#REF!</definedName>
    <definedName name="ㅈㅎㄴㄹㅇㄴㄹㄴㅇㄹㅈ">#REF!</definedName>
    <definedName name="ㅈㅎㄴㄹㅇㄹ">#REF!</definedName>
    <definedName name="ㅈㅎㄴㅁㅁ">[16]설계예산서!$L$1</definedName>
    <definedName name="ㅈㅎㄴㅇㄹㄹㅇ">#REF!</definedName>
    <definedName name="자_트">#REF!</definedName>
    <definedName name="자귀나무">#REF!</definedName>
    <definedName name="자연석쌓기">#REF!</definedName>
    <definedName name="자재1000">#REF!</definedName>
    <definedName name="자재10AB">#REF!</definedName>
    <definedName name="자재16">#REF!</definedName>
    <definedName name="자재19">#REF!</definedName>
    <definedName name="자재20">#REF!</definedName>
    <definedName name="자재30">#REF!</definedName>
    <definedName name="자재단가표">[0]!자재단가표</definedName>
    <definedName name="자재비1">#N/A</definedName>
    <definedName name="자재비2">#N/A</definedName>
    <definedName name="자재비율">#REF!</definedName>
    <definedName name="자재집계표">#REF!</definedName>
    <definedName name="자재집계표제목">[4]총괄내역서!#REF!</definedName>
    <definedName name="자재코팅">#REF!</definedName>
    <definedName name="자재테이프">#REF!</definedName>
    <definedName name="자재필름">#REF!</definedName>
    <definedName name="작업">#REF!</definedName>
    <definedName name="작업반장">#REF!</definedName>
    <definedName name="잔디_평떼">#REF!</definedName>
    <definedName name="잔디5경">#REF!</definedName>
    <definedName name="잔디5노무">#REF!</definedName>
    <definedName name="잔디5재료">#REF!</definedName>
    <definedName name="잔토처리">#REF!</definedName>
    <definedName name="잔토처리____________인력">[4]총괄내역서!#REF!</definedName>
    <definedName name="잡비">#REF!</definedName>
    <definedName name="잡석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H13">#N/A</definedName>
    <definedName name="장H16">#N/A</definedName>
    <definedName name="장H19">#N/A</definedName>
    <definedName name="장H22">#N/A</definedName>
    <definedName name="장H25">#N/A</definedName>
    <definedName name="장H29">#N/A</definedName>
    <definedName name="장H32">#N/A</definedName>
    <definedName name="장산">#REF!</definedName>
    <definedName name="장산교">#REF!</definedName>
    <definedName name="장서">#REF!</definedName>
    <definedName name="장성">#N/A</definedName>
    <definedName name="장성H32">#N/A</definedName>
    <definedName name="재">#REF!</definedName>
    <definedName name="재경비" hidden="1">{#N/A,#N/A,TRUE,"총괄"}</definedName>
    <definedName name="재료">#REF!</definedName>
    <definedName name="재료비">[20]건축내역!#REF!</definedName>
    <definedName name="재료집계2">#REF!</definedName>
    <definedName name="재료집계3">#REF!</definedName>
    <definedName name="재료집계호남">#REF!</definedName>
    <definedName name="저케">#REF!</definedName>
    <definedName name="적요1">#REF!</definedName>
    <definedName name="적요2">#REF!</definedName>
    <definedName name="전">#REF!</definedName>
    <definedName name="전공">64000</definedName>
    <definedName name="전사모멘트">#REF!</definedName>
    <definedName name="전사전단력">#REF!</definedName>
    <definedName name="전선관">#REF!</definedName>
    <definedName name="전선관1">#N/A</definedName>
    <definedName name="전선관2">#N/A</definedName>
    <definedName name="전장">#REF!</definedName>
    <definedName name="전주">#REF!</definedName>
    <definedName name="전화번호">#REF!</definedName>
    <definedName name="절단경비">#REF!</definedName>
    <definedName name="절단노무비">#REF!</definedName>
    <definedName name="절단재료비">#REF!</definedName>
    <definedName name="절토부L형측구.XLS">#REF!</definedName>
    <definedName name="절토부도수로_재료수량산출">[4]총괄내역서!#REF!</definedName>
    <definedName name="절토부도수로_토공수량산출">[4]총괄내역서!#REF!</definedName>
    <definedName name="점검통로">#REF!</definedName>
    <definedName name="접_높">#REF!</definedName>
    <definedName name="접_폭">#REF!</definedName>
    <definedName name="접강관">#N/A</definedName>
    <definedName name="접고무판슈">#N/A</definedName>
    <definedName name="접다웰바">#N/A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스티로폴">#N/A</definedName>
    <definedName name="접스페이서">#N/A</definedName>
    <definedName name="접철근보통">#N/A</definedName>
    <definedName name="접충진재">#N/A</definedName>
    <definedName name="접콘160">#N/A</definedName>
    <definedName name="접콘240">#N/A</definedName>
    <definedName name="접타르페이퍼">#N/A</definedName>
    <definedName name="접합판4회">#N/A</definedName>
    <definedName name="접합판6회">#N/A</definedName>
    <definedName name="정문찬">"이름"</definedName>
    <definedName name="정종태">#N/A</definedName>
    <definedName name="정착장치set량">#REF!</definedName>
    <definedName name="제_1회_기성부분_명세서">#REF!</definedName>
    <definedName name="제2회기성감독조서">#REF!</definedName>
    <definedName name="제경비">#REF!</definedName>
    <definedName name="제잡비">#REF!</definedName>
    <definedName name="조경공">#REF!</definedName>
    <definedName name="조경공B10">#N/A</definedName>
    <definedName name="조경공B4이하">#N/A</definedName>
    <definedName name="조경공B5">#N/A</definedName>
    <definedName name="조경공B6">#N/A</definedName>
    <definedName name="조경공B8">#N/A</definedName>
    <definedName name="조경공R10">#N/A</definedName>
    <definedName name="조경공R12">#N/A</definedName>
    <definedName name="조경공R15">#N/A</definedName>
    <definedName name="조경공R4이하">#N/A</definedName>
    <definedName name="조경공R5">#N/A</definedName>
    <definedName name="조경공R6">#N/A</definedName>
    <definedName name="조경공R7">#N/A</definedName>
    <definedName name="조경공R8">#N/A</definedName>
    <definedName name="조려공">#REF!</definedName>
    <definedName name="조영수">#REF!</definedName>
    <definedName name="조원공_1.1_1.5">#N/A</definedName>
    <definedName name="조장">#REF!</definedName>
    <definedName name="조형가이즈까3010">#N/A</definedName>
    <definedName name="조형가이즈까3012">#N/A</definedName>
    <definedName name="조형가이즈까3014">#N/A</definedName>
    <definedName name="조형가이즈까3516">#N/A</definedName>
    <definedName name="종_배_수_관__개_소_별_명_세">[4]총괄내역서!#REF!</definedName>
    <definedName name="종_배_수_관_수_량_집_계">[4]총괄내역서!#REF!</definedName>
    <definedName name="종단위">#REF!</definedName>
    <definedName name="종배수관">[4]총괄내역서!#REF!</definedName>
    <definedName name="좆도">#REF!</definedName>
    <definedName name="주간" hidden="1">{#N/A,#N/A,FALSE,"운반시간"}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빔플랜지">#REF!</definedName>
    <definedName name="주주노">#REF!</definedName>
    <definedName name="주주재">#REF!</definedName>
    <definedName name="주차장토공">#REF!</definedName>
    <definedName name="줄사철">#REF!</definedName>
    <definedName name="중기단가2">#REF!</definedName>
    <definedName name="중기운전기사">#REF!</definedName>
    <definedName name="중기운전수">#REF!</definedName>
    <definedName name="중기운전조수">#REF!</definedName>
    <definedName name="중기조장">#REF!</definedName>
    <definedName name="중대가시설2">#N/A</definedName>
    <definedName name="중력식옹벽_개소별명세">[4]총괄내역서!#REF!</definedName>
    <definedName name="중력식옹벽_수량집계">[4]총괄내역서!#REF!</definedName>
    <definedName name="중분대">#REF!</definedName>
    <definedName name="중분대1">#N/A</definedName>
    <definedName name="중분대2">#N/A</definedName>
    <definedName name="중철1">#N/A</definedName>
    <definedName name="중철131">#N/A</definedName>
    <definedName name="중철132">#N/A</definedName>
    <definedName name="중철161">#N/A</definedName>
    <definedName name="중철162">#N/A</definedName>
    <definedName name="중철2">#N/A</definedName>
    <definedName name="중콘1">#N/A</definedName>
    <definedName name="중콘2">#N/A</definedName>
    <definedName name="중합3회1">#N/A</definedName>
    <definedName name="중합3회2">#N/A</definedName>
    <definedName name="지목">#REF!</definedName>
    <definedName name="지번">#REF!</definedName>
    <definedName name="지역">#N/A</definedName>
    <definedName name="지적">#REF!</definedName>
    <definedName name="지적편입면적">#REF!</definedName>
    <definedName name="지주">#N/A</definedName>
    <definedName name="직1CO">#REF!</definedName>
    <definedName name="직N">#REF!</definedName>
    <definedName name="직노">#REF!</definedName>
    <definedName name="직매54P" hidden="1">{#N/A,#N/A,TRUE,"토적및재료집계";#N/A,#N/A,TRUE,"토적및재료집계";#N/A,#N/A,TRUE,"단위량"}</definedName>
    <definedName name="직영비">#N/A</definedName>
    <definedName name="직접1000">[25]직접재료비!$B$130:$K$138</definedName>
    <definedName name="직접1050">[25]직접재료비!$B$139:$K$147</definedName>
    <definedName name="직접1100">[25]직접재료비!$B$148:$K$156</definedName>
    <definedName name="직접1150">[25]직접재료비!$B$157:$K$165</definedName>
    <definedName name="직접1200">[25]직접재료비!$B$166:$K$174</definedName>
    <definedName name="직접1250">[25]직접재료비!$B$175:$K$183</definedName>
    <definedName name="직접1300">[25]직접재료비!$B$184:$K$192</definedName>
    <definedName name="직접1350">[25]직접재료비!$B$193:$K$201</definedName>
    <definedName name="직접1400">[25]직접재료비!$B$202:$K$210</definedName>
    <definedName name="직접1450">[25]직접재료비!$B$211:$K$219</definedName>
    <definedName name="직접1500">[25]직접재료비!$B$220:$K$228</definedName>
    <definedName name="직접300">[25]직접재료비!$B$4:$K$12</definedName>
    <definedName name="직접350">[25]직접재료비!$B$13:$K$21</definedName>
    <definedName name="직접400">[25]직접재료비!$B$22:$K$30</definedName>
    <definedName name="직접450">[25]직접재료비!$B$31:$K$39</definedName>
    <definedName name="직접500">[25]직접재료비!$B$40:$K$48</definedName>
    <definedName name="직접550">[25]직접재료비!$B$49:$K$57</definedName>
    <definedName name="직접600">[25]직접재료비!$B$58:$K$66</definedName>
    <definedName name="직접650">[25]직접재료비!$B$67:$K$75</definedName>
    <definedName name="직접700">[25]직접재료비!$B$76:$K$84</definedName>
    <definedName name="직접750">[25]직접재료비!$B$85:$K$93</definedName>
    <definedName name="직접800">[25]직접재료비!$B$94:$K$102</definedName>
    <definedName name="직접850">[25]직접재료비!$B$103:$K$111</definedName>
    <definedName name="직접900">[25]직접재료비!$B$112:$K$120</definedName>
    <definedName name="직접950">[25]직접재료비!$B$121:$K$129</definedName>
    <definedName name="직접공사비">#REF!</definedName>
    <definedName name="직접노무비">#REF!</definedName>
    <definedName name="직접재료비">#REF!</definedName>
    <definedName name="직종">#REF!</definedName>
    <definedName name="진동로울러_자주식_2.5TON">#REF!</definedName>
    <definedName name="진동롤라경">#REF!</definedName>
    <definedName name="진동롤라노무">#REF!</definedName>
    <definedName name="진동롤라재료">#REF!</definedName>
    <definedName name="집계">#REF!</definedName>
    <definedName name="집계.">#REF!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_수량산출">[4]총괄내역서!#REF!</definedName>
    <definedName name="집수정수량">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ㅊ">#REF!</definedName>
    <definedName name="ㅊ16384">#REF!</definedName>
    <definedName name="ㅊ20">#N/A</definedName>
    <definedName name="ㅊㅅ">#REF!</definedName>
    <definedName name="ㅊㅇ">#REF!</definedName>
    <definedName name="ㅊㅊ">#REF!</definedName>
    <definedName name="ㅊㅍ">#REF!</definedName>
    <definedName name="ㅊ픁츝ㅊㅍ">#REF!</definedName>
    <definedName name="차_선_도_색__집_계">[4]총괄내역서!#REF!</definedName>
    <definedName name="차선도색">[4]총괄내역서!#REF!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높이">#REF!</definedName>
    <definedName name="차수벽두께">#REF!</definedName>
    <definedName name="착공월">#REF!</definedName>
    <definedName name="착암공">#REF!</definedName>
    <definedName name="찬선규제">#REF!</definedName>
    <definedName name="찰샇기" hidden="1">#N/A</definedName>
    <definedName name="참고용">#REF!</definedName>
    <definedName name="참조">#REF!</definedName>
    <definedName name="찾은값">#REF!</definedName>
    <definedName name="책연1">#REF!</definedName>
    <definedName name="책연2">#REF!</definedName>
    <definedName name="책임연">#REF!</definedName>
    <definedName name="책임연구원">#REF!</definedName>
    <definedName name="책임연구원공정">#REF!</definedName>
    <definedName name="처리장">#REF!</definedName>
    <definedName name="처리장내역">#REF!</definedName>
    <definedName name="처얼근">#REF!</definedName>
    <definedName name="천공간격">#REF!</definedName>
    <definedName name="천안토공_토공_List">#REF!</definedName>
    <definedName name="철_13">#REF!</definedName>
    <definedName name="철_16">#REF!</definedName>
    <definedName name="철_19">#REF!</definedName>
    <definedName name="철_199">#REF!</definedName>
    <definedName name="철_총">#REF!</definedName>
    <definedName name="철거">#REF!</definedName>
    <definedName name="철거수량" hidden="1">#REF!</definedName>
    <definedName name="철골공">#REF!</definedName>
    <definedName name="철공">#REF!</definedName>
    <definedName name="철근">#REF!</definedName>
    <definedName name="철근1">#N/A</definedName>
    <definedName name="철근가공조립">#REF!</definedName>
    <definedName name="철근깨기수량">#REF!</definedName>
    <definedName name="철근단면적">#REF!</definedName>
    <definedName name="철근복잡1">#N/A</definedName>
    <definedName name="철근복잡2">#N/A</definedName>
    <definedName name="철근용접노무">#REF!</definedName>
    <definedName name="철근용접재료">#REF!</definedName>
    <definedName name="철근직경D13">#REF!</definedName>
    <definedName name="철근직경D16_25">#REF!</definedName>
    <definedName name="철근직경D29_35">#REF!</definedName>
    <definedName name="청단풍">#REF!</definedName>
    <definedName name="총" hidden="1">{#N/A,#N/A,TRUE,"960318-1";#N/A,#N/A,TRUE,"960318-2";#N/A,#N/A,TRUE,"960318-3"}</definedName>
    <definedName name="총계">#REF!</definedName>
    <definedName name="총공" hidden="1">{#N/A,#N/A,FALSE,"운반시간"}</definedName>
    <definedName name="총공사비">#REF!</definedName>
    <definedName name="총괄" hidden="1">{#N/A,#N/A,TRUE,"총괄"}</definedName>
    <definedName name="총괄표" hidden="1">{#N/A,#N/A,TRUE,"총괄"}</definedName>
    <definedName name="총수량">#REF!</definedName>
    <definedName name="총액금액">#REF!</definedName>
    <definedName name="총원가">#REF!</definedName>
    <definedName name="총원가2">#REF!</definedName>
    <definedName name="총차갑지" hidden="1">#REF!</definedName>
    <definedName name="총폭">#REF!</definedName>
    <definedName name="최광수">#REF!</definedName>
    <definedName name="추출값">#REF!</definedName>
    <definedName name="측_구_공_수_량_집_계">[4]총괄내역서!#REF!</definedName>
    <definedName name="측구공_개소별명세_제목">[4]총괄내역서!#REF!</definedName>
    <definedName name="측구공개소별명세">[4]총괄내역서!#REF!</definedName>
    <definedName name="측구공수량집계">[4]총괄내역서!#REF!</definedName>
    <definedName name="측량">#REF!</definedName>
    <definedName name="측면성토폭">#REF!</definedName>
    <definedName name="측점">#N/A</definedName>
    <definedName name="치">#REF!</definedName>
    <definedName name="치즐">#REF!</definedName>
    <definedName name="치핑">#REF!</definedName>
    <definedName name="칼라샌드블록수량">#REF!</definedName>
    <definedName name="컷터320_400MM">#REF!</definedName>
    <definedName name="케이블간지" hidden="1">{#N/A,#N/A,TRUE,"토적및재료집계";#N/A,#N/A,TRUE,"토적및재료집계";#N/A,#N/A,TRUE,"단위량"}</definedName>
    <definedName name="코아리프터NX">#REF!</definedName>
    <definedName name="코아튜브NX">#REF!</definedName>
    <definedName name="코팅1">#N/A</definedName>
    <definedName name="코팅2">#N/A</definedName>
    <definedName name="콘1601">#N/A</definedName>
    <definedName name="콘1602">#N/A</definedName>
    <definedName name="콘25">#REF!</definedName>
    <definedName name="콘2701">#N/A</definedName>
    <definedName name="콘2702">#N/A</definedName>
    <definedName name="콘270함">#N/A</definedName>
    <definedName name="콘40">#REF!</definedName>
    <definedName name="콘단면적">#REF!</definedName>
    <definedName name="콘버림함">#N/A</definedName>
    <definedName name="콘크">#REF!</definedName>
    <definedName name="콘크리트">#REF!</definedName>
    <definedName name="콘크리트_구입">#REF!</definedName>
    <definedName name="콘크리트_생산">#REF!</definedName>
    <definedName name="콘크리트_재료량산출">[4]총괄내역서!#REF!</definedName>
    <definedName name="콘크리트_타설">#REF!</definedName>
    <definedName name="콘크리트진동기45D_3.5HP_엔진식">#REF!</definedName>
    <definedName name="콘크리트진동기전기식후렉시블형45MM">#REF!</definedName>
    <definedName name="콘크리트타설">#REF!</definedName>
    <definedName name="콘크리트함">#N/A</definedName>
    <definedName name="콘탄성계수">#REF!</definedName>
    <definedName name="콤팩터경비">#REF!</definedName>
    <definedName name="콤팩터노무비">#REF!</definedName>
    <definedName name="콤팩터재료비">#REF!</definedName>
    <definedName name="크레인_트럭_10TON">#REF!</definedName>
    <definedName name="크리프계수">#REF!</definedName>
    <definedName name="타이어경">#REF!</definedName>
    <definedName name="타이어노무">#REF!</definedName>
    <definedName name="타이어로울러_자주식_5_8TON">#REF!</definedName>
    <definedName name="타이어재료">#REF!</definedName>
    <definedName name="탄성계수비">#REF!</definedName>
    <definedName name="탄성고무받침">#REF!</definedName>
    <definedName name="태권">[26]내역서!#REF!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택코팅1">#N/A</definedName>
    <definedName name="택코팅2">#N/A</definedName>
    <definedName name="탠덤로울러_자주식_5_8TON">#REF!</definedName>
    <definedName name="터_높">#REF!</definedName>
    <definedName name="터_폭">#REF!</definedName>
    <definedName name="터파기">#REF!</definedName>
    <definedName name="터파기고">#REF!</definedName>
    <definedName name="터파기리핑">#REF!</definedName>
    <definedName name="터파기발파암">#REF!</definedName>
    <definedName name="터파기토사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_공_집_계_표">[4]총괄내역서!#REF!</definedName>
    <definedName name="토공">#REF!</definedName>
    <definedName name="토공1">#N/A</definedName>
    <definedName name="토공유동표">[4]총괄내역서!#REF!</definedName>
    <definedName name="토공집계">#REF!</definedName>
    <definedName name="토공참조">#REF!</definedName>
    <definedName name="토공총괄집계">#REF!</definedName>
    <definedName name="토목설계" hidden="1">{#N/A,#N/A,FALSE,"골재소요량";#N/A,#N/A,FALSE,"골재소요량"}</definedName>
    <definedName name="토적">#REF!</definedName>
    <definedName name="토적1">#REF!</definedName>
    <definedName name="토적집계">#REF!</definedName>
    <definedName name="톱밥퇴비">#REF!</definedName>
    <definedName name="통영수량">#REF!</definedName>
    <definedName name="퇴적량">[27]준설량산정표!$A$5:$L$19</definedName>
    <definedName name="퇴직">#REF!</definedName>
    <definedName name="퇴직공제부금비">#REF!</definedName>
    <definedName name="특1호_맨홀">#REF!</definedName>
    <definedName name="특1호_부관">#REF!</definedName>
    <definedName name="특고">#REF!</definedName>
    <definedName name="특수인부">62000</definedName>
    <definedName name="ㅍ49">#REF!</definedName>
    <definedName name="ㅍㅍ" hidden="1">{#N/A,#N/A,TRUE,"토적및재료집계";#N/A,#N/A,TRUE,"토적및재료집계";#N/A,#N/A,TRUE,"단위량"}</definedName>
    <definedName name="파이1">#REF!</definedName>
    <definedName name="파이2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팩스번호">#REF!</definedName>
    <definedName name="페인트">#REF!</definedName>
    <definedName name="평균H">#REF!</definedName>
    <definedName name="평균H2">#REF!</definedName>
    <definedName name="평균높이">#REF!</definedName>
    <definedName name="평택">#REF!</definedName>
    <definedName name="폐기물내역">[28]내역서!#REF!</definedName>
    <definedName name="폐기물처리비">#REF!</definedName>
    <definedName name="폐추니아">#REF!</definedName>
    <definedName name="포설공">#REF!</definedName>
    <definedName name="포자공">#REF!</definedName>
    <definedName name="포장">#REF!</definedName>
    <definedName name="포장T">#REF!</definedName>
    <definedName name="포장공">#REF!</definedName>
    <definedName name="포장공수량집계표">#REF!</definedName>
    <definedName name="포장두께">#REF!</definedName>
    <definedName name="포장면적">#REF!</definedName>
    <definedName name="포장상태">#REF!</definedName>
    <definedName name="포장일반관리비">#REF!</definedName>
    <definedName name="폭">#REF!</definedName>
    <definedName name="폭원">#REF!</definedName>
    <definedName name="표경">#REF!</definedName>
    <definedName name="표노">#REF!</definedName>
    <definedName name="표면보호경비">#REF!</definedName>
    <definedName name="표면보호노무비">#REF!</definedName>
    <definedName name="표면보호재료비">#REF!</definedName>
    <definedName name="표면처리">#REF!</definedName>
    <definedName name="표재">#REF!</definedName>
    <definedName name="표지">#REF!</definedName>
    <definedName name="표지2">[29]설계서!#REF!</definedName>
    <definedName name="표지집계">#REF!</definedName>
    <definedName name="표지판집계.">#REF!</definedName>
    <definedName name="품셈공종">[30]품셈TABLE!$C$2:$C$50</definedName>
    <definedName name="품셈단가">[30]품셈TABLE!$D$2:$D$50</definedName>
    <definedName name="플라타너스B8">#N/A</definedName>
    <definedName name="플랜지폭">#REF!</definedName>
    <definedName name="ㅎ">#REF!</definedName>
    <definedName name="ㅎㄱ룧">#REF!</definedName>
    <definedName name="ㅎㄱㅎ">#REF!</definedName>
    <definedName name="ㅎㄱㅎㄱ">#REF!</definedName>
    <definedName name="ㅎㄵㅈㅈㅈ">#REF!</definedName>
    <definedName name="ㅎㅂㄷㄱ">#REF!</definedName>
    <definedName name="ㅎㅇㄶㄹㅇㄴ">#REF!</definedName>
    <definedName name="ㅎㅇㄶㅁㄴ">#REF!</definedName>
    <definedName name="ㅎㅇㅈㅈㅈㅈ">[16]설계예산서!$1:$2</definedName>
    <definedName name="ㅎㅈㄴㄴㄹㅇㅇ">#REF!</definedName>
    <definedName name="ㅎㅍ">#REF!</definedName>
    <definedName name="ㅎㅎㄷㅁㅂ">#REF!</definedName>
    <definedName name="ㅎㅎㅈㅈㅈㅈㅈ">#REF!</definedName>
    <definedName name="ㅎㅎㅎ">#REF!</definedName>
    <definedName name="ㅎㅎㅎㅇㄴㄴ">[16]설계예산서!$H$1</definedName>
    <definedName name="하단">[18]값!$C$3:$H$17</definedName>
    <definedName name="하단구분">[18]값!$C$2:$H$2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대비표">#REF!</definedName>
    <definedName name="하도급사항">#REF!</definedName>
    <definedName name="하부">#REF!</definedName>
    <definedName name="하부슬라브">#REF!</definedName>
    <definedName name="하부플랜지두께">#REF!</definedName>
    <definedName name="한글노무비">#REF!</definedName>
    <definedName name="한라구절초">#REF!</definedName>
    <definedName name="할석공">#REF!</definedName>
    <definedName name="할증">#REF!</definedName>
    <definedName name="할증율">#REF!</definedName>
    <definedName name="함1">#N/A</definedName>
    <definedName name="함2">#N/A</definedName>
    <definedName name="함판3">#REF!</definedName>
    <definedName name="합37">#N/A</definedName>
    <definedName name="합372">#N/A</definedName>
    <definedName name="합37a">#N/A</definedName>
    <definedName name="합37함">#N/A</definedName>
    <definedName name="합3함7">#N/A</definedName>
    <definedName name="합성강성3Span">#REF!</definedName>
    <definedName name="합성단면적3Span">#REF!</definedName>
    <definedName name="합판1회1">#N/A</definedName>
    <definedName name="합판1회2">#N/A</definedName>
    <definedName name="합판3">#N/A</definedName>
    <definedName name="합판31">#N/A</definedName>
    <definedName name="합판317">#N/A</definedName>
    <definedName name="합판371">#N/A</definedName>
    <definedName name="합판3함">#N/A</definedName>
    <definedName name="합판3회1">#N/A</definedName>
    <definedName name="합판3회2">#N/A</definedName>
    <definedName name="합판4">#REF!</definedName>
    <definedName name="합판4회">#REF!</definedName>
    <definedName name="합판4회1">#N/A</definedName>
    <definedName name="합판4회2">#N/A</definedName>
    <definedName name="합판6">#REF!</definedName>
    <definedName name="합판6회">#REF!</definedName>
    <definedName name="합판6회1">#N/A</definedName>
    <definedName name="합판6회2">#N/A</definedName>
    <definedName name="합판731">#N/A</definedName>
    <definedName name="합판거푸집">#REF!</definedName>
    <definedName name="항타길이_경사">#REF!</definedName>
    <definedName name="항타길이_수직">#REF!</definedName>
    <definedName name="항타비1">#N/A</definedName>
    <definedName name="항타비2">#N/A</definedName>
    <definedName name="해당화">#REF!</definedName>
    <definedName name="허ㅑㅣ">#N/A</definedName>
    <definedName name="허ㅔㅓㅎㅀㄹ">#REF!</definedName>
    <definedName name="헌치H">#REF!</definedName>
    <definedName name="헌치V">#REF!</definedName>
    <definedName name="형상">[5]DATE!$D$24:$D$85</definedName>
    <definedName name="형틀">#REF!</definedName>
    <definedName name="호">#REF!</definedName>
    <definedName name="호ㅓㅏ">#N/A</definedName>
    <definedName name="홈ㅂㄷㄱ">#REF!</definedName>
    <definedName name="홈통받이수량">#REF!</definedName>
    <definedName name="홍단풍">#REF!</definedName>
    <definedName name="화약취급공">#REF!</definedName>
    <definedName name="환경보전비">#REF!</definedName>
    <definedName name="활석공">#REF!</definedName>
    <definedName name="횟수">#REF!</definedName>
    <definedName name="횡배수관공_개소별명세">[4]총괄내역서!#REF!</definedName>
    <definedName name="횡배수관구체_수량산출">[4]총괄내역서!#REF!</definedName>
    <definedName name="횡배수관날개벽_수량산출">[4]총괄내역서!#REF!</definedName>
    <definedName name="횡배수관차수벽_수량산출">[4]총괄내역서!#REF!</definedName>
    <definedName name="후사모멘트">#REF!</definedName>
    <definedName name="후활모멘트">#REF!</definedName>
    <definedName name="후활전단력">#REF!</definedName>
    <definedName name="휘발류">#REF!</definedName>
    <definedName name="휘발유">#REF!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#REF!</definedName>
    <definedName name="ㅏ271">#REF!</definedName>
    <definedName name="ㅏ로ㅡ">#N/A</definedName>
    <definedName name="ㅏㅏ">#N/A</definedName>
    <definedName name="ㅏㅓㅗㄹ">#N/A</definedName>
    <definedName name="ㅏㅣ">[4]일위대가표!#REF!</definedName>
    <definedName name="ㅐ">#REF!</definedName>
    <definedName name="ㅐ55">#REF!</definedName>
    <definedName name="ㅐㅐㅐ">'[8]ABUT수량-A1'!$T$25</definedName>
    <definedName name="ㅑ">#REF!</definedName>
    <definedName name="ㅑㅅ">#REF!</definedName>
    <definedName name="ㅓ">#REF!</definedName>
    <definedName name="ㅓ39">#REF!</definedName>
    <definedName name="ㅓ8">#REF!</definedName>
    <definedName name="ㅔ">#REF!</definedName>
    <definedName name="ㅔㅔㅔㅔㅔㅔㅔㅔㅔㅔㅔㅔㅔ">#REF!</definedName>
    <definedName name="ㅕ">#REF!</definedName>
    <definedName name="ㅕㅅ">#REF!</definedName>
    <definedName name="ㅗ">#REF!</definedName>
    <definedName name="ㅗ1">#REF!</definedName>
    <definedName name="ㅗ7254">#REF!</definedName>
    <definedName name="ㅗㄷㄱ">#REF!</definedName>
    <definedName name="ㅗㅅ20">#REF!</definedName>
    <definedName name="ㅗㅎㄱㅎ">#REF!</definedName>
    <definedName name="ㅗㅎㄴㄷㄳㅁ">#REF!</definedName>
    <definedName name="ㅜ">#REF!</definedName>
    <definedName name="ㅜ1">#REF!</definedName>
    <definedName name="ㅠ">#REF!</definedName>
    <definedName name="ㅠ121">#REF!</definedName>
    <definedName name="ㅠ359">#REF!</definedName>
    <definedName name="ㅠ8">'[31]내역서(전기)'!#REF!</definedName>
    <definedName name="ㅠㅎㅁ">#REF!</definedName>
    <definedName name="ㅠㅗㅁㅈㄷ">#REF!</definedName>
    <definedName name="ㅠㅗㅠㄷㄱㅁ">#REF!</definedName>
    <definedName name="ㅠㅠ">#REF!</definedName>
    <definedName name="ㅡ">#REF!</definedName>
    <definedName name="ㅡ37">#REF!</definedName>
    <definedName name="ㅣ">#REF!</definedName>
    <definedName name="ㅣ3551">#REF!</definedName>
  </definedNames>
  <calcPr calcId="191029"/>
</workbook>
</file>

<file path=xl/calcChain.xml><?xml version="1.0" encoding="utf-8"?>
<calcChain xmlns="http://schemas.openxmlformats.org/spreadsheetml/2006/main">
  <c r="BI107" i="350" l="1"/>
  <c r="BI97" i="350"/>
  <c r="BI64" i="350"/>
  <c r="BI161" i="350"/>
  <c r="BI88" i="350"/>
  <c r="E213" i="350" l="1"/>
  <c r="F213" i="350" l="1"/>
  <c r="L213" i="350" s="1"/>
  <c r="K213" i="350"/>
  <c r="BI106" i="350"/>
  <c r="E212" i="350"/>
  <c r="BI34" i="350"/>
  <c r="BI89" i="350"/>
  <c r="E214" i="350" l="1"/>
  <c r="K212" i="350"/>
  <c r="F212" i="350"/>
  <c r="L212" i="350" s="1"/>
  <c r="F214" i="350" l="1"/>
  <c r="L214" i="350" s="1"/>
  <c r="K214" i="350"/>
  <c r="BI141" i="350" l="1"/>
  <c r="BI138" i="350"/>
  <c r="BI139" i="350"/>
  <c r="BI140" i="350"/>
  <c r="BI137" i="350"/>
  <c r="BM136" i="350"/>
  <c r="BI136" i="350"/>
  <c r="BK139" i="350" l="1"/>
  <c r="BI211" i="350" l="1"/>
  <c r="BI210" i="350"/>
  <c r="BI98" i="350"/>
  <c r="BI26" i="350"/>
  <c r="BI7" i="350"/>
  <c r="BI60" i="350"/>
  <c r="BI96" i="350"/>
  <c r="BJ94" i="350"/>
  <c r="BI94" i="350"/>
  <c r="BI105" i="350"/>
  <c r="I210" i="350" l="1"/>
  <c r="J210" i="350" s="1"/>
  <c r="G209" i="350"/>
  <c r="I209" i="350" l="1"/>
  <c r="E209" i="350"/>
  <c r="BI209" i="350"/>
  <c r="BJ81" i="350"/>
  <c r="BI203" i="350" l="1"/>
  <c r="BI201" i="350"/>
  <c r="BI90" i="350"/>
  <c r="BI110" i="350"/>
  <c r="BI160" i="350"/>
  <c r="BI202" i="350"/>
  <c r="BI86" i="350"/>
  <c r="BJ85" i="350"/>
  <c r="BI206" i="350"/>
  <c r="BI205" i="350"/>
  <c r="BI132" i="350"/>
  <c r="BI115" i="350"/>
  <c r="BI109" i="350"/>
  <c r="BI103" i="350"/>
  <c r="BI204" i="350"/>
  <c r="BI87" i="350"/>
  <c r="BI82" i="350"/>
  <c r="BI81" i="350"/>
  <c r="BI65" i="350"/>
  <c r="BI62" i="350"/>
  <c r="BI61" i="350"/>
  <c r="BI59" i="350"/>
  <c r="BI58" i="350"/>
  <c r="BI33" i="350"/>
  <c r="BI20" i="350"/>
  <c r="BI8" i="350"/>
  <c r="BI6" i="350"/>
  <c r="BI5" i="350"/>
  <c r="AB24" i="350" l="1"/>
  <c r="AD24" i="350" s="1"/>
  <c r="AB26" i="350" l="1"/>
  <c r="AD26" i="350" s="1"/>
  <c r="AB34" i="350"/>
  <c r="AD34" i="350" s="1"/>
  <c r="A3" i="258"/>
  <c r="G210" i="350" l="1"/>
  <c r="H210" i="350" s="1"/>
  <c r="J209" i="350"/>
  <c r="AB162" i="350"/>
  <c r="AD162" i="350" s="1"/>
  <c r="G22" i="258"/>
  <c r="I205" i="350" l="1"/>
  <c r="G206" i="350"/>
  <c r="H206" i="350" s="1"/>
  <c r="I206" i="350"/>
  <c r="J206" i="350" s="1"/>
  <c r="AB163" i="350"/>
  <c r="AD163" i="350" s="1"/>
  <c r="H209" i="350"/>
  <c r="G211" i="350" l="1"/>
  <c r="H211" i="350" s="1"/>
  <c r="I211" i="350"/>
  <c r="J211" i="350" s="1"/>
  <c r="G203" i="350"/>
  <c r="H203" i="350" s="1"/>
  <c r="G201" i="350"/>
  <c r="H201" i="350" s="1"/>
  <c r="I203" i="350" l="1"/>
  <c r="J203" i="350" s="1"/>
  <c r="E206" i="350"/>
  <c r="E47" i="258" l="1"/>
  <c r="E210" i="350"/>
  <c r="I201" i="350" l="1"/>
  <c r="J201" i="350" s="1"/>
  <c r="F210" i="350"/>
  <c r="L210" i="350" s="1"/>
  <c r="K210" i="350"/>
  <c r="G202" i="350"/>
  <c r="H202" i="350" s="1"/>
  <c r="I202" i="350"/>
  <c r="J202" i="350" s="1"/>
  <c r="J205" i="350"/>
  <c r="G204" i="350"/>
  <c r="H204" i="350" s="1"/>
  <c r="I204" i="350" l="1"/>
  <c r="J204" i="350" s="1"/>
  <c r="E211" i="350"/>
  <c r="G205" i="350"/>
  <c r="H205" i="350" s="1"/>
  <c r="E203" i="350"/>
  <c r="K203" i="350" s="1"/>
  <c r="F211" i="350" l="1"/>
  <c r="L211" i="350" s="1"/>
  <c r="K211" i="350"/>
  <c r="F203" i="350"/>
  <c r="L203" i="350" s="1"/>
  <c r="E201" i="350" l="1"/>
  <c r="F201" i="350" s="1"/>
  <c r="L201" i="350" s="1"/>
  <c r="K209" i="350"/>
  <c r="F209" i="350"/>
  <c r="K206" i="350"/>
  <c r="F206" i="350"/>
  <c r="L206" i="350" s="1"/>
  <c r="K201" i="350" l="1"/>
  <c r="L209" i="350"/>
  <c r="E202" i="350"/>
  <c r="F202" i="350" s="1"/>
  <c r="L202" i="350" s="1"/>
  <c r="AB62" i="350" l="1"/>
  <c r="AD62" i="350" s="1"/>
  <c r="K202" i="350"/>
  <c r="E205" i="350"/>
  <c r="E204" i="350"/>
  <c r="AB64" i="350" l="1"/>
  <c r="AD64" i="350" s="1"/>
  <c r="AB13" i="350"/>
  <c r="AD13" i="350" s="1"/>
  <c r="AB12" i="350"/>
  <c r="AD12" i="350" s="1"/>
  <c r="AB15" i="350"/>
  <c r="AD15" i="350" s="1"/>
  <c r="F205" i="350"/>
  <c r="L205" i="350" s="1"/>
  <c r="K205" i="350"/>
  <c r="AB9" i="350"/>
  <c r="AD9" i="350" s="1"/>
  <c r="F204" i="350"/>
  <c r="L204" i="350" s="1"/>
  <c r="K204" i="350"/>
  <c r="AB65" i="350" l="1"/>
  <c r="AD65" i="350" s="1"/>
  <c r="AB11" i="350"/>
  <c r="AD11" i="350" s="1"/>
  <c r="AB22" i="350"/>
  <c r="AD22" i="350" s="1"/>
  <c r="AB10" i="350"/>
  <c r="AD10" i="350" s="1"/>
  <c r="AB23" i="350"/>
  <c r="AD23" i="350" s="1"/>
  <c r="AB14" i="350"/>
  <c r="AD14" i="350" s="1"/>
  <c r="AB29" i="350" l="1"/>
  <c r="AD29" i="350" s="1"/>
  <c r="AB31" i="350" l="1"/>
  <c r="AD31" i="350" s="1"/>
  <c r="AB33" i="350" l="1"/>
  <c r="AD33" i="350" s="1"/>
  <c r="AB63" i="350" l="1"/>
  <c r="AD63" i="350" s="1"/>
  <c r="E48" i="258" l="1"/>
  <c r="AB19" i="350"/>
  <c r="AD19" i="350" s="1"/>
  <c r="AB16" i="350"/>
  <c r="AD16" i="350" s="1"/>
  <c r="AB21" i="350"/>
  <c r="AD21" i="350" s="1"/>
  <c r="AB18" i="350"/>
  <c r="AD18" i="350" s="1"/>
  <c r="BJ17" i="350"/>
  <c r="AB17" i="350"/>
  <c r="AD17" i="350" s="1"/>
  <c r="E50" i="258" l="1"/>
  <c r="AB25" i="350"/>
  <c r="AD25" i="350" s="1"/>
  <c r="AB32" i="350" l="1"/>
  <c r="AD32" i="350" s="1"/>
  <c r="AB27" i="350"/>
  <c r="AD27" i="350" s="1"/>
  <c r="AB35" i="350" l="1"/>
  <c r="AD35" i="350" s="1"/>
  <c r="AB30" i="350" l="1"/>
  <c r="AD30" i="350" s="1"/>
  <c r="E46" i="258" l="1"/>
  <c r="E52" i="258" s="1"/>
  <c r="AB56" i="350" l="1"/>
  <c r="AD56" i="350" s="1"/>
  <c r="G3" i="258"/>
  <c r="E3" i="258" s="1"/>
</calcChain>
</file>

<file path=xl/sharedStrings.xml><?xml version="1.0" encoding="utf-8"?>
<sst xmlns="http://schemas.openxmlformats.org/spreadsheetml/2006/main" count="1050" uniqueCount="375">
  <si>
    <t>단위</t>
  </si>
  <si>
    <t>규 격</t>
  </si>
  <si>
    <t>개</t>
  </si>
  <si>
    <t>식</t>
  </si>
  <si>
    <t>덤프트럭</t>
  </si>
  <si>
    <t>공 종 명</t>
  </si>
  <si>
    <t>수량</t>
  </si>
  <si>
    <t>합    계</t>
  </si>
  <si>
    <t/>
  </si>
  <si>
    <t>재 료 비</t>
  </si>
  <si>
    <t>노 무 비</t>
  </si>
  <si>
    <t>경    비</t>
  </si>
  <si>
    <t>비 고</t>
  </si>
  <si>
    <t>할 증</t>
  </si>
  <si>
    <t>화폐변환</t>
  </si>
  <si>
    <t>OP값</t>
  </si>
  <si>
    <t>EQ</t>
  </si>
  <si>
    <t>LA</t>
  </si>
  <si>
    <t>MA</t>
  </si>
  <si>
    <t>금액계상</t>
  </si>
  <si>
    <t>20</t>
  </si>
  <si>
    <t>35</t>
  </si>
  <si>
    <t>80</t>
  </si>
  <si>
    <t xml:space="preserve">LA+ = </t>
  </si>
  <si>
    <t xml:space="preserve">LA = </t>
  </si>
  <si>
    <t>*</t>
  </si>
  <si>
    <t>F</t>
  </si>
  <si>
    <t xml:space="preserve">MA+ = </t>
  </si>
  <si>
    <t xml:space="preserve">MA = </t>
  </si>
  <si>
    <t xml:space="preserve">EQ+ = </t>
  </si>
  <si>
    <t xml:space="preserve">EQ = </t>
  </si>
  <si>
    <t xml:space="preserve">   </t>
  </si>
  <si>
    <t>190</t>
  </si>
  <si>
    <t>S</t>
  </si>
  <si>
    <t>M2</t>
  </si>
  <si>
    <t>10</t>
  </si>
  <si>
    <t>T</t>
  </si>
  <si>
    <t>No.2</t>
  </si>
  <si>
    <t>30</t>
  </si>
  <si>
    <t>45</t>
  </si>
  <si>
    <t>65</t>
  </si>
  <si>
    <t>40</t>
  </si>
  <si>
    <t>50</t>
  </si>
  <si>
    <t>M3</t>
  </si>
  <si>
    <t>TON</t>
  </si>
  <si>
    <t>GP-001</t>
  </si>
  <si>
    <t>160</t>
  </si>
  <si>
    <t>120</t>
  </si>
  <si>
    <t>60</t>
  </si>
  <si>
    <t>70</t>
  </si>
  <si>
    <t xml:space="preserve">   .① 재료비</t>
  </si>
  <si>
    <t xml:space="preserve">   .② 조달수수료</t>
  </si>
  <si>
    <t>150</t>
  </si>
  <si>
    <t>SG-SG-0101</t>
  </si>
  <si>
    <t>굴삭기0.6㎥+덤프24T</t>
  </si>
  <si>
    <t>TB-0022</t>
  </si>
  <si>
    <t>270</t>
  </si>
  <si>
    <t>103</t>
  </si>
  <si>
    <t>140</t>
  </si>
  <si>
    <t>240</t>
  </si>
  <si>
    <t>250</t>
  </si>
  <si>
    <t xml:space="preserve">   ..조달수수료</t>
  </si>
  <si>
    <t>0.54%</t>
  </si>
  <si>
    <t>이                                     윤</t>
    <phoneticPr fontId="46" type="noConversion"/>
  </si>
  <si>
    <t>A</t>
  </si>
  <si>
    <t xml:space="preserve">   1. 토공</t>
  </si>
  <si>
    <t>A001</t>
  </si>
  <si>
    <t>A003</t>
  </si>
  <si>
    <t>A004</t>
  </si>
  <si>
    <t xml:space="preserve">   직 접 공 사 비</t>
  </si>
  <si>
    <t xml:space="preserve">LA=LA(10,0,70)_x000D_
MA=MA(10,0,70)_x000D_
EQ=EQ(10,0,70)_x000D_
</t>
  </si>
  <si>
    <t xml:space="preserve">   가.간 접 노 무 비</t>
  </si>
  <si>
    <t>90</t>
  </si>
  <si>
    <t xml:space="preserve">LA=LA(80)*16.5/100_x000D_
</t>
  </si>
  <si>
    <t xml:space="preserve">   나.산 재 보 험 료</t>
  </si>
  <si>
    <t>(직노+간노)X3.56%</t>
  </si>
  <si>
    <t>100</t>
  </si>
  <si>
    <t xml:space="preserve">EQ=(LA(80)+LA(90))*3.56/100_x000D_
</t>
  </si>
  <si>
    <t xml:space="preserve">   다.고 용 보 험 료</t>
  </si>
  <si>
    <t>(직노+간노)X1.01%</t>
  </si>
  <si>
    <t>110</t>
  </si>
  <si>
    <t xml:space="preserve">EQ=(LA(80)+LA(90))*1.01/100_x000D_
</t>
  </si>
  <si>
    <t xml:space="preserve">   라.건 강 보 험 료</t>
  </si>
  <si>
    <t xml:space="preserve">EQ=LA(80)*3.545/100_x000D_
</t>
  </si>
  <si>
    <t xml:space="preserve">   마.연 금 보 험 료</t>
  </si>
  <si>
    <t>130</t>
  </si>
  <si>
    <t xml:space="preserve">EQ=LA(80)*4.5/100_x000D_
</t>
  </si>
  <si>
    <t xml:space="preserve">   바.노인장기요양보험료</t>
  </si>
  <si>
    <t xml:space="preserve">EQ=EQ(120)*12.95/100_x000D_
</t>
  </si>
  <si>
    <t xml:space="preserve">   사.퇴직금공제부금비</t>
  </si>
  <si>
    <t>(직노)X2.3%</t>
  </si>
  <si>
    <t xml:space="preserve">   아.산업안전보건관리비</t>
  </si>
  <si>
    <t>(직재+직노)X3.15%X1.2</t>
  </si>
  <si>
    <t xml:space="preserve">EQ=((MA(80)+LA(80))*3.15/100)*1.2_x000D_
</t>
  </si>
  <si>
    <t>180</t>
  </si>
  <si>
    <t xml:space="preserve">EQ=(MA(80)+LA(80)+LA(90))*5.2/100_x000D_
</t>
  </si>
  <si>
    <t>(재+직노+경)X0.8%</t>
  </si>
  <si>
    <t xml:space="preserve">EQ=(MA(80)+LA(80)+EQ(80))*0.8/100_x000D_
</t>
  </si>
  <si>
    <t>(재+직노+경)X0.68%</t>
  </si>
  <si>
    <t xml:space="preserve">   순  공  사  비</t>
  </si>
  <si>
    <t>(재+노+경)X8%</t>
  </si>
  <si>
    <t>230</t>
  </si>
  <si>
    <t>(노+경+일반관리비)X15%이내</t>
  </si>
  <si>
    <t>A007</t>
  </si>
  <si>
    <t xml:space="preserve">   총 공 사 원 가</t>
  </si>
  <si>
    <t xml:space="preserve">   공  급  가  액</t>
  </si>
  <si>
    <t xml:space="preserve">   도 급 공 사 비</t>
  </si>
  <si>
    <t xml:space="preserve">   총  공  사  비</t>
  </si>
  <si>
    <t>320</t>
  </si>
  <si>
    <t>총괄내역서</t>
  </si>
  <si>
    <t>A0001</t>
  </si>
  <si>
    <t xml:space="preserve">   소    계</t>
  </si>
  <si>
    <t>1. 토공</t>
  </si>
  <si>
    <t xml:space="preserve">   ..터파기</t>
  </si>
  <si>
    <t>기계90%,인력10%</t>
  </si>
  <si>
    <t xml:space="preserve">   ..잔토처리(30KM)</t>
  </si>
  <si>
    <t>20TON 트레일러</t>
  </si>
  <si>
    <t>회</t>
  </si>
  <si>
    <t>SG-SG-0911</t>
  </si>
  <si>
    <t>200</t>
  </si>
  <si>
    <t xml:space="preserve">.EQ=MA(10)*0.54/100_x000D_
</t>
  </si>
  <si>
    <t xml:space="preserve">   ..단위조정</t>
  </si>
  <si>
    <t>원    가    계    산    서</t>
    <phoneticPr fontId="3" type="noConversion"/>
  </si>
  <si>
    <t>구                  분</t>
    <phoneticPr fontId="46" type="noConversion"/>
  </si>
  <si>
    <t>금     액</t>
    <phoneticPr fontId="244" type="noConversion"/>
  </si>
  <si>
    <t>구         성         비</t>
    <phoneticPr fontId="46" type="noConversion"/>
  </si>
  <si>
    <t>비       고</t>
    <phoneticPr fontId="46" type="noConversion"/>
  </si>
  <si>
    <t xml:space="preserve"> 순   공   사   원   가</t>
    <phoneticPr fontId="3" type="noConversion"/>
  </si>
  <si>
    <t>재료비</t>
    <phoneticPr fontId="3" type="noConversion"/>
  </si>
  <si>
    <t>직    접      재    료    비</t>
    <phoneticPr fontId="46" type="noConversion"/>
  </si>
  <si>
    <t>간    접      재    료    비</t>
    <phoneticPr fontId="46" type="noConversion"/>
  </si>
  <si>
    <t>작  업  설, 부  산  물(△)</t>
    <phoneticPr fontId="3" type="noConversion"/>
  </si>
  <si>
    <t>[ 소       계 ]</t>
    <phoneticPr fontId="46" type="noConversion"/>
  </si>
  <si>
    <t>노
무
비</t>
    <phoneticPr fontId="46" type="noConversion"/>
  </si>
  <si>
    <t>직    접      노    무    비</t>
    <phoneticPr fontId="46" type="noConversion"/>
  </si>
  <si>
    <t>간    접      노    무    비</t>
    <phoneticPr fontId="46" type="noConversion"/>
  </si>
  <si>
    <t xml:space="preserve">직접노무비 * </t>
    <phoneticPr fontId="3" type="noConversion"/>
  </si>
  <si>
    <t>[ 소                       계 ]</t>
    <phoneticPr fontId="46" type="noConversion"/>
  </si>
  <si>
    <t>경       비</t>
    <phoneticPr fontId="46" type="noConversion"/>
  </si>
  <si>
    <t>운            반            비</t>
    <phoneticPr fontId="46" type="noConversion"/>
  </si>
  <si>
    <t>기       계       경       비</t>
    <phoneticPr fontId="46" type="noConversion"/>
  </si>
  <si>
    <t>산    재      보    험    료</t>
    <phoneticPr fontId="46" type="noConversion"/>
  </si>
  <si>
    <t xml:space="preserve">노무비 * </t>
    <phoneticPr fontId="3" type="noConversion"/>
  </si>
  <si>
    <t>고    용      보    험    료</t>
    <phoneticPr fontId="46" type="noConversion"/>
  </si>
  <si>
    <t>국  민  건  강  보  험  료</t>
    <phoneticPr fontId="3" type="noConversion"/>
  </si>
  <si>
    <t>국  민  연  금  보  험  료</t>
    <phoneticPr fontId="3" type="noConversion"/>
  </si>
  <si>
    <t>노 인 장 기 요 양 보 험 료</t>
    <phoneticPr fontId="3" type="noConversion"/>
  </si>
  <si>
    <t>건강보험료*</t>
    <phoneticPr fontId="3" type="noConversion"/>
  </si>
  <si>
    <t>퇴 직 금 공 제 부 금 비</t>
    <phoneticPr fontId="3" type="noConversion"/>
  </si>
  <si>
    <t xml:space="preserve"> 산 업 안 전 보 건 관 리 비</t>
    <phoneticPr fontId="46" type="noConversion"/>
  </si>
  <si>
    <t>(A)적용</t>
    <phoneticPr fontId="46" type="noConversion"/>
  </si>
  <si>
    <t>(A)</t>
    <phoneticPr fontId="46" type="noConversion"/>
  </si>
  <si>
    <t xml:space="preserve">(재료비+직접노무비) * 1.2 * </t>
    <phoneticPr fontId="3" type="noConversion"/>
  </si>
  <si>
    <t>(B)</t>
    <phoneticPr fontId="46" type="noConversion"/>
  </si>
  <si>
    <t xml:space="preserve">(재료비+직접노무비+도관재/1.1)* </t>
    <phoneticPr fontId="3" type="noConversion"/>
  </si>
  <si>
    <t>기       타       경       비</t>
    <phoneticPr fontId="3" type="noConversion"/>
  </si>
  <si>
    <t xml:space="preserve">(재료비+노무비) * </t>
    <phoneticPr fontId="3" type="noConversion"/>
  </si>
  <si>
    <t xml:space="preserve">(재료비+직접노무비+기계경비) * </t>
    <phoneticPr fontId="3" type="noConversion"/>
  </si>
  <si>
    <t>건설기계대여대금지급보증서발급금액</t>
    <phoneticPr fontId="3" type="noConversion"/>
  </si>
  <si>
    <t>계</t>
    <phoneticPr fontId="46" type="noConversion"/>
  </si>
  <si>
    <t>일       반       관       리       비</t>
    <phoneticPr fontId="46" type="noConversion"/>
  </si>
  <si>
    <t xml:space="preserve">계 * </t>
    <phoneticPr fontId="3" type="noConversion"/>
  </si>
  <si>
    <t xml:space="preserve">(노무비+경비+일반관리비) * </t>
    <phoneticPr fontId="3" type="noConversion"/>
  </si>
  <si>
    <t>공          급           가          액</t>
    <phoneticPr fontId="46" type="noConversion"/>
  </si>
  <si>
    <t>부       가       가       치       세</t>
    <phoneticPr fontId="46" type="noConversion"/>
  </si>
  <si>
    <t>공급가액 *</t>
    <phoneticPr fontId="3" type="noConversion"/>
  </si>
  <si>
    <t>도          급           금          액</t>
    <phoneticPr fontId="46" type="noConversion"/>
  </si>
  <si>
    <t xml:space="preserve">관급
금액       </t>
    <phoneticPr fontId="3" type="noConversion"/>
  </si>
  <si>
    <t>총          공           사          비</t>
    <phoneticPr fontId="3" type="noConversion"/>
  </si>
  <si>
    <t>환    경      보     전     비</t>
    <phoneticPr fontId="3" type="noConversion"/>
  </si>
  <si>
    <t>300</t>
  </si>
  <si>
    <t xml:space="preserve">   자.기  타  경  비</t>
  </si>
  <si>
    <t xml:space="preserve">   차.환 경 보 전 비</t>
  </si>
  <si>
    <t>(재+직노+경)X0.081%</t>
  </si>
  <si>
    <t xml:space="preserve">EQ=(MA(80)+LA(80)+EQ(80))*0.081/100_x000D_
</t>
  </si>
  <si>
    <t>260</t>
  </si>
  <si>
    <t>310</t>
  </si>
  <si>
    <t>A008</t>
  </si>
  <si>
    <t>350</t>
  </si>
  <si>
    <t>253</t>
  </si>
  <si>
    <t>263</t>
  </si>
  <si>
    <t>360</t>
  </si>
  <si>
    <t xml:space="preserve">   ..폐기물상차비</t>
  </si>
  <si>
    <t>안       전       관       리       비</t>
    <phoneticPr fontId="46" type="noConversion"/>
  </si>
  <si>
    <t>건설하도급대금지급보증서발급수수료</t>
    <phoneticPr fontId="3" type="noConversion"/>
  </si>
  <si>
    <t xml:space="preserve">   2. 포장공</t>
  </si>
  <si>
    <t xml:space="preserve">EQ=(MA(80)+LA(80)+EQ(80))*0.68/100_x000D_
</t>
  </si>
  <si>
    <t>2. 포장공</t>
  </si>
  <si>
    <t xml:space="preserve">   .1) 운반공</t>
  </si>
  <si>
    <t>2080</t>
  </si>
  <si>
    <t xml:space="preserve"> .LA = LA(300,0,310)_x000D_
 .MA = MA(300,0,310)_x000D_
 .EQ = EQ(300,0,310)_x000D_
</t>
  </si>
  <si>
    <t xml:space="preserve">EQ=TOT(300)*10/100_x000D_
</t>
  </si>
  <si>
    <t xml:space="preserve"> .LA = LA(280,0,280)_x000D_
 .MA = MA(280,0,280)_x000D_
 .EQ = EQ(280,0,280)_x000D_
</t>
  </si>
  <si>
    <t xml:space="preserve"> .LA = LA(250,0,277)_x000D_
 .MA = MA(250,0,277)_x000D_
 .EQ = EQ(250,0,277)_x000D_
</t>
  </si>
  <si>
    <t>280</t>
  </si>
  <si>
    <t>275</t>
  </si>
  <si>
    <t xml:space="preserve">.EQ=(MA(250)+LA(250)+EQ(250))*8/100_x000D_
</t>
  </si>
  <si>
    <t xml:space="preserve"> .LA = LA(80,0,240)_x000D_
 .MA = MA(80,0,240)_x000D_
 .EQ = EQ(80,0,240)_x000D_
</t>
  </si>
  <si>
    <t>EQ=LA(80)*2.3/100</t>
  </si>
  <si>
    <t xml:space="preserve">.EQ=(LA(250)+EQ(250)+EQ(260))*15.0/100-int(828/1.1)_x000D_
</t>
  </si>
  <si>
    <t>328</t>
  </si>
  <si>
    <t xml:space="preserve"> .LA = LA(320,0,328)_x000D_
 .MA = MA(320,0,328)_x000D_
 .EQ = EQ(320,0,328)_x000D_
</t>
  </si>
  <si>
    <t xml:space="preserve"> .LA = LA(10,0,107)_x000D_
 .MA = MA(10,0,107)_x000D_
 .EQ = EQ(10,0,107)</t>
  </si>
  <si>
    <t>H-833</t>
  </si>
  <si>
    <t>H-834</t>
  </si>
  <si>
    <t>570</t>
  </si>
  <si>
    <t xml:space="preserve">   .2) 이설공</t>
  </si>
  <si>
    <t>H-390</t>
  </si>
  <si>
    <t xml:space="preserve">   .3) 철거공</t>
  </si>
  <si>
    <t>H-394</t>
  </si>
  <si>
    <t>H-395</t>
  </si>
  <si>
    <t xml:space="preserve">   .4) 지급자재하차비</t>
  </si>
  <si>
    <t>430</t>
  </si>
  <si>
    <t>440</t>
  </si>
  <si>
    <t>SG-XX-0400</t>
  </si>
  <si>
    <t>5. 폐기물상차비</t>
  </si>
  <si>
    <t>MG-2022</t>
  </si>
  <si>
    <t>87</t>
  </si>
  <si>
    <t>170</t>
  </si>
  <si>
    <t xml:space="preserve">.EQ = INT(tot(12,0,160)/1000)*1000-tot(12,0,160)+1000_x000D_
</t>
  </si>
  <si>
    <t xml:space="preserve">   ..경계석 설치</t>
    <phoneticPr fontId="3" type="noConversion"/>
  </si>
  <si>
    <t>M</t>
    <phoneticPr fontId="3" type="noConversion"/>
  </si>
  <si>
    <t xml:space="preserve">   ..아스팔트 콘크리트</t>
    <phoneticPr fontId="3" type="noConversion"/>
  </si>
  <si>
    <t>톤</t>
    <phoneticPr fontId="3" type="noConversion"/>
  </si>
  <si>
    <t>B-type</t>
    <phoneticPr fontId="3" type="noConversion"/>
  </si>
  <si>
    <t>1</t>
    <phoneticPr fontId="3" type="noConversion"/>
  </si>
  <si>
    <t>T80, 기층콘크리트, A-type</t>
    <phoneticPr fontId="3" type="noConversion"/>
  </si>
  <si>
    <t>식</t>
    <phoneticPr fontId="3" type="noConversion"/>
  </si>
  <si>
    <t>자재</t>
    <phoneticPr fontId="3" type="noConversion"/>
  </si>
  <si>
    <t>No.3</t>
    <phoneticPr fontId="3" type="noConversion"/>
  </si>
  <si>
    <t>No.16</t>
    <phoneticPr fontId="3" type="noConversion"/>
  </si>
  <si>
    <t>150×150 , 직선</t>
    <phoneticPr fontId="3" type="noConversion"/>
  </si>
  <si>
    <t>150×150 , 곡선</t>
    <phoneticPr fontId="3" type="noConversion"/>
  </si>
  <si>
    <t>No.14</t>
    <phoneticPr fontId="3" type="noConversion"/>
  </si>
  <si>
    <t>No.15</t>
    <phoneticPr fontId="3" type="noConversion"/>
  </si>
  <si>
    <t>No.17</t>
    <phoneticPr fontId="3" type="noConversion"/>
  </si>
  <si>
    <t>250×200 , 곡선</t>
    <phoneticPr fontId="3" type="noConversion"/>
  </si>
  <si>
    <t>250×200 , 직선</t>
    <phoneticPr fontId="3" type="noConversion"/>
  </si>
  <si>
    <t>No.18</t>
    <phoneticPr fontId="3" type="noConversion"/>
  </si>
  <si>
    <t>T75 , 소형기계</t>
    <phoneticPr fontId="3" type="noConversion"/>
  </si>
  <si>
    <t>개소</t>
    <phoneticPr fontId="3" type="noConversion"/>
  </si>
  <si>
    <t>3. 시설물공</t>
    <phoneticPr fontId="3" type="noConversion"/>
  </si>
  <si>
    <t>5</t>
    <phoneticPr fontId="3" type="noConversion"/>
  </si>
  <si>
    <t xml:space="preserve">   3. 시설물공</t>
    <phoneticPr fontId="3" type="noConversion"/>
  </si>
  <si>
    <t xml:space="preserve">   4. 부대공</t>
    <phoneticPr fontId="3" type="noConversion"/>
  </si>
  <si>
    <t xml:space="preserve">   7. 도급자설치관급자재</t>
    <phoneticPr fontId="3" type="noConversion"/>
  </si>
  <si>
    <t>78</t>
    <phoneticPr fontId="3" type="noConversion"/>
  </si>
  <si>
    <t>3</t>
    <phoneticPr fontId="3" type="noConversion"/>
  </si>
  <si>
    <t xml:space="preserve">   ..안전휀스 설치 및 해체</t>
    <phoneticPr fontId="3" type="noConversion"/>
  </si>
  <si>
    <t>장비80%+인력20%</t>
    <phoneticPr fontId="3" type="noConversion"/>
  </si>
  <si>
    <t xml:space="preserve">   ..보도블럭포장 철거</t>
    <phoneticPr fontId="3" type="noConversion"/>
  </si>
  <si>
    <t>인조화강블럭 외</t>
    <phoneticPr fontId="3" type="noConversion"/>
  </si>
  <si>
    <t>경비</t>
    <phoneticPr fontId="3" type="noConversion"/>
  </si>
  <si>
    <t>No.11</t>
    <phoneticPr fontId="3" type="noConversion"/>
  </si>
  <si>
    <t>No.23</t>
    <phoneticPr fontId="3" type="noConversion"/>
  </si>
  <si>
    <t>No.13</t>
    <phoneticPr fontId="3" type="noConversion"/>
  </si>
  <si>
    <t>면</t>
    <phoneticPr fontId="3" type="noConversion"/>
  </si>
  <si>
    <t xml:space="preserve">   ..주차선도색</t>
    <phoneticPr fontId="3" type="noConversion"/>
  </si>
  <si>
    <t xml:space="preserve">   ..경계석 철거</t>
    <phoneticPr fontId="3" type="noConversion"/>
  </si>
  <si>
    <t xml:space="preserve">   ..자재하차</t>
    <phoneticPr fontId="3" type="noConversion"/>
  </si>
  <si>
    <t>청색 , 장애인구역</t>
    <phoneticPr fontId="3" type="noConversion"/>
  </si>
  <si>
    <t>6. 폐기물처리비</t>
    <phoneticPr fontId="3" type="noConversion"/>
  </si>
  <si>
    <t xml:space="preserve">   ..폐기물운반비</t>
    <phoneticPr fontId="3" type="noConversion"/>
  </si>
  <si>
    <t xml:space="preserve">   ..폐기물처리비</t>
    <phoneticPr fontId="3" type="noConversion"/>
  </si>
  <si>
    <t xml:space="preserve">   ..단수정리</t>
    <phoneticPr fontId="3" type="noConversion"/>
  </si>
  <si>
    <t>폐콘크리트</t>
    <phoneticPr fontId="3" type="noConversion"/>
  </si>
  <si>
    <t xml:space="preserve">   ..소 계</t>
    <phoneticPr fontId="3" type="noConversion"/>
  </si>
  <si>
    <t>PP, L750×150</t>
    <phoneticPr fontId="3" type="noConversion"/>
  </si>
  <si>
    <t xml:space="preserve">   ..주차블럭 교체</t>
    <phoneticPr fontId="3" type="noConversion"/>
  </si>
  <si>
    <t>3개월 , 공사용</t>
    <phoneticPr fontId="3" type="noConversion"/>
  </si>
  <si>
    <t>No.1</t>
    <phoneticPr fontId="3" type="noConversion"/>
  </si>
  <si>
    <t>(직노)X3.595%</t>
    <phoneticPr fontId="3" type="noConversion"/>
  </si>
  <si>
    <t>(직노)X4.75%</t>
    <phoneticPr fontId="3" type="noConversion"/>
  </si>
  <si>
    <t>(건보)X13.14%</t>
    <phoneticPr fontId="3" type="noConversion"/>
  </si>
  <si>
    <t>점검 안전관리비 (관급비포함계산)</t>
    <phoneticPr fontId="3" type="noConversion"/>
  </si>
  <si>
    <t>보다 작음</t>
    <phoneticPr fontId="3" type="noConversion"/>
  </si>
  <si>
    <t>폐   기   물    상   차   비</t>
    <phoneticPr fontId="3" type="noConversion"/>
  </si>
  <si>
    <t>No.24</t>
    <phoneticPr fontId="3" type="noConversion"/>
  </si>
  <si>
    <t>No.27</t>
    <phoneticPr fontId="3" type="noConversion"/>
  </si>
  <si>
    <t>No.29</t>
    <phoneticPr fontId="3" type="noConversion"/>
  </si>
  <si>
    <t>No.31</t>
    <phoneticPr fontId="3" type="noConversion"/>
  </si>
  <si>
    <t>사업비 검토</t>
    <phoneticPr fontId="3" type="noConversion"/>
  </si>
  <si>
    <t>공사비  90%</t>
    <phoneticPr fontId="3" type="noConversion"/>
  </si>
  <si>
    <t>관급자재구매</t>
    <phoneticPr fontId="3" type="noConversion"/>
  </si>
  <si>
    <t>폐기물용역계약</t>
    <phoneticPr fontId="3" type="noConversion"/>
  </si>
  <si>
    <t>계약예정 금액</t>
    <phoneticPr fontId="3" type="noConversion"/>
  </si>
  <si>
    <t>설계용역계약</t>
    <phoneticPr fontId="3" type="noConversion"/>
  </si>
  <si>
    <t>소요예산</t>
    <phoneticPr fontId="3" type="noConversion"/>
  </si>
  <si>
    <t>여유 예산</t>
    <phoneticPr fontId="3" type="noConversion"/>
  </si>
  <si>
    <t>유물조사비용</t>
    <phoneticPr fontId="3" type="noConversion"/>
  </si>
  <si>
    <t>100</t>
    <phoneticPr fontId="3" type="noConversion"/>
  </si>
  <si>
    <t>No.20</t>
    <phoneticPr fontId="3" type="noConversion"/>
  </si>
  <si>
    <t xml:space="preserve">   ..보도블록 (기초포함) 포장</t>
    <phoneticPr fontId="3" type="noConversion"/>
  </si>
  <si>
    <t xml:space="preserve">   ..보도블록 포장</t>
    <phoneticPr fontId="3" type="noConversion"/>
  </si>
  <si>
    <t>T60,200×200 , B-type</t>
    <phoneticPr fontId="3" type="noConversion"/>
  </si>
  <si>
    <t>백색 , 일반주차선</t>
    <phoneticPr fontId="3" type="noConversion"/>
  </si>
  <si>
    <t>(직노)X19.1%</t>
    <phoneticPr fontId="3" type="noConversion"/>
  </si>
  <si>
    <t>(재+노)X5.5%</t>
    <phoneticPr fontId="3" type="noConversion"/>
  </si>
  <si>
    <t>법정분담금(임금채권부담금)금액</t>
    <phoneticPr fontId="3" type="noConversion"/>
  </si>
  <si>
    <t xml:space="preserve">(노무비) * </t>
    <phoneticPr fontId="3" type="noConversion"/>
  </si>
  <si>
    <t xml:space="preserve">   하.법정부담금(임금채권부담금)금액</t>
    <phoneticPr fontId="3" type="noConversion"/>
  </si>
  <si>
    <t>(노무비)X0.09%</t>
    <phoneticPr fontId="3" type="noConversion"/>
  </si>
  <si>
    <t>T50 , 소형기계</t>
    <phoneticPr fontId="3" type="noConversion"/>
  </si>
  <si>
    <t>아스팔트 포장 외</t>
    <phoneticPr fontId="3" type="noConversion"/>
  </si>
  <si>
    <t>50</t>
    <phoneticPr fontId="3" type="noConversion"/>
  </si>
  <si>
    <t>10</t>
    <phoneticPr fontId="3" type="noConversion"/>
  </si>
  <si>
    <t>폐아스콘</t>
    <phoneticPr fontId="3" type="noConversion"/>
  </si>
  <si>
    <t xml:space="preserve">   ..아스팔트 기층포장</t>
    <phoneticPr fontId="3" type="noConversion"/>
  </si>
  <si>
    <t xml:space="preserve">   ..아스팔트 표층포장</t>
    <phoneticPr fontId="3" type="noConversion"/>
  </si>
  <si>
    <t xml:space="preserve">   ..집수정 보수</t>
    <phoneticPr fontId="3" type="noConversion"/>
  </si>
  <si>
    <t>사각</t>
    <phoneticPr fontId="3" type="noConversion"/>
  </si>
  <si>
    <t>No.8</t>
    <phoneticPr fontId="3" type="noConversion"/>
  </si>
  <si>
    <t>No.21</t>
    <phoneticPr fontId="3" type="noConversion"/>
  </si>
  <si>
    <t>내역서 분리 예정</t>
    <phoneticPr fontId="3" type="noConversion"/>
  </si>
  <si>
    <t xml:space="preserve">   ..출입문 교체</t>
    <phoneticPr fontId="3" type="noConversion"/>
  </si>
  <si>
    <t>내 역 서</t>
    <phoneticPr fontId="3" type="noConversion"/>
  </si>
  <si>
    <t>집계표</t>
    <phoneticPr fontId="3" type="noConversion"/>
  </si>
  <si>
    <t>(노무비)X0.006%</t>
    <phoneticPr fontId="3" type="noConversion"/>
  </si>
  <si>
    <t>법정부담금(석면분담금)금액</t>
    <phoneticPr fontId="3" type="noConversion"/>
  </si>
  <si>
    <t>0</t>
    <phoneticPr fontId="3" type="noConversion"/>
  </si>
  <si>
    <t>4</t>
    <phoneticPr fontId="3" type="noConversion"/>
  </si>
  <si>
    <t>H=1500×W=2000</t>
    <phoneticPr fontId="3" type="noConversion"/>
  </si>
  <si>
    <t>경간</t>
    <phoneticPr fontId="3" type="noConversion"/>
  </si>
  <si>
    <t>4. 부대공</t>
    <phoneticPr fontId="3" type="noConversion"/>
  </si>
  <si>
    <t>6. 도급자설치관급자재</t>
    <phoneticPr fontId="3" type="noConversion"/>
  </si>
  <si>
    <t>H=1800×W=2000</t>
    <phoneticPr fontId="3" type="noConversion"/>
  </si>
  <si>
    <t>8</t>
    <phoneticPr fontId="3" type="noConversion"/>
  </si>
  <si>
    <t>혼합</t>
    <phoneticPr fontId="3" type="noConversion"/>
  </si>
  <si>
    <t>T50 , #78</t>
    <phoneticPr fontId="3" type="noConversion"/>
  </si>
  <si>
    <t>T50 ,콘크리트 절삭</t>
    <phoneticPr fontId="3" type="noConversion"/>
  </si>
  <si>
    <t xml:space="preserve">   ..절삭 후 표층 덧씌우기</t>
    <phoneticPr fontId="3" type="noConversion"/>
  </si>
  <si>
    <t>322</t>
    <phoneticPr fontId="3" type="noConversion"/>
  </si>
  <si>
    <t>No.19</t>
    <phoneticPr fontId="3" type="noConversion"/>
  </si>
  <si>
    <t>42</t>
    <phoneticPr fontId="3" type="noConversion"/>
  </si>
  <si>
    <t>47</t>
    <phoneticPr fontId="3" type="noConversion"/>
  </si>
  <si>
    <t>#467 , 중층  BB-2</t>
    <phoneticPr fontId="3" type="noConversion"/>
  </si>
  <si>
    <t>#78 , 표층 , WC-2</t>
    <phoneticPr fontId="3" type="noConversion"/>
  </si>
  <si>
    <t>88</t>
    <phoneticPr fontId="3" type="noConversion"/>
  </si>
  <si>
    <t>59</t>
    <phoneticPr fontId="3" type="noConversion"/>
  </si>
  <si>
    <t>H=1200×W=2000</t>
    <phoneticPr fontId="3" type="noConversion"/>
  </si>
  <si>
    <t xml:space="preserve">   ..디자인형 울타리</t>
    <phoneticPr fontId="3" type="noConversion"/>
  </si>
  <si>
    <t xml:space="preserve">   ..디자인형 울타리 (가림막)</t>
    <phoneticPr fontId="3" type="noConversion"/>
  </si>
  <si>
    <t xml:space="preserve">   ..메시형 울타리</t>
    <phoneticPr fontId="3" type="noConversion"/>
  </si>
  <si>
    <t>12</t>
    <phoneticPr fontId="3" type="noConversion"/>
  </si>
  <si>
    <t>단수정리 + 67</t>
    <phoneticPr fontId="3" type="noConversion"/>
  </si>
  <si>
    <t xml:space="preserve">   8. 관급자설치관급자재</t>
    <phoneticPr fontId="3" type="noConversion"/>
  </si>
  <si>
    <t xml:space="preserve">   6. 폐기물처리비</t>
    <phoneticPr fontId="3" type="noConversion"/>
  </si>
  <si>
    <t xml:space="preserve">   5. 폐기물상차비</t>
    <phoneticPr fontId="3" type="noConversion"/>
  </si>
  <si>
    <t>단수정리 + 11</t>
    <phoneticPr fontId="3" type="noConversion"/>
  </si>
  <si>
    <t xml:space="preserve">   카.건설하도급대금지급보증서발급수수료</t>
    <phoneticPr fontId="3" type="noConversion"/>
  </si>
  <si>
    <t xml:space="preserve">   타.건설기계대여대금발급수수료</t>
    <phoneticPr fontId="3" type="noConversion"/>
  </si>
  <si>
    <t xml:space="preserve">   파.법정부담금(석면분담금)금액</t>
    <phoneticPr fontId="3" type="noConversion"/>
  </si>
  <si>
    <t xml:space="preserve">   거.일 반 관 리 비</t>
    <phoneticPr fontId="3" type="noConversion"/>
  </si>
  <si>
    <t xml:space="preserve">   너.이          윤</t>
    <phoneticPr fontId="3" type="noConversion"/>
  </si>
  <si>
    <t xml:space="preserve">   더.부 가 가 치 세</t>
    <phoneticPr fontId="3" type="noConversion"/>
  </si>
  <si>
    <t>폐     기     물     처     리     비</t>
    <phoneticPr fontId="46" type="noConversion"/>
  </si>
  <si>
    <t>관급자설치 관급자재대</t>
    <phoneticPr fontId="3" type="noConversion"/>
  </si>
  <si>
    <t>도급자설치 관급자재대</t>
    <phoneticPr fontId="3" type="noConversion"/>
  </si>
  <si>
    <t>산출식 적은금액 적용</t>
    <phoneticPr fontId="46" type="noConversion"/>
  </si>
  <si>
    <t>청운중학교 외부환경개선 및 기타공사</t>
    <phoneticPr fontId="3" type="noConversion"/>
  </si>
  <si>
    <t>412</t>
    <phoneticPr fontId="3" type="noConversion"/>
  </si>
  <si>
    <t xml:space="preserve">   ..맨홀 뚜껑교체</t>
    <phoneticPr fontId="3" type="noConversion"/>
  </si>
  <si>
    <t>Φ 648 , 포장제외</t>
    <phoneticPr fontId="3" type="noConversion"/>
  </si>
  <si>
    <t>2</t>
    <phoneticPr fontId="3" type="noConversion"/>
  </si>
  <si>
    <t xml:space="preserve">   ..집수정 뚜껑교체</t>
    <phoneticPr fontId="3" type="noConversion"/>
  </si>
  <si>
    <t>분리수거장 주변</t>
    <phoneticPr fontId="3" type="noConversion"/>
  </si>
  <si>
    <t xml:space="preserve">   ..시설물 이설 보수</t>
    <phoneticPr fontId="3" type="noConversion"/>
  </si>
  <si>
    <t xml:space="preserve">   ..중기운반(L=20KM)</t>
    <phoneticPr fontId="3" type="noConversion"/>
  </si>
  <si>
    <t>No.34</t>
    <phoneticPr fontId="3" type="noConversion"/>
  </si>
  <si>
    <t>No.35</t>
    <phoneticPr fontId="3" type="noConversion"/>
  </si>
  <si>
    <t>No.36</t>
    <phoneticPr fontId="3" type="noConversion"/>
  </si>
  <si>
    <t>T50 , #467</t>
    <phoneticPr fontId="3" type="noConversion"/>
  </si>
  <si>
    <t>철재여닫이 양문 2100×1800</t>
    <phoneticPr fontId="3" type="noConversion"/>
  </si>
  <si>
    <t>철재여단이 외문 2100×900</t>
    <phoneticPr fontId="3" type="noConversion"/>
  </si>
  <si>
    <t>공사기간 :착공일로부터 25일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</si>
</sst>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0.00_);[Red]\(0.00\)"/>
    <numFmt numFmtId="178" formatCode="0.000_);[Red]\(0.000\)"/>
    <numFmt numFmtId="179" formatCode="0.0000_);[Red]\(0.0000\)"/>
    <numFmt numFmtId="180" formatCode="0_ "/>
    <numFmt numFmtId="181" formatCode="0.0_);[Red]\(0.0\)"/>
    <numFmt numFmtId="182" formatCode="0.0"/>
    <numFmt numFmtId="183" formatCode="#,##0.00_ "/>
    <numFmt numFmtId="184" formatCode="_ * #,##0_ ;_ * \-#,##0_ ;_ * &quot;-&quot;_ ;_ @_ "/>
    <numFmt numFmtId="185" formatCode="#,##0.00_);[Red]\(#,##0.00\)"/>
    <numFmt numFmtId="186" formatCode="0.000"/>
    <numFmt numFmtId="187" formatCode="0_);[Red]\(0\)"/>
    <numFmt numFmtId="188" formatCode="0.0_ "/>
    <numFmt numFmtId="189" formatCode="0.000_ "/>
    <numFmt numFmtId="190" formatCode="_-* #,##0.0_-;\-* #,##0.0_-;_-* &quot;-&quot;_-;_-@_-"/>
    <numFmt numFmtId="191" formatCode="_-* #,##0.0_-;\-* #,##0.0_-;_-* &quot;-&quot;?_-;_-@_-"/>
    <numFmt numFmtId="192" formatCode="_-* #,##0.000_-;\-* #,##0.000_-;_-* &quot;-&quot;_-;_-@_-"/>
    <numFmt numFmtId="193" formatCode="_-* #,##0_-;&quot;₩&quot;\!\-* #,##0_-;_-* &quot;-&quot;_-;_-@_-"/>
    <numFmt numFmtId="194" formatCode="_ &quot;₩&quot;* #,##0_ ;_ &quot;₩&quot;* \-#,##0_ ;_ &quot;₩&quot;* &quot;-&quot;_ ;_ @_ "/>
    <numFmt numFmtId="195" formatCode="_(&quot;$&quot;* #,##0_);_(&quot;$&quot;* \(#,##0\);_(&quot;$&quot;* &quot;-&quot;_);_(@_)"/>
    <numFmt numFmtId="196" formatCode="\ "/>
    <numFmt numFmtId="197" formatCode="&quot;₩&quot;&quot;₩&quot;\$#,##0_);&quot;₩&quot;&quot;₩&quot;\(&quot;₩&quot;&quot;₩&quot;\$#,##0&quot;₩&quot;&quot;₩&quot;\)"/>
    <numFmt numFmtId="198" formatCode="0.000E+00"/>
    <numFmt numFmtId="199" formatCode="&quot;$&quot;#,##0.00_);[Red]\(&quot;$&quot;#,##0.00\)"/>
    <numFmt numFmtId="200" formatCode="_-&quot;₩&quot;* #,##0.00_-;\!\-&quot;₩&quot;* #,##0.00_-;_-&quot;₩&quot;* &quot;-&quot;??_-;_-@_-"/>
    <numFmt numFmtId="201" formatCode="0_);\(0\)"/>
    <numFmt numFmtId="202" formatCode="&quot;$&quot;#,##0_);[Red]\(&quot;$&quot;#,##0\)"/>
    <numFmt numFmtId="203" formatCode="#,##0.0;[Red]#,##0.0;&quot; &quot;"/>
    <numFmt numFmtId="204" formatCode="0.0000%"/>
    <numFmt numFmtId="205" formatCode="#,##0.0000"/>
    <numFmt numFmtId="206" formatCode="#,##0.00;[Red]#,##0.00;&quot; &quot;"/>
    <numFmt numFmtId="207" formatCode="#."/>
    <numFmt numFmtId="208" formatCode="0.0_);\(0.0\)"/>
    <numFmt numFmtId="209" formatCode="\(#0.0\)&quot;₩&quot;"/>
    <numFmt numFmtId="210" formatCode="_ &quot;SFr.&quot;* #,##0.00_ ;_ &quot;SFr.&quot;* \-#,##0.00_ ;_ &quot;SFr.&quot;* &quot;-&quot;??_ ;_ @_ "/>
    <numFmt numFmtId="211" formatCode="[Red]#,##0"/>
    <numFmt numFmtId="212" formatCode="#,##0.000"/>
    <numFmt numFmtId="213" formatCode="[Red]#,##0.00"/>
    <numFmt numFmtId="214" formatCode="[Red]#,##0.000"/>
    <numFmt numFmtId="215" formatCode="_-* #,##0;\-* #,##0;_-* &quot;-&quot;;_-@"/>
    <numFmt numFmtId="216" formatCode="#,##0;[Red]&quot;-&quot;#,##0"/>
    <numFmt numFmtId="217" formatCode="0.000\ "/>
    <numFmt numFmtId="218" formatCode="&quot;  &quot;@"/>
    <numFmt numFmtId="219" formatCode="0.00\ &quot;)&quot;"/>
    <numFmt numFmtId="220" formatCode="0.00\ &quot;)]&quot;"/>
    <numFmt numFmtId="221" formatCode="\ &quot;$&quot;#,##0\ "/>
    <numFmt numFmtId="222" formatCode="0.000\ &quot;²&quot;"/>
    <numFmt numFmtId="223" formatCode="&quot;(&quot;\ 0.00"/>
    <numFmt numFmtId="224" formatCode="&quot;[(&quot;\ 0.00"/>
    <numFmt numFmtId="225" formatCode="#,##0.000;[Red]\-#,##0.000"/>
    <numFmt numFmtId="226" formatCode="&quot;₩&quot;#,##0.00;&quot;₩&quot;\-#,##0.00"/>
    <numFmt numFmtId="227" formatCode="#,##0&quot; &quot;;[Red]&quot;△&quot;#,##0&quot; &quot;"/>
    <numFmt numFmtId="228" formatCode="* #,##0&quot; &quot;;[Red]* &quot;△&quot;#,##0&quot; &quot;;* @"/>
    <numFmt numFmtId="229" formatCode="#,##0.####;[Red]&quot;△&quot;#,##0.####"/>
    <numFmt numFmtId="230" formatCode="#,##0.00##;[Red]&quot;△&quot;#,##0.00##"/>
    <numFmt numFmtId="231" formatCode="&quot;#0.0&quot;"/>
    <numFmt numFmtId="232" formatCode="\(#0.0\)"/>
    <numFmt numFmtId="233" formatCode="&quot;$&quot;#,##0\ \ "/>
    <numFmt numFmtId="234" formatCode="_-* #,##0.00\ &quot;F&quot;_-;\-* #,##0.00\ &quot;F&quot;_-;_-* &quot;-&quot;??\ &quot;F&quot;_-;_-@_-"/>
    <numFmt numFmtId="235" formatCode="_-&quot;₩&quot;* #,##0.00_-;&quot;₩&quot;&quot;₩&quot;&quot;₩&quot;\-&quot;₩&quot;* #,##0.00_-;_-&quot;₩&quot;* &quot;-&quot;??_-;_-@_-"/>
    <numFmt numFmtId="236" formatCode="_-* #,##0.00_-;&quot;₩&quot;&quot;₩&quot;&quot;₩&quot;\-* #,##0.00_-;_-* &quot;-&quot;??_-;_-@_-"/>
    <numFmt numFmtId="237" formatCode="&quot;₩&quot;#,##0;&quot;₩&quot;&quot;₩&quot;&quot;₩&quot;&quot;₩&quot;\-&quot;₩&quot;#,##0"/>
    <numFmt numFmtId="238" formatCode="&quot;₩&quot;#,##0;[Red]&quot;₩&quot;&quot;₩&quot;&quot;₩&quot;&quot;₩&quot;\-&quot;₩&quot;#,##0"/>
    <numFmt numFmtId="239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40" formatCode="&quot;₩&quot;#,##0.00;&quot;₩&quot;&quot;₩&quot;&quot;₩&quot;&quot;₩&quot;\-&quot;₩&quot;#,##0.00"/>
    <numFmt numFmtId="241" formatCode="&quot;인당&quot;\ #,##0.0&quot;백만원&quot;"/>
    <numFmt numFmtId="242" formatCode="_ * #,##0.00_ ;_ * \-#,##0.00_ ;_ * &quot;-&quot;??_ ;_ @_ "/>
    <numFmt numFmtId="243" formatCode="#,##0\ \ \ \ \ \ "/>
    <numFmt numFmtId="244" formatCode="0.0000000"/>
    <numFmt numFmtId="245" formatCode="#,##0&quot; F&quot;_);[Red]\(#,##0&quot; F&quot;\)"/>
    <numFmt numFmtId="246" formatCode="#,##0.000000000;[Red]\(#,##0.000000000\)"/>
    <numFmt numFmtId="247" formatCode="0\ &quot;EA&quot;"/>
    <numFmt numFmtId="248" formatCode="_-[$€-2]* #,##0.00_-;\-[$€-2]* #,##0.00_-;_-[$€-2]* &quot;-&quot;??_-"/>
    <numFmt numFmtId="249" formatCode="#,##0.000\ &quot;㎏ &quot;"/>
    <numFmt numFmtId="250" formatCode="#,##0.000\ &quot;m  &quot;"/>
    <numFmt numFmtId="251" formatCode="#,##0.000\ &quot;㎡ &quot;"/>
    <numFmt numFmtId="252" formatCode="#,##0.000\ &quot;㎥ &quot;"/>
    <numFmt numFmtId="253" formatCode="_ * #,##0.0000_ ;_ * \-#,##0.0000_ ;_ * &quot;-&quot;_ ;_ @_ "/>
    <numFmt numFmtId="254" formatCode="0.0%\ "/>
    <numFmt numFmtId="255" formatCode="&quot;₩&quot;\$#,##0.00_);&quot;₩&quot;\(&quot;₩&quot;\$#,##0.00&quot;₩&quot;\)"/>
    <numFmt numFmtId="256" formatCode="&quot;₩&quot;#,##0.00;[Red]&quot;₩&quot;&quot;₩&quot;&quot;₩&quot;&quot;₩&quot;\-&quot;₩&quot;#,##0.00"/>
    <numFmt numFmtId="257" formatCode="_-&quot;₩&quot;* #,##0_-;&quot;₩&quot;&quot;₩&quot;&quot;₩&quot;&quot;₩&quot;\-&quot;₩&quot;* #,##0_-;_-&quot;₩&quot;* &quot;-&quot;_-;_-@_-"/>
    <numFmt numFmtId="258" formatCode="0\ &quot;t&quot;"/>
    <numFmt numFmtId="259" formatCode="_-* #,##0\ &quot;DM&quot;_-;\-* #,##0\ &quot;DM&quot;_-;_-* &quot;-&quot;\ &quot;DM&quot;_-;_-@_-"/>
    <numFmt numFmtId="260" formatCode="_-* #,##0.00\ &quot;DM&quot;_-;\-* #,##0.00\ &quot;DM&quot;_-;_-* &quot;-&quot;??\ &quot;DM&quot;_-;_-@_-"/>
    <numFmt numFmtId="261" formatCode="#,##0.0"/>
    <numFmt numFmtId="262" formatCode="General;\-General\,&quot;&quot;;@"/>
    <numFmt numFmtId="263" formatCode="_-* #,##0.0_-;\-* #,##0.0_-;_-* &quot;-&quot;??_-;_-@_-"/>
    <numFmt numFmtId="264" formatCode="&quot;₩&quot;#,##0;&quot;₩&quot;&quot;₩&quot;&quot;₩&quot;&quot;₩&quot;\-#,##0"/>
    <numFmt numFmtId="265" formatCode="&quot;₩&quot;#,##0;[Red]&quot;₩&quot;&quot;₩&quot;&quot;₩&quot;&quot;₩&quot;\-#,##0"/>
    <numFmt numFmtId="266" formatCode="_-* #,##0.00_-;&quot;₩&quot;&quot;₩&quot;\-* #,##0.00_-;_-* &quot;-&quot;??_-;_-@_-"/>
    <numFmt numFmtId="267" formatCode="_-&quot;₩&quot;* #,##0.00_-;&quot;₩&quot;&quot;₩&quot;\-&quot;₩&quot;* #,##0.00_-;_-&quot;₩&quot;* &quot;-&quot;??_-;_-@_-"/>
    <numFmt numFmtId="268" formatCode="&quot;₩&quot;#,##0.00;&quot;₩&quot;&quot;₩&quot;&quot;₩&quot;&quot;₩&quot;\-#,##0.00"/>
    <numFmt numFmtId="269" formatCode="#,##0.000000;[Red]&quot;▲&quot;#,##0.000000"/>
    <numFmt numFmtId="270" formatCode="_ * #,##0_ ;_ * &quot;₩&quot;&quot;₩&quot;&quot;₩&quot;&quot;₩&quot;\-#,##0_ ;_ * &quot;-&quot;_ ;_ @_ "/>
    <numFmt numFmtId="271" formatCode="General_)"/>
    <numFmt numFmtId="272" formatCode="0.0_)"/>
    <numFmt numFmtId="273" formatCode="#,##0;&quot;-&quot;#,##0"/>
    <numFmt numFmtId="274" formatCode="&quot;$&quot;#,##0_);\(&quot;$&quot;#,##0\)"/>
    <numFmt numFmtId="275" formatCode="&quot;&lt;&quot;#,##0&quot;&gt;&quot;"/>
    <numFmt numFmtId="276" formatCode="* #,##0;* \-#,##0;* &quot;-&quot;;@"/>
    <numFmt numFmtId="277" formatCode="mm&quot;월&quot;\ dd&quot;일&quot;"/>
    <numFmt numFmtId="278" formatCode="_-* #,##0_-;\-* #,##0_-;_-* &quot;-&quot;??_-;_-@_-"/>
    <numFmt numFmtId="279" formatCode="0.0%"/>
    <numFmt numFmtId="280" formatCode="&quot;₩&quot;#,##0;&quot;₩&quot;\-#,##0"/>
    <numFmt numFmtId="281" formatCode="&quot;₩&quot;#,##0.00\ ;\(&quot;₩&quot;#,##0.00\)"/>
    <numFmt numFmtId="282" formatCode="\(&quot;$&quot;#,##0\);\(&quot;$&quot;#,##0\)"/>
    <numFmt numFmtId="283" formatCode="#,##0.0\ ;\(#,##0.0\);&quot;-&quot;\ "/>
    <numFmt numFmtId="284" formatCode="&quot;?#,##0;[Red]\-&quot;&quot;?&quot;#,##0"/>
    <numFmt numFmtId="285" formatCode="\$&quot;_x000c_ _x0001_-)_x0008__x0004__x0000__x0000__x0005__x0002_&quot;;[Red]\(\$#,##0\)"/>
    <numFmt numFmtId="286" formatCode="_(&quot;RM&quot;* #,##0.00_);_(&quot;RM&quot;* \(#,##0.00\);_(&quot;RM&quot;* &quot;-&quot;??_);_(@_)"/>
    <numFmt numFmtId="287" formatCode="&quot;US$&quot;#,##0_);\(&quot;US$&quot;#,##0\)"/>
    <numFmt numFmtId="288" formatCode="&quot;US$&quot;#,##0_);[Red]\(&quot;US$&quot;#,##0\)"/>
    <numFmt numFmtId="289" formatCode="&quot;×&quot;#,##0.00"/>
    <numFmt numFmtId="290" formatCode="_ &quot;₩&quot;* #,##0.00_ ;_ &quot;₩&quot;* \-#,##0.00_ ;_ &quot;₩&quot;* &quot;-&quot;??_ ;_ @_ "/>
    <numFmt numFmtId="291" formatCode="_-* #,##0.0000_-;\-* #,##0.0000_-;_-* &quot;-&quot;??_-;_-@_-"/>
    <numFmt numFmtId="292" formatCode="&quot;(&quot;\ #,##0&quot;)&quot;"/>
    <numFmt numFmtId="293" formatCode="&quot;₩&quot;#,##0;&quot;₩&quot;&quot;₩&quot;&quot;₩&quot;&quot;₩&quot;&quot;₩&quot;&quot;₩&quot;&quot;₩&quot;&quot;₩&quot;&quot;₩&quot;&quot;₩&quot;\-&quot;₩&quot;#,##0"/>
    <numFmt numFmtId="294" formatCode=";;;"/>
    <numFmt numFmtId="295" formatCode="#,##0;\(#,##0\)"/>
    <numFmt numFmtId="296" formatCode="\$#,##0.00;\(\$#,##0.00\)"/>
    <numFmt numFmtId="297" formatCode="\$#,##0;\(\$#,##0\)"/>
    <numFmt numFmtId="298" formatCode="_ &quot;￥&quot;* #,##0.00_ ;_ &quot;￥&quot;* \-#,##0.00_ ;_ &quot;￥&quot;* &quot;-&quot;??_ ;_ @_ "/>
    <numFmt numFmtId="299" formatCode="&quot;₩&quot;#,##0;&quot;₩&quot;&quot;₩&quot;&quot;₩&quot;&quot;₩&quot;&quot;₩&quot;\!\-#,##0"/>
    <numFmt numFmtId="300" formatCode="_(* #,##0.0_);_(* \(#,##0.0\);_(* &quot;-&quot;??_);_(@_)"/>
    <numFmt numFmtId="301" formatCode="d/m/yy"/>
    <numFmt numFmtId="302" formatCode="0.0%;[Red]\-0.0%"/>
    <numFmt numFmtId="303" formatCode="0.00%;[Red]\-0.00%"/>
    <numFmt numFmtId="304" formatCode="#,##0.#####\ ;[Red]\-#,##0.#####\ "/>
    <numFmt numFmtId="305" formatCode="#,##0\ ;[Red]\-#,##0\ "/>
    <numFmt numFmtId="306" formatCode="#,##0.0000_);\(#,##0.0000\)"/>
    <numFmt numFmtId="307" formatCode="_(&quot;$&quot;* #,##0.0_);_(&quot;$&quot;* \(#,##0.0\);_(&quot;$&quot;* &quot;-&quot;??_);_(@_)"/>
    <numFmt numFmtId="308" formatCode="#,##0.000_);\(#,##0.000\)"/>
    <numFmt numFmtId="309" formatCode="0.00000%"/>
    <numFmt numFmtId="310" formatCode="_(* #,##0_);_(* \(#,##0\);_(* &quot;-&quot;_);_(@_)"/>
    <numFmt numFmtId="311" formatCode="#,##0\ &quot;F&quot;;[Red]\-#,##0\ &quot;F&quot;"/>
    <numFmt numFmtId="312" formatCode="#,##0.00\ &quot;F&quot;;[Red]\-#,##0.00\ &quot;F&quot;"/>
    <numFmt numFmtId="313" formatCode="&quot;$&quot;#,##0.00_);\(&quot;$&quot;#,##0.00\)"/>
    <numFmt numFmtId="314" formatCode="#"/>
    <numFmt numFmtId="315" formatCode="_(* #,##0.00_);_(* \(#,##0.00\);_(* &quot;-&quot;??_);_(@_)"/>
    <numFmt numFmtId="319" formatCode="#,###;\-#,###;&quot;&quot;;@"/>
    <numFmt numFmtId="324" formatCode="0.000%"/>
    <numFmt numFmtId="325" formatCode="&quot; (재료비+직접노무비)X2.93%X1.2= &quot;##,##0"/>
    <numFmt numFmtId="326" formatCode="_(* #,##0_);_(* \(#,##0\);_(* &quot;-&quot;??_);_(@_)"/>
    <numFmt numFmtId="330" formatCode="#,##0\ ;\-\ #,##0\ "/>
  </numFmts>
  <fonts count="25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sz val="10"/>
      <name val="Arial Narrow"/>
      <family val="2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0"/>
      <name val="Times New Roman"/>
      <family val="1"/>
    </font>
    <font>
      <sz val="8"/>
      <color indexed="8"/>
      <name val="Gulim"/>
      <family val="3"/>
    </font>
    <font>
      <sz val="10"/>
      <name val="Geneva"/>
      <family val="2"/>
    </font>
    <font>
      <sz val="8"/>
      <name val="Arial"/>
      <family val="2"/>
    </font>
    <font>
      <sz val="11"/>
      <name val="Arial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굴림체"/>
      <family val="3"/>
      <charset val="129"/>
    </font>
    <font>
      <sz val="10"/>
      <name val="돋움체"/>
      <family val="3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9"/>
      <name val="바탕체"/>
      <family val="1"/>
      <charset val="129"/>
    </font>
    <font>
      <sz val="1"/>
      <color indexed="8"/>
      <name val="Courier"/>
      <family val="3"/>
    </font>
    <font>
      <sz val="8"/>
      <color indexed="8"/>
      <name val="Arial"/>
      <family val="2"/>
    </font>
    <font>
      <b/>
      <u/>
      <sz val="16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sz val="12"/>
      <name val="명조"/>
      <family val="3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sz val="9"/>
      <name val="Arial"/>
      <family val="2"/>
    </font>
    <font>
      <sz val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name val="돋움체"/>
      <family val="3"/>
      <charset val="129"/>
    </font>
    <font>
      <b/>
      <sz val="14"/>
      <color indexed="8"/>
      <name val="굴림체"/>
      <family val="3"/>
      <charset val="129"/>
    </font>
    <font>
      <sz val="9.5"/>
      <name val="굴림"/>
      <family val="3"/>
      <charset val="129"/>
    </font>
    <font>
      <sz val="12"/>
      <name val="ⓒoUAAA¨u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Helv"/>
      <family val="2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0"/>
      <name val="MS Serif"/>
      <family val="1"/>
    </font>
    <font>
      <sz val="11"/>
      <name val="μ¸¿o"/>
      <family val="3"/>
      <charset val="129"/>
    </font>
    <font>
      <sz val="1"/>
      <color indexed="16"/>
      <name val="Courier"/>
      <family val="3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MS Sans Serif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b/>
      <sz val="10"/>
      <name val="Arial"/>
      <family val="2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rgb="FF000000"/>
      <name val="바탕체"/>
      <family val="1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sz val="12"/>
      <color rgb="FF000000"/>
      <name val="돋움체"/>
      <family val="3"/>
      <charset val="129"/>
    </font>
    <font>
      <sz val="10"/>
      <color rgb="FF000000"/>
      <name val="한컴바탕"/>
      <family val="1"/>
      <charset val="129"/>
    </font>
    <font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Arial"/>
      <family val="2"/>
    </font>
    <font>
      <sz val="11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"/>
      <color rgb="FF800000"/>
      <name val="한컴바탕"/>
      <family val="1"/>
      <charset val="129"/>
    </font>
    <font>
      <sz val="10"/>
      <color rgb="FF000000"/>
      <name val="Courier New"/>
      <family val="3"/>
    </font>
    <font>
      <sz val="12"/>
      <color rgb="FF000000"/>
      <name val="한컴바탕"/>
      <family val="1"/>
      <charset val="129"/>
    </font>
    <font>
      <sz val="1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한컴바탕"/>
      <family val="1"/>
      <charset val="129"/>
    </font>
    <font>
      <b/>
      <sz val="11"/>
      <color rgb="FF000000"/>
      <name val="돋움"/>
      <family val="3"/>
      <charset val="129"/>
    </font>
    <font>
      <sz val="9"/>
      <color rgb="FF000000"/>
      <name val="Arial"/>
      <family val="2"/>
    </font>
    <font>
      <b/>
      <sz val="10"/>
      <color rgb="FF000000"/>
      <name val="한컴바탕"/>
      <family val="1"/>
      <charset val="129"/>
    </font>
    <font>
      <sz val="10"/>
      <color rgb="FF000000"/>
      <name val="Impact"/>
      <family val="2"/>
    </font>
    <font>
      <sz val="10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sz val="8"/>
      <color rgb="FF000000"/>
      <name val="Arial"/>
      <family val="2"/>
    </font>
    <font>
      <b/>
      <i/>
      <sz val="11"/>
      <color rgb="FF000000"/>
      <name val="Times New Roman"/>
      <family val="1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"/>
      <color rgb="FF800000"/>
      <name val="한컴바탕"/>
      <family val="1"/>
      <charset val="129"/>
    </font>
    <font>
      <u/>
      <sz val="8"/>
      <color rgb="FF0000FF"/>
      <name val="Times New Roman"/>
      <family val="1"/>
    </font>
    <font>
      <b/>
      <i/>
      <sz val="12"/>
      <color rgb="FF000000"/>
      <name val="Times New Roman"/>
      <family val="1"/>
    </font>
    <font>
      <b/>
      <sz val="11"/>
      <color rgb="FF000000"/>
      <name val="한컴바탕"/>
      <family val="1"/>
      <charset val="129"/>
    </font>
    <font>
      <sz val="7"/>
      <color rgb="FF000000"/>
      <name val="한컴바탕"/>
      <family val="1"/>
      <charset val="129"/>
    </font>
    <font>
      <sz val="8"/>
      <color rgb="FF000000"/>
      <name val="한컴바탕"/>
      <family val="1"/>
      <charset val="129"/>
    </font>
    <font>
      <b/>
      <sz val="8"/>
      <color rgb="FF000000"/>
      <name val="한컴바탕"/>
      <family val="1"/>
      <charset val="129"/>
    </font>
    <font>
      <b/>
      <i/>
      <sz val="9"/>
      <color rgb="FF000000"/>
      <name val="Times New Roman"/>
      <family val="1"/>
    </font>
    <font>
      <b/>
      <i/>
      <sz val="18"/>
      <color rgb="FF0000FF"/>
      <name val="돋움체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"/>
      <color rgb="FF0000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11"/>
      <color rgb="FF000000"/>
      <name val="바탕체"/>
      <family val="1"/>
      <charset val="129"/>
    </font>
    <font>
      <u/>
      <sz val="12"/>
      <color rgb="FF800080"/>
      <name val="바탕체"/>
      <family val="1"/>
      <charset val="129"/>
    </font>
    <font>
      <sz val="10"/>
      <color rgb="FF000000"/>
      <name val="돋움체"/>
      <family val="3"/>
      <charset val="129"/>
    </font>
    <font>
      <sz val="11"/>
      <color rgb="FF993300"/>
      <name val="맑은 고딕"/>
      <family val="3"/>
      <charset val="129"/>
    </font>
    <font>
      <sz val="9"/>
      <color rgb="FF000000"/>
      <name val="바탕체"/>
      <family val="1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9"/>
      <color rgb="FF000000"/>
      <name val="굴림체"/>
      <family val="3"/>
      <charset val="129"/>
    </font>
    <font>
      <b/>
      <sz val="12"/>
      <color rgb="FF800000"/>
      <name val="굴림체"/>
      <family val="3"/>
      <charset val="129"/>
    </font>
    <font>
      <sz val="9"/>
      <color rgb="FFFF0000"/>
      <name val="바탕체"/>
      <family val="1"/>
      <charset val="129"/>
    </font>
    <font>
      <sz val="11"/>
      <color rgb="FFFF9900"/>
      <name val="맑은 고딕"/>
      <family val="3"/>
      <charset val="129"/>
    </font>
    <font>
      <u/>
      <sz val="13"/>
      <color rgb="FF80008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9"/>
      <color rgb="FF000000"/>
      <name val="한컴바탕"/>
      <family val="1"/>
      <charset val="129"/>
    </font>
    <font>
      <sz val="8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b/>
      <u/>
      <sz val="14"/>
      <color rgb="FF000000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2"/>
      <name val="바탕체"/>
      <family val="1"/>
      <charset val="129"/>
    </font>
    <font>
      <i/>
      <sz val="12"/>
      <name val="굴림체"/>
      <family val="3"/>
      <charset val="129"/>
    </font>
    <font>
      <sz val="7"/>
      <name val="바탕체"/>
      <family val="1"/>
      <charset val="129"/>
    </font>
    <font>
      <b/>
      <sz val="22"/>
      <name val="바탕체"/>
      <family val="1"/>
      <charset val="129"/>
    </font>
    <font>
      <sz val="10"/>
      <color indexed="8"/>
      <name val="Gulim"/>
      <family val="3"/>
    </font>
    <font>
      <b/>
      <sz val="1"/>
      <color indexed="8"/>
      <name val="Courier"/>
      <family val="3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i/>
      <sz val="11"/>
      <name val="돋움"/>
      <family val="3"/>
      <charset val="129"/>
    </font>
    <font>
      <sz val="10"/>
      <color indexed="24"/>
      <name val="Arial"/>
      <family val="2"/>
    </font>
    <font>
      <u/>
      <sz val="10.8"/>
      <color indexed="36"/>
      <name val="바탕체"/>
      <family val="1"/>
      <charset val="129"/>
    </font>
    <font>
      <sz val="10"/>
      <color rgb="FF000000"/>
      <name val="한컴바탕"/>
      <family val="3"/>
      <charset val="129"/>
    </font>
    <font>
      <sz val="1"/>
      <color rgb="FF800000"/>
      <name val="한컴바탕"/>
      <family val="3"/>
      <charset val="129"/>
    </font>
    <font>
      <sz val="12"/>
      <color rgb="FF000000"/>
      <name val="한컴바탕"/>
      <family val="3"/>
      <charset val="129"/>
    </font>
    <font>
      <sz val="1"/>
      <color rgb="FF000000"/>
      <name val="한컴바탕"/>
      <family val="3"/>
      <charset val="129"/>
    </font>
    <font>
      <sz val="11"/>
      <color rgb="FF000000"/>
      <name val="한컴바탕"/>
      <family val="3"/>
      <charset val="129"/>
    </font>
    <font>
      <b/>
      <sz val="10"/>
      <color rgb="FF000000"/>
      <name val="한컴바탕"/>
      <family val="3"/>
      <charset val="129"/>
    </font>
    <font>
      <sz val="10"/>
      <color rgb="FF800000"/>
      <name val="한컴바탕"/>
      <family val="3"/>
      <charset val="129"/>
    </font>
    <font>
      <i/>
      <sz val="1"/>
      <color rgb="FF000000"/>
      <name val="한컴바탕"/>
      <family val="3"/>
      <charset val="129"/>
    </font>
    <font>
      <b/>
      <sz val="12"/>
      <color rgb="FF000000"/>
      <name val="한컴바탕"/>
      <family val="3"/>
      <charset val="129"/>
    </font>
    <font>
      <b/>
      <sz val="1"/>
      <color rgb="FF800000"/>
      <name val="한컴바탕"/>
      <family val="3"/>
      <charset val="129"/>
    </font>
    <font>
      <b/>
      <sz val="11"/>
      <color rgb="FF000000"/>
      <name val="한컴바탕"/>
      <family val="3"/>
      <charset val="129"/>
    </font>
    <font>
      <sz val="7"/>
      <color rgb="FF000000"/>
      <name val="한컴바탕"/>
      <family val="3"/>
      <charset val="129"/>
    </font>
    <font>
      <sz val="8"/>
      <color rgb="FF000000"/>
      <name val="한컴바탕"/>
      <family val="3"/>
      <charset val="129"/>
    </font>
    <font>
      <b/>
      <sz val="8"/>
      <color rgb="FF000000"/>
      <name val="한컴바탕"/>
      <family val="3"/>
      <charset val="129"/>
    </font>
    <font>
      <b/>
      <sz val="11"/>
      <color rgb="FFFA7D00"/>
      <name val="맑은 고딕"/>
      <family val="3"/>
      <charset val="129"/>
    </font>
    <font>
      <b/>
      <sz val="1"/>
      <color rgb="FF000000"/>
      <name val="한컴바탕"/>
      <family val="3"/>
      <charset val="129"/>
    </font>
    <font>
      <sz val="11"/>
      <color rgb="FF9C0006"/>
      <name val="맑은 고딕"/>
      <family val="3"/>
      <charset val="129"/>
    </font>
    <font>
      <sz val="9"/>
      <color rgb="FF000000"/>
      <name val="한컴바탕"/>
      <family val="3"/>
      <charset val="129"/>
    </font>
    <font>
      <sz val="9"/>
      <color indexed="8"/>
      <name val="굴림체"/>
      <family val="3"/>
      <charset val="129"/>
    </font>
    <font>
      <sz val="10"/>
      <color rgb="FF000000"/>
      <name val="Times New Roman"/>
      <family val="1"/>
    </font>
    <font>
      <sz val="12"/>
      <name val="¹UAAA¼"/>
      <family val="3"/>
      <charset val="129"/>
    </font>
    <font>
      <sz val="10"/>
      <name val="굴림"/>
      <family val="3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0"/>
      <name val="±¼¸²A¼"/>
      <family val="3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color indexed="10"/>
      <name val="바탕체"/>
      <family val="1"/>
      <charset val="129"/>
    </font>
    <font>
      <sz val="12"/>
      <name val="¹????¼"/>
      <family val="1"/>
      <charset val="129"/>
    </font>
    <font>
      <sz val="10"/>
      <name val="맑은 고딕"/>
      <family val="3"/>
      <charset val="129"/>
      <scheme val="major"/>
    </font>
    <font>
      <sz val="8"/>
      <color indexed="8"/>
      <name val="굴림"/>
      <family val="2"/>
      <charset val="129"/>
    </font>
    <font>
      <u/>
      <sz val="8"/>
      <color indexed="30"/>
      <name val="굴림"/>
      <family val="2"/>
      <charset val="129"/>
    </font>
    <font>
      <sz val="8"/>
      <color indexed="22"/>
      <name val="굴림"/>
      <family val="2"/>
      <charset val="129"/>
    </font>
    <font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8"/>
      <color indexed="10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0" tint="-0.249977111117893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굴림"/>
      <family val="2"/>
      <charset val="129"/>
    </font>
    <font>
      <b/>
      <sz val="20"/>
      <name val="맑은 고딕"/>
      <family val="3"/>
      <charset val="129"/>
      <scheme val="major"/>
    </font>
  </fonts>
  <fills count="11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3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hair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2856">
    <xf numFmtId="0" fontId="0" fillId="0" borderId="0">
      <alignment vertical="center"/>
    </xf>
    <xf numFmtId="194" fontId="11" fillId="0" borderId="0" applyFont="0" applyFill="0" applyBorder="0" applyAlignment="0" applyProtection="0"/>
    <xf numFmtId="195" fontId="12" fillId="0" borderId="0" applyFont="0" applyFill="0" applyBorder="0" applyAlignment="0" applyProtection="0"/>
    <xf numFmtId="196" fontId="11" fillId="0" borderId="0" applyFill="0" applyBorder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" fontId="13" fillId="0" borderId="1"/>
    <xf numFmtId="24" fontId="14" fillId="0" borderId="0" applyFont="0" applyFill="0" applyBorder="0" applyAlignment="0" applyProtection="0"/>
    <xf numFmtId="197" fontId="4" fillId="0" borderId="0" applyNumberFormat="0" applyFont="0" applyFill="0" applyBorder="0" applyAlignment="0" applyProtection="0"/>
    <xf numFmtId="197" fontId="4" fillId="0" borderId="0" applyNumberFormat="0" applyFont="0" applyFill="0" applyBorder="0" applyAlignment="0" applyProtection="0"/>
    <xf numFmtId="198" fontId="2" fillId="0" borderId="0" applyNumberFormat="0" applyFont="0" applyFill="0" applyBorder="0" applyAlignment="0" applyProtection="0"/>
    <xf numFmtId="40" fontId="11" fillId="0" borderId="2"/>
    <xf numFmtId="199" fontId="14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4" fontId="2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5" fillId="0" borderId="0"/>
    <xf numFmtId="0" fontId="15" fillId="0" borderId="0" applyFont="0" applyFill="0" applyBorder="0" applyAlignment="0" applyProtection="0"/>
    <xf numFmtId="0" fontId="2" fillId="0" borderId="0"/>
    <xf numFmtId="41" fontId="17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8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18" fillId="0" borderId="0"/>
    <xf numFmtId="0" fontId="2" fillId="0" borderId="0"/>
    <xf numFmtId="0" fontId="12" fillId="0" borderId="0"/>
    <xf numFmtId="0" fontId="12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8" fillId="0" borderId="0"/>
    <xf numFmtId="0" fontId="12" fillId="0" borderId="0"/>
    <xf numFmtId="0" fontId="18" fillId="0" borderId="0"/>
    <xf numFmtId="200" fontId="11" fillId="0" borderId="0" applyFont="0" applyFill="0" applyBorder="0" applyAlignment="0" applyProtection="0"/>
    <xf numFmtId="0" fontId="12" fillId="0" borderId="0"/>
    <xf numFmtId="201" fontId="1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" fillId="0" borderId="0"/>
    <xf numFmtId="19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3" fillId="0" borderId="0"/>
    <xf numFmtId="184" fontId="24" fillId="0" borderId="1">
      <alignment vertical="center"/>
    </xf>
    <xf numFmtId="3" fontId="13" fillId="0" borderId="1"/>
    <xf numFmtId="3" fontId="13" fillId="0" borderId="1"/>
    <xf numFmtId="184" fontId="25" fillId="0" borderId="3" applyBorder="0">
      <alignment vertical="center"/>
    </xf>
    <xf numFmtId="3" fontId="26" fillId="0" borderId="4">
      <alignment horizontal="right" vertical="center"/>
    </xf>
    <xf numFmtId="0" fontId="27" fillId="0" borderId="0"/>
    <xf numFmtId="204" fontId="2" fillId="0" borderId="0">
      <alignment vertical="center"/>
    </xf>
    <xf numFmtId="204" fontId="2" fillId="0" borderId="0">
      <alignment vertical="center"/>
    </xf>
    <xf numFmtId="204" fontId="2" fillId="0" borderId="0">
      <alignment vertical="center"/>
    </xf>
    <xf numFmtId="204" fontId="2" fillId="0" borderId="0">
      <alignment vertical="center"/>
    </xf>
    <xf numFmtId="204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205" fontId="2" fillId="0" borderId="0">
      <alignment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3" fontId="26" fillId="0" borderId="4">
      <alignment horizontal="right" vertical="center"/>
    </xf>
    <xf numFmtId="203" fontId="7" fillId="0" borderId="0">
      <alignment vertical="center"/>
    </xf>
    <xf numFmtId="0" fontId="27" fillId="0" borderId="0"/>
    <xf numFmtId="0" fontId="27" fillId="0" borderId="0"/>
    <xf numFmtId="203" fontId="7" fillId="0" borderId="0">
      <alignment vertical="center"/>
    </xf>
    <xf numFmtId="0" fontId="27" fillId="0" borderId="0"/>
    <xf numFmtId="3" fontId="26" fillId="0" borderId="4">
      <alignment horizontal="right" vertical="center"/>
    </xf>
    <xf numFmtId="206" fontId="28" fillId="0" borderId="0">
      <alignment vertical="center"/>
    </xf>
    <xf numFmtId="0" fontId="2" fillId="0" borderId="0"/>
    <xf numFmtId="0" fontId="29" fillId="0" borderId="0">
      <alignment horizontal="centerContinuous"/>
    </xf>
    <xf numFmtId="207" fontId="30" fillId="0" borderId="0">
      <protection locked="0"/>
    </xf>
    <xf numFmtId="2" fontId="26" fillId="0" borderId="4">
      <alignment horizontal="right" vertical="center"/>
    </xf>
    <xf numFmtId="0" fontId="11" fillId="0" borderId="5">
      <alignment horizont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2" fontId="26" fillId="0" borderId="4">
      <alignment horizontal="right" vertical="center"/>
    </xf>
    <xf numFmtId="0" fontId="82" fillId="8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206" fontId="28" fillId="0" borderId="0">
      <alignment vertical="center"/>
    </xf>
    <xf numFmtId="0" fontId="82" fillId="14" borderId="0" applyNumberFormat="0" applyBorder="0" applyAlignment="0" applyProtection="0">
      <alignment vertical="center"/>
    </xf>
    <xf numFmtId="0" fontId="82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82" fillId="18" borderId="0" applyNumberFormat="0" applyBorder="0" applyAlignment="0" applyProtection="0">
      <alignment vertical="center"/>
    </xf>
    <xf numFmtId="0" fontId="82" fillId="19" borderId="0" applyNumberFormat="0" applyBorder="0" applyAlignment="0" applyProtection="0">
      <alignment vertical="center"/>
    </xf>
    <xf numFmtId="9" fontId="11" fillId="0" borderId="0">
      <protection locked="0"/>
    </xf>
    <xf numFmtId="0" fontId="83" fillId="20" borderId="0" applyNumberFormat="0" applyBorder="0" applyAlignment="0" applyProtection="0">
      <alignment vertical="center"/>
    </xf>
    <xf numFmtId="0" fontId="83" fillId="21" borderId="0" applyNumberFormat="0" applyBorder="0" applyAlignment="0" applyProtection="0">
      <alignment vertical="center"/>
    </xf>
    <xf numFmtId="0" fontId="83" fillId="22" borderId="0" applyNumberFormat="0" applyBorder="0" applyAlignment="0" applyProtection="0">
      <alignment vertical="center"/>
    </xf>
    <xf numFmtId="0" fontId="83" fillId="23" borderId="0" applyNumberFormat="0" applyBorder="0" applyAlignment="0" applyProtection="0">
      <alignment vertical="center"/>
    </xf>
    <xf numFmtId="0" fontId="83" fillId="24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31" fillId="0" borderId="0"/>
    <xf numFmtId="0" fontId="32" fillId="0" borderId="6">
      <alignment horizontal="center" vertical="center"/>
    </xf>
    <xf numFmtId="208" fontId="11" fillId="0" borderId="0" applyFont="0" applyFill="0" applyBorder="0" applyAlignment="0" applyProtection="0"/>
    <xf numFmtId="207" fontId="33" fillId="0" borderId="0">
      <protection locked="0"/>
    </xf>
    <xf numFmtId="207" fontId="33" fillId="0" borderId="0">
      <protection locked="0"/>
    </xf>
    <xf numFmtId="207" fontId="33" fillId="0" borderId="0">
      <protection locked="0"/>
    </xf>
    <xf numFmtId="185" fontId="11" fillId="0" borderId="0">
      <protection locked="0"/>
    </xf>
    <xf numFmtId="207" fontId="30" fillId="0" borderId="0">
      <protection locked="0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7" fontId="33" fillId="0" borderId="0">
      <protection locked="0"/>
    </xf>
    <xf numFmtId="207" fontId="33" fillId="0" borderId="0">
      <protection locked="0"/>
    </xf>
    <xf numFmtId="0" fontId="14" fillId="0" borderId="0"/>
    <xf numFmtId="0" fontId="52" fillId="0" borderId="0"/>
    <xf numFmtId="207" fontId="30" fillId="0" borderId="0">
      <protection locked="0"/>
    </xf>
    <xf numFmtId="207" fontId="30" fillId="0" borderId="0">
      <protection locked="0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58" fontId="2" fillId="0" borderId="0" applyFont="0" applyFill="0" applyBorder="0" applyAlignment="0" applyProtection="0"/>
    <xf numFmtId="234" fontId="12" fillId="0" borderId="0" applyFont="0" applyFill="0" applyBorder="0" applyAlignment="0" applyProtection="0"/>
    <xf numFmtId="207" fontId="33" fillId="0" borderId="0">
      <protection locked="0"/>
    </xf>
    <xf numFmtId="207" fontId="30" fillId="0" borderId="0">
      <protection locked="0"/>
    </xf>
    <xf numFmtId="0" fontId="56" fillId="0" borderId="0"/>
    <xf numFmtId="0" fontId="52" fillId="0" borderId="0"/>
    <xf numFmtId="0" fontId="52" fillId="0" borderId="0"/>
    <xf numFmtId="0" fontId="2" fillId="0" borderId="0" applyFill="0" applyBorder="0" applyAlignment="0"/>
    <xf numFmtId="235" fontId="57" fillId="0" borderId="0" applyFill="0" applyBorder="0" applyAlignment="0"/>
    <xf numFmtId="236" fontId="57" fillId="0" borderId="0" applyFill="0" applyBorder="0" applyAlignment="0"/>
    <xf numFmtId="237" fontId="57" fillId="0" borderId="0" applyFill="0" applyBorder="0" applyAlignment="0"/>
    <xf numFmtId="238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0" fontId="58" fillId="0" borderId="0"/>
    <xf numFmtId="0" fontId="12" fillId="0" borderId="0" applyFon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207" fontId="33" fillId="0" borderId="0">
      <protection locked="0"/>
    </xf>
    <xf numFmtId="0" fontId="60" fillId="2" borderId="7">
      <alignment horizontal="center" wrapText="1"/>
    </xf>
    <xf numFmtId="4" fontId="33" fillId="0" borderId="0">
      <protection locked="0"/>
    </xf>
    <xf numFmtId="38" fontId="14" fillId="0" borderId="0" applyFont="0" applyFill="0" applyBorder="0" applyAlignment="0" applyProtection="0"/>
    <xf numFmtId="239" fontId="2" fillId="0" borderId="0" applyFont="0" applyFill="0" applyBorder="0" applyAlignment="0" applyProtection="0"/>
    <xf numFmtId="241" fontId="2" fillId="0" borderId="0"/>
    <xf numFmtId="242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61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243" fontId="2" fillId="0" borderId="0">
      <protection locked="0"/>
    </xf>
    <xf numFmtId="202" fontId="14" fillId="0" borderId="0" applyFont="0" applyFill="0" applyBorder="0" applyAlignment="0" applyProtection="0"/>
    <xf numFmtId="235" fontId="57" fillId="0" borderId="0" applyFont="0" applyFill="0" applyBorder="0" applyAlignment="0" applyProtection="0"/>
    <xf numFmtId="244" fontId="11" fillId="0" borderId="0" applyFont="0" applyFill="0" applyBorder="0" applyAlignment="0" applyProtection="0"/>
    <xf numFmtId="0" fontId="62" fillId="0" borderId="0"/>
    <xf numFmtId="245" fontId="11" fillId="0" borderId="0" applyFont="0" applyFill="0" applyBorder="0" applyAlignment="0" applyProtection="0"/>
    <xf numFmtId="207" fontId="63" fillId="0" borderId="0">
      <protection locked="0"/>
    </xf>
    <xf numFmtId="14" fontId="64" fillId="0" borderId="0" applyFill="0" applyBorder="0" applyAlignment="0"/>
    <xf numFmtId="0" fontId="33" fillId="0" borderId="0">
      <protection locked="0"/>
    </xf>
    <xf numFmtId="246" fontId="2" fillId="0" borderId="0"/>
    <xf numFmtId="247" fontId="45" fillId="0" borderId="0" applyFill="0" applyBorder="0">
      <alignment horizontal="centerContinuous"/>
    </xf>
    <xf numFmtId="239" fontId="2" fillId="0" borderId="0" applyFill="0" applyBorder="0" applyAlignment="0"/>
    <xf numFmtId="235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0" fontId="65" fillId="0" borderId="0" applyNumberFormat="0" applyAlignment="0">
      <alignment horizontal="left"/>
    </xf>
    <xf numFmtId="248" fontId="2" fillId="0" borderId="0" applyFont="0" applyFill="0" applyBorder="0" applyAlignment="0" applyProtection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66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66" fillId="0" borderId="0">
      <protection locked="0"/>
    </xf>
    <xf numFmtId="207" fontId="63" fillId="0" borderId="0">
      <protection locked="0"/>
    </xf>
    <xf numFmtId="38" fontId="21" fillId="3" borderId="0" applyNumberFormat="0" applyBorder="0" applyAlignment="0" applyProtection="0"/>
    <xf numFmtId="3" fontId="41" fillId="0" borderId="8">
      <alignment horizontal="right" vertical="center"/>
    </xf>
    <xf numFmtId="4" fontId="41" fillId="0" borderId="8">
      <alignment horizontal="right" vertical="center"/>
    </xf>
    <xf numFmtId="0" fontId="67" fillId="0" borderId="0">
      <alignment horizontal="left"/>
    </xf>
    <xf numFmtId="0" fontId="68" fillId="0" borderId="9" applyNumberFormat="0" applyAlignment="0" applyProtection="0">
      <alignment horizontal="left" vertical="center"/>
    </xf>
    <xf numFmtId="0" fontId="68" fillId="0" borderId="10">
      <alignment horizontal="left" vertical="center"/>
    </xf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207" fontId="71" fillId="0" borderId="0">
      <protection locked="0"/>
    </xf>
    <xf numFmtId="207" fontId="71" fillId="0" borderId="0">
      <protection locked="0"/>
    </xf>
    <xf numFmtId="194" fontId="11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10" fontId="21" fillId="2" borderId="1" applyNumberFormat="0" applyBorder="0" applyAlignment="0" applyProtection="0"/>
    <xf numFmtId="249" fontId="41" fillId="0" borderId="1">
      <alignment vertical="center"/>
    </xf>
    <xf numFmtId="239" fontId="2" fillId="0" borderId="0" applyFill="0" applyBorder="0" applyAlignment="0"/>
    <xf numFmtId="235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250" fontId="41" fillId="0" borderId="1">
      <alignment horizontal="right" vertical="center"/>
    </xf>
    <xf numFmtId="251" fontId="41" fillId="0" borderId="1">
      <alignment vertical="center"/>
    </xf>
    <xf numFmtId="252" fontId="41" fillId="0" borderId="1">
      <alignment vertical="center"/>
    </xf>
    <xf numFmtId="0" fontId="73" fillId="0" borderId="11"/>
    <xf numFmtId="37" fontId="74" fillId="0" borderId="0"/>
    <xf numFmtId="253" fontId="2" fillId="0" borderId="0"/>
    <xf numFmtId="0" fontId="11" fillId="0" borderId="0"/>
    <xf numFmtId="0" fontId="12" fillId="0" borderId="0"/>
    <xf numFmtId="242" fontId="28" fillId="0" borderId="0">
      <alignment vertical="center"/>
    </xf>
    <xf numFmtId="0" fontId="6" fillId="0" borderId="0">
      <alignment vertical="center"/>
    </xf>
    <xf numFmtId="254" fontId="2" fillId="0" borderId="0">
      <protection locked="0"/>
    </xf>
    <xf numFmtId="238" fontId="57" fillId="0" borderId="0" applyFont="0" applyFill="0" applyBorder="0" applyAlignment="0" applyProtection="0"/>
    <xf numFmtId="255" fontId="57" fillId="0" borderId="0" applyFont="0" applyFill="0" applyBorder="0" applyAlignment="0" applyProtection="0"/>
    <xf numFmtId="10" fontId="12" fillId="0" borderId="0" applyFont="0" applyFill="0" applyBorder="0" applyAlignment="0" applyProtection="0"/>
    <xf numFmtId="256" fontId="57" fillId="0" borderId="0" applyFont="0" applyFill="0" applyBorder="0" applyAlignment="0" applyProtection="0"/>
    <xf numFmtId="239" fontId="2" fillId="0" borderId="0" applyFill="0" applyBorder="0" applyAlignment="0"/>
    <xf numFmtId="235" fontId="57" fillId="0" borderId="0" applyFill="0" applyBorder="0" applyAlignment="0"/>
    <xf numFmtId="239" fontId="2" fillId="0" borderId="0" applyFill="0" applyBorder="0" applyAlignment="0"/>
    <xf numFmtId="240" fontId="57" fillId="0" borderId="0" applyFill="0" applyBorder="0" applyAlignment="0"/>
    <xf numFmtId="235" fontId="57" fillId="0" borderId="0" applyFill="0" applyBorder="0" applyAlignment="0"/>
    <xf numFmtId="30" fontId="75" fillId="0" borderId="0" applyNumberFormat="0" applyFill="0" applyBorder="0" applyAlignment="0" applyProtection="0">
      <alignment horizontal="left"/>
    </xf>
    <xf numFmtId="177" fontId="28" fillId="0" borderId="0">
      <alignment vertical="center"/>
    </xf>
    <xf numFmtId="177" fontId="28" fillId="0" borderId="0">
      <alignment vertical="distributed"/>
    </xf>
    <xf numFmtId="0" fontId="73" fillId="0" borderId="0"/>
    <xf numFmtId="40" fontId="76" fillId="0" borderId="0" applyBorder="0">
      <alignment horizontal="right"/>
    </xf>
    <xf numFmtId="42" fontId="2" fillId="0" borderId="0" applyFont="0" applyFill="0" applyBorder="0" applyAlignment="0" applyProtection="0"/>
    <xf numFmtId="49" fontId="64" fillId="0" borderId="0" applyFill="0" applyBorder="0" applyAlignment="0"/>
    <xf numFmtId="256" fontId="57" fillId="0" borderId="0" applyFill="0" applyBorder="0" applyAlignment="0"/>
    <xf numFmtId="257" fontId="57" fillId="0" borderId="0" applyFill="0" applyBorder="0" applyAlignment="0"/>
    <xf numFmtId="0" fontId="77" fillId="0" borderId="0" applyFill="0" applyBorder="0" applyProtection="0">
      <alignment horizontal="centerContinuous" vertical="center"/>
    </xf>
    <xf numFmtId="0" fontId="27" fillId="4" borderId="0" applyFill="0" applyBorder="0" applyProtection="0">
      <alignment horizontal="center" vertical="center"/>
    </xf>
    <xf numFmtId="258" fontId="45" fillId="0" borderId="0" applyFill="0" applyBorder="0">
      <alignment horizontal="centerContinuous"/>
    </xf>
    <xf numFmtId="207" fontId="63" fillId="0" borderId="12">
      <protection locked="0"/>
    </xf>
    <xf numFmtId="0" fontId="78" fillId="0" borderId="5">
      <alignment horizontal="left"/>
    </xf>
    <xf numFmtId="0" fontId="79" fillId="0" borderId="0" applyNumberFormat="0" applyFill="0" applyBorder="0" applyAlignment="0" applyProtection="0">
      <alignment vertical="top"/>
      <protection locked="0"/>
    </xf>
    <xf numFmtId="0" fontId="83" fillId="26" borderId="0" applyNumberFormat="0" applyBorder="0" applyAlignment="0" applyProtection="0">
      <alignment vertical="center"/>
    </xf>
    <xf numFmtId="0" fontId="83" fillId="2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83" fillId="30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2" borderId="34" applyNumberFormat="0" applyAlignment="0" applyProtection="0">
      <alignment vertical="center"/>
    </xf>
    <xf numFmtId="209" fontId="2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/>
    <xf numFmtId="0" fontId="28" fillId="0" borderId="0">
      <alignment vertical="center"/>
    </xf>
    <xf numFmtId="37" fontId="13" fillId="0" borderId="13">
      <alignment horizontal="center" vertical="center"/>
    </xf>
    <xf numFmtId="37" fontId="13" fillId="0" borderId="4" applyAlignment="0"/>
    <xf numFmtId="210" fontId="12" fillId="0" borderId="0" applyFont="0" applyFill="0" applyBorder="0" applyAlignment="0" applyProtection="0"/>
    <xf numFmtId="0" fontId="17" fillId="0" borderId="0">
      <alignment vertical="center"/>
    </xf>
    <xf numFmtId="0" fontId="35" fillId="0" borderId="0" applyNumberFormat="0" applyFont="0" applyAlignment="0">
      <alignment horizontal="centerContinuous"/>
    </xf>
    <xf numFmtId="0" fontId="86" fillId="33" borderId="0" applyNumberFormat="0" applyBorder="0" applyAlignment="0" applyProtection="0">
      <alignment vertical="center"/>
    </xf>
    <xf numFmtId="0" fontId="33" fillId="0" borderId="0">
      <protection locked="0"/>
    </xf>
    <xf numFmtId="3" fontId="14" fillId="0" borderId="14">
      <alignment horizontal="center"/>
    </xf>
    <xf numFmtId="0" fontId="9" fillId="0" borderId="15">
      <alignment vertical="center"/>
    </xf>
    <xf numFmtId="1" fontId="15" fillId="0" borderId="1" applyFill="0" applyBorder="0">
      <alignment horizontal="center"/>
    </xf>
    <xf numFmtId="0" fontId="33" fillId="0" borderId="0">
      <protection locked="0"/>
    </xf>
    <xf numFmtId="0" fontId="24" fillId="0" borderId="0" applyFont="0"/>
    <xf numFmtId="0" fontId="36" fillId="0" borderId="0" applyNumberFormat="0" applyFill="0" applyBorder="0" applyAlignment="0" applyProtection="0">
      <alignment vertical="top"/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15" fillId="0" borderId="8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25" fillId="0" borderId="0">
      <alignment vertical="center"/>
    </xf>
    <xf numFmtId="9" fontId="17" fillId="4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0" fillId="0" borderId="0" applyFont="0" applyFill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38" fillId="0" borderId="0"/>
    <xf numFmtId="184" fontId="39" fillId="0" borderId="16">
      <alignment vertical="center"/>
    </xf>
    <xf numFmtId="211" fontId="40" fillId="0" borderId="17" applyBorder="0"/>
    <xf numFmtId="0" fontId="32" fillId="0" borderId="0" applyNumberFormat="0" applyFont="0" applyFill="0" applyBorder="0" applyProtection="0">
      <alignment horizontal="centerContinuous" vertical="center"/>
    </xf>
    <xf numFmtId="189" fontId="32" fillId="0" borderId="0" applyFill="0" applyBorder="0" applyProtection="0">
      <alignment horizontal="centerContinuous" vertical="center"/>
    </xf>
    <xf numFmtId="0" fontId="41" fillId="0" borderId="0" applyNumberFormat="0" applyFont="0" applyFill="0" applyBorder="0" applyProtection="0">
      <alignment horizontal="centerContinuous" vertical="center"/>
    </xf>
    <xf numFmtId="180" fontId="32" fillId="0" borderId="0" applyNumberFormat="0" applyFont="0" applyFill="0" applyBorder="0" applyProtection="0">
      <alignment horizontal="centerContinuous" vertical="center"/>
    </xf>
    <xf numFmtId="0" fontId="88" fillId="0" borderId="0" applyNumberFormat="0" applyFill="0" applyBorder="0" applyAlignment="0" applyProtection="0">
      <alignment vertical="center"/>
    </xf>
    <xf numFmtId="0" fontId="89" fillId="36" borderId="36" applyNumberFormat="0" applyAlignment="0" applyProtection="0">
      <alignment vertical="center"/>
    </xf>
    <xf numFmtId="212" fontId="40" fillId="0" borderId="19"/>
    <xf numFmtId="4" fontId="40" fillId="0" borderId="17"/>
    <xf numFmtId="213" fontId="40" fillId="0" borderId="17"/>
    <xf numFmtId="214" fontId="40" fillId="0" borderId="17"/>
    <xf numFmtId="215" fontId="25" fillId="0" borderId="0">
      <alignment vertical="center"/>
    </xf>
    <xf numFmtId="184" fontId="4" fillId="0" borderId="16">
      <alignment vertical="center"/>
    </xf>
    <xf numFmtId="180" fontId="32" fillId="0" borderId="0" applyFont="0" applyFill="0" applyBorder="0" applyProtection="0">
      <alignment horizontal="centerContinuous" vertical="center"/>
    </xf>
    <xf numFmtId="216" fontId="42" fillId="0" borderId="0">
      <alignment vertical="center"/>
    </xf>
    <xf numFmtId="182" fontId="32" fillId="0" borderId="0" applyFont="0" applyFill="0" applyBorder="0" applyProtection="0">
      <alignment horizontal="centerContinuous" vertical="center"/>
    </xf>
    <xf numFmtId="186" fontId="32" fillId="0" borderId="0" applyFont="0" applyFill="0" applyBorder="0" applyProtection="0">
      <alignment horizontal="centerContinuous" vertical="center"/>
    </xf>
    <xf numFmtId="217" fontId="32" fillId="0" borderId="20" applyFont="0" applyFill="0" applyBorder="0" applyProtection="0">
      <alignment horizontal="right" vertical="center"/>
      <protection locked="0"/>
    </xf>
    <xf numFmtId="217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4" fontId="80" fillId="0" borderId="0" applyFont="0" applyFill="0" applyBorder="0" applyAlignment="0" applyProtection="0"/>
    <xf numFmtId="41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12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6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43" fillId="0" borderId="21"/>
    <xf numFmtId="0" fontId="90" fillId="0" borderId="37" applyNumberFormat="0" applyFill="0" applyAlignment="0" applyProtection="0">
      <alignment vertical="center"/>
    </xf>
    <xf numFmtId="9" fontId="44" fillId="5" borderId="0" applyBorder="0" applyAlignment="0" applyProtection="0">
      <alignment horizontal="center"/>
    </xf>
    <xf numFmtId="218" fontId="41" fillId="0" borderId="1" applyBorder="0">
      <alignment vertical="center"/>
    </xf>
    <xf numFmtId="0" fontId="91" fillId="0" borderId="38" applyNumberFormat="0" applyFill="0" applyAlignment="0" applyProtection="0">
      <alignment vertical="center"/>
    </xf>
    <xf numFmtId="219" fontId="5" fillId="0" borderId="0" applyFill="0" applyBorder="0">
      <alignment horizontal="centerContinuous"/>
    </xf>
    <xf numFmtId="220" fontId="5" fillId="0" borderId="0" applyFill="0" applyBorder="0">
      <alignment horizontal="centerContinuous"/>
    </xf>
    <xf numFmtId="179" fontId="2" fillId="0" borderId="0" applyFont="0" applyFill="0" applyBorder="0" applyAlignment="0" applyProtection="0"/>
    <xf numFmtId="2" fontId="5" fillId="0" borderId="0" applyFill="0" applyBorder="0" applyProtection="0">
      <alignment horizontal="centerContinuous"/>
    </xf>
    <xf numFmtId="0" fontId="24" fillId="0" borderId="0" applyNumberFormat="0" applyBorder="0" applyAlignment="0">
      <alignment horizontal="centerContinuous" vertical="center"/>
    </xf>
    <xf numFmtId="0" fontId="92" fillId="37" borderId="34" applyNumberFormat="0" applyAlignment="0" applyProtection="0">
      <alignment vertical="center"/>
    </xf>
    <xf numFmtId="4" fontId="33" fillId="0" borderId="0">
      <protection locked="0"/>
    </xf>
    <xf numFmtId="221" fontId="2" fillId="0" borderId="0">
      <protection locked="0"/>
    </xf>
    <xf numFmtId="0" fontId="40" fillId="6" borderId="0"/>
    <xf numFmtId="222" fontId="45" fillId="0" borderId="0" applyFill="0" applyBorder="0">
      <alignment horizontal="centerContinuous"/>
    </xf>
    <xf numFmtId="0" fontId="93" fillId="0" borderId="0" applyNumberFormat="0" applyFill="0" applyBorder="0" applyAlignment="0" applyProtection="0">
      <alignment vertical="center"/>
    </xf>
    <xf numFmtId="0" fontId="94" fillId="0" borderId="39" applyNumberFormat="0" applyFill="0" applyAlignment="0" applyProtection="0">
      <alignment vertical="center"/>
    </xf>
    <xf numFmtId="0" fontId="95" fillId="0" borderId="40" applyNumberFormat="0" applyFill="0" applyAlignment="0" applyProtection="0">
      <alignment vertical="center"/>
    </xf>
    <xf numFmtId="0" fontId="96" fillId="0" borderId="41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223" fontId="5" fillId="0" borderId="0" applyFill="0" applyBorder="0">
      <alignment horizontal="centerContinuous"/>
    </xf>
    <xf numFmtId="224" fontId="5" fillId="0" borderId="0" applyFill="0" applyBorder="0">
      <alignment horizontal="centerContinuous"/>
    </xf>
    <xf numFmtId="0" fontId="11" fillId="0" borderId="0"/>
    <xf numFmtId="0" fontId="98" fillId="32" borderId="42" applyNumberFormat="0" applyAlignment="0" applyProtection="0">
      <alignment vertical="center"/>
    </xf>
    <xf numFmtId="193" fontId="2" fillId="0" borderId="0" applyFont="0" applyFill="0" applyBorder="0" applyAlignment="0" applyProtection="0"/>
    <xf numFmtId="190" fontId="11" fillId="0" borderId="1"/>
    <xf numFmtId="225" fontId="46" fillId="0" borderId="22">
      <alignment vertical="center"/>
    </xf>
    <xf numFmtId="226" fontId="11" fillId="4" borderId="0" applyFill="0" applyBorder="0" applyProtection="0">
      <alignment horizontal="right"/>
    </xf>
    <xf numFmtId="38" fontId="47" fillId="0" borderId="23">
      <alignment horizontal="right" vertical="center"/>
    </xf>
    <xf numFmtId="215" fontId="48" fillId="0" borderId="0" applyFont="0" applyFill="0" applyBorder="0" applyAlignment="0" applyProtection="0"/>
    <xf numFmtId="40" fontId="11" fillId="0" borderId="2"/>
    <xf numFmtId="227" fontId="14" fillId="0" borderId="0" applyFont="0" applyFill="0" applyBorder="0" applyAlignment="0" applyProtection="0"/>
    <xf numFmtId="228" fontId="14" fillId="0" borderId="0" applyFont="0" applyFill="0" applyBorder="0" applyAlignment="0" applyProtection="0"/>
    <xf numFmtId="192" fontId="48" fillId="0" borderId="1">
      <alignment vertical="center"/>
    </xf>
    <xf numFmtId="229" fontId="14" fillId="0" borderId="0" applyFont="0" applyFill="0" applyBorder="0" applyAlignment="0" applyProtection="0"/>
    <xf numFmtId="230" fontId="14" fillId="0" borderId="0" applyFont="0" applyFill="0" applyBorder="0" applyAlignment="0" applyProtection="0"/>
    <xf numFmtId="0" fontId="49" fillId="7" borderId="0" applyBorder="0" applyAlignment="0" applyProtection="0"/>
    <xf numFmtId="2" fontId="50" fillId="0" borderId="20" applyNumberFormat="0" applyFont="0" applyFill="0" applyAlignment="0" applyProtection="0">
      <alignment vertical="center"/>
    </xf>
    <xf numFmtId="231" fontId="2" fillId="0" borderId="0">
      <protection locked="0"/>
    </xf>
    <xf numFmtId="0" fontId="16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2" fillId="0" borderId="19"/>
    <xf numFmtId="0" fontId="4" fillId="0" borderId="20">
      <alignment horizontal="center" vertical="center"/>
    </xf>
    <xf numFmtId="0" fontId="4" fillId="0" borderId="20">
      <alignment horizontal="left" vertical="center"/>
    </xf>
    <xf numFmtId="0" fontId="4" fillId="0" borderId="20">
      <alignment vertical="center" textRotation="255"/>
    </xf>
    <xf numFmtId="0" fontId="2" fillId="0" borderId="0">
      <alignment vertical="center"/>
    </xf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1" fontId="13" fillId="0" borderId="21">
      <alignment horizontal="centerContinuous"/>
    </xf>
    <xf numFmtId="0" fontId="32" fillId="0" borderId="6">
      <alignment horizontal="center" vertical="center"/>
    </xf>
    <xf numFmtId="0" fontId="33" fillId="0" borderId="24">
      <protection locked="0"/>
    </xf>
    <xf numFmtId="232" fontId="2" fillId="0" borderId="0">
      <protection locked="0"/>
    </xf>
    <xf numFmtId="233" fontId="2" fillId="0" borderId="0">
      <protection locked="0"/>
    </xf>
    <xf numFmtId="0" fontId="99" fillId="0" borderId="0"/>
    <xf numFmtId="0" fontId="100" fillId="0" borderId="0"/>
    <xf numFmtId="194" fontId="101" fillId="0" borderId="0"/>
    <xf numFmtId="0" fontId="100" fillId="0" borderId="0"/>
    <xf numFmtId="3" fontId="102" fillId="0" borderId="1"/>
    <xf numFmtId="24" fontId="103" fillId="0" borderId="0"/>
    <xf numFmtId="197" fontId="104" fillId="0" borderId="0"/>
    <xf numFmtId="197" fontId="104" fillId="0" borderId="0"/>
    <xf numFmtId="198" fontId="105" fillId="0" borderId="0"/>
    <xf numFmtId="40" fontId="101" fillId="0" borderId="2"/>
    <xf numFmtId="0" fontId="101" fillId="0" borderId="0"/>
    <xf numFmtId="0" fontId="105" fillId="0" borderId="0"/>
    <xf numFmtId="0" fontId="100" fillId="0" borderId="0"/>
    <xf numFmtId="0" fontId="100" fillId="0" borderId="0"/>
    <xf numFmtId="0" fontId="105" fillId="0" borderId="0"/>
    <xf numFmtId="0" fontId="105" fillId="0" borderId="0"/>
    <xf numFmtId="0" fontId="105" fillId="0" borderId="0"/>
    <xf numFmtId="194" fontId="106" fillId="0" borderId="0"/>
    <xf numFmtId="0" fontId="103" fillId="0" borderId="0"/>
    <xf numFmtId="0" fontId="107" fillId="0" borderId="0"/>
    <xf numFmtId="0" fontId="105" fillId="0" borderId="0"/>
    <xf numFmtId="0" fontId="105" fillId="0" borderId="0"/>
    <xf numFmtId="0" fontId="105" fillId="0" borderId="0"/>
    <xf numFmtId="0" fontId="108" fillId="0" borderId="0"/>
    <xf numFmtId="41" fontId="109" fillId="0" borderId="0"/>
    <xf numFmtId="0" fontId="100" fillId="0" borderId="0"/>
    <xf numFmtId="0" fontId="100" fillId="0" borderId="0"/>
    <xf numFmtId="0" fontId="10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3" fillId="0" borderId="0"/>
    <xf numFmtId="0" fontId="100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0" fillId="0" borderId="0"/>
    <xf numFmtId="0" fontId="100" fillId="0" borderId="0"/>
    <xf numFmtId="0" fontId="100" fillId="0" borderId="0"/>
    <xf numFmtId="0" fontId="105" fillId="0" borderId="0"/>
    <xf numFmtId="195" fontId="103" fillId="0" borderId="0"/>
    <xf numFmtId="0" fontId="103" fillId="0" borderId="0"/>
    <xf numFmtId="207" fontId="110" fillId="0" borderId="0">
      <protection locked="0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207" fontId="110" fillId="0" borderId="0">
      <protection locked="0"/>
    </xf>
    <xf numFmtId="207" fontId="110" fillId="0" borderId="0">
      <protection locked="0"/>
    </xf>
    <xf numFmtId="3" fontId="102" fillId="0" borderId="1"/>
    <xf numFmtId="3" fontId="102" fillId="0" borderId="1"/>
    <xf numFmtId="0" fontId="103" fillId="0" borderId="21"/>
    <xf numFmtId="0" fontId="109" fillId="0" borderId="0">
      <alignment horizontal="center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0" fontId="112" fillId="0" borderId="0">
      <alignment horizontal="centerContinuous"/>
    </xf>
    <xf numFmtId="207" fontId="113" fillId="0" borderId="0">
      <protection locked="0"/>
    </xf>
    <xf numFmtId="2" fontId="111" fillId="0" borderId="4">
      <alignment horizontal="right" vertical="center"/>
    </xf>
    <xf numFmtId="0" fontId="101" fillId="0" borderId="5">
      <alignment horizont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0" fontId="114" fillId="40" borderId="0">
      <alignment vertical="center"/>
    </xf>
    <xf numFmtId="0" fontId="114" fillId="40" borderId="0">
      <alignment vertical="center"/>
    </xf>
    <xf numFmtId="0" fontId="114" fillId="40" borderId="0">
      <alignment vertical="center"/>
    </xf>
    <xf numFmtId="0" fontId="114" fillId="41" borderId="0">
      <alignment vertical="center"/>
    </xf>
    <xf numFmtId="0" fontId="114" fillId="41" borderId="0">
      <alignment vertical="center"/>
    </xf>
    <xf numFmtId="0" fontId="114" fillId="41" borderId="0">
      <alignment vertical="center"/>
    </xf>
    <xf numFmtId="0" fontId="114" fillId="42" borderId="0">
      <alignment vertical="center"/>
    </xf>
    <xf numFmtId="0" fontId="114" fillId="42" borderId="0">
      <alignment vertical="center"/>
    </xf>
    <xf numFmtId="0" fontId="114" fillId="42" borderId="0">
      <alignment vertical="center"/>
    </xf>
    <xf numFmtId="0" fontId="114" fillId="42" borderId="0">
      <alignment vertical="center"/>
    </xf>
    <xf numFmtId="0" fontId="114" fillId="42" borderId="0">
      <alignment vertical="center"/>
    </xf>
    <xf numFmtId="0" fontId="114" fillId="42" borderId="0">
      <alignment vertical="center"/>
    </xf>
    <xf numFmtId="0" fontId="114" fillId="42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4" borderId="0">
      <alignment vertical="center"/>
    </xf>
    <xf numFmtId="0" fontId="114" fillId="44" borderId="0">
      <alignment vertical="center"/>
    </xf>
    <xf numFmtId="0" fontId="114" fillId="44" borderId="0">
      <alignment vertical="center"/>
    </xf>
    <xf numFmtId="0" fontId="114" fillId="44" borderId="0">
      <alignment vertical="center"/>
    </xf>
    <xf numFmtId="0" fontId="114" fillId="44" borderId="0">
      <alignment vertical="center"/>
    </xf>
    <xf numFmtId="0" fontId="114" fillId="44" borderId="0">
      <alignment vertical="center"/>
    </xf>
    <xf numFmtId="0" fontId="114" fillId="44" borderId="0">
      <alignment vertical="center"/>
    </xf>
    <xf numFmtId="0" fontId="114" fillId="45" borderId="0">
      <alignment vertical="center"/>
    </xf>
    <xf numFmtId="0" fontId="114" fillId="45" borderId="0">
      <alignment vertical="center"/>
    </xf>
    <xf numFmtId="0" fontId="114" fillId="45" borderId="0">
      <alignment vertical="center"/>
    </xf>
    <xf numFmtId="0" fontId="114" fillId="45" borderId="0">
      <alignment vertical="center"/>
    </xf>
    <xf numFmtId="0" fontId="114" fillId="45" borderId="0">
      <alignment vertical="center"/>
    </xf>
    <xf numFmtId="0" fontId="114" fillId="45" borderId="0">
      <alignment vertical="center"/>
    </xf>
    <xf numFmtId="0" fontId="114" fillId="45" borderId="0">
      <alignment vertical="center"/>
    </xf>
    <xf numFmtId="207" fontId="110" fillId="0" borderId="0">
      <protection locked="0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7" borderId="0">
      <alignment vertical="center"/>
    </xf>
    <xf numFmtId="0" fontId="114" fillId="47" borderId="0">
      <alignment vertical="center"/>
    </xf>
    <xf numFmtId="0" fontId="114" fillId="47" borderId="0">
      <alignment vertical="center"/>
    </xf>
    <xf numFmtId="0" fontId="114" fillId="47" borderId="0">
      <alignment vertical="center"/>
    </xf>
    <xf numFmtId="0" fontId="114" fillId="47" borderId="0">
      <alignment vertical="center"/>
    </xf>
    <xf numFmtId="0" fontId="114" fillId="47" borderId="0">
      <alignment vertical="center"/>
    </xf>
    <xf numFmtId="0" fontId="114" fillId="47" borderId="0">
      <alignment vertical="center"/>
    </xf>
    <xf numFmtId="0" fontId="114" fillId="48" borderId="0">
      <alignment vertical="center"/>
    </xf>
    <xf numFmtId="0" fontId="114" fillId="48" borderId="0">
      <alignment vertical="center"/>
    </xf>
    <xf numFmtId="0" fontId="114" fillId="48" borderId="0">
      <alignment vertical="center"/>
    </xf>
    <xf numFmtId="0" fontId="114" fillId="48" borderId="0">
      <alignment vertical="center"/>
    </xf>
    <xf numFmtId="0" fontId="114" fillId="48" borderId="0">
      <alignment vertical="center"/>
    </xf>
    <xf numFmtId="0" fontId="114" fillId="48" borderId="0">
      <alignment vertical="center"/>
    </xf>
    <xf numFmtId="0" fontId="114" fillId="48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3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6" borderId="0">
      <alignment vertical="center"/>
    </xf>
    <xf numFmtId="0" fontId="114" fillId="49" borderId="0">
      <alignment vertical="center"/>
    </xf>
    <xf numFmtId="0" fontId="114" fillId="49" borderId="0">
      <alignment vertical="center"/>
    </xf>
    <xf numFmtId="0" fontId="114" fillId="49" borderId="0">
      <alignment vertical="center"/>
    </xf>
    <xf numFmtId="0" fontId="114" fillId="49" borderId="0">
      <alignment vertical="center"/>
    </xf>
    <xf numFmtId="0" fontId="114" fillId="49" borderId="0">
      <alignment vertical="center"/>
    </xf>
    <xf numFmtId="0" fontId="114" fillId="49" borderId="0">
      <alignment vertical="center"/>
    </xf>
    <xf numFmtId="0" fontId="114" fillId="49" borderId="0">
      <alignment vertical="center"/>
    </xf>
    <xf numFmtId="9" fontId="101" fillId="0" borderId="0">
      <protection locked="0"/>
    </xf>
    <xf numFmtId="0" fontId="115" fillId="50" borderId="0">
      <alignment vertical="center"/>
    </xf>
    <xf numFmtId="0" fontId="115" fillId="50" borderId="0">
      <alignment vertical="center"/>
    </xf>
    <xf numFmtId="0" fontId="115" fillId="50" borderId="0">
      <alignment vertical="center"/>
    </xf>
    <xf numFmtId="0" fontId="115" fillId="50" borderId="0">
      <alignment vertical="center"/>
    </xf>
    <xf numFmtId="0" fontId="115" fillId="50" borderId="0">
      <alignment vertical="center"/>
    </xf>
    <xf numFmtId="0" fontId="115" fillId="50" borderId="0">
      <alignment vertical="center"/>
    </xf>
    <xf numFmtId="0" fontId="115" fillId="50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7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48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3" borderId="0">
      <alignment vertical="center"/>
    </xf>
    <xf numFmtId="0" fontId="115" fillId="53" borderId="0">
      <alignment vertical="center"/>
    </xf>
    <xf numFmtId="0" fontId="115" fillId="53" borderId="0">
      <alignment vertical="center"/>
    </xf>
    <xf numFmtId="0" fontId="115" fillId="53" borderId="0">
      <alignment vertical="center"/>
    </xf>
    <xf numFmtId="0" fontId="115" fillId="53" borderId="0">
      <alignment vertical="center"/>
    </xf>
    <xf numFmtId="0" fontId="115" fillId="53" borderId="0">
      <alignment vertical="center"/>
    </xf>
    <xf numFmtId="0" fontId="115" fillId="53" borderId="0">
      <alignment vertical="center"/>
    </xf>
    <xf numFmtId="207" fontId="113" fillId="0" borderId="0">
      <protection locked="0"/>
    </xf>
    <xf numFmtId="207" fontId="113" fillId="0" borderId="0">
      <protection locked="0"/>
    </xf>
    <xf numFmtId="207" fontId="113" fillId="0" borderId="0">
      <protection locked="0"/>
    </xf>
    <xf numFmtId="185" fontId="101" fillId="0" borderId="0">
      <protection locked="0"/>
    </xf>
    <xf numFmtId="207" fontId="113" fillId="0" borderId="0">
      <protection locked="0"/>
    </xf>
    <xf numFmtId="207" fontId="113" fillId="0" borderId="0">
      <protection locked="0"/>
    </xf>
    <xf numFmtId="207" fontId="110" fillId="0" borderId="0">
      <protection locked="0"/>
    </xf>
    <xf numFmtId="0" fontId="103" fillId="0" borderId="0"/>
    <xf numFmtId="207" fontId="113" fillId="0" borderId="0">
      <protection locked="0"/>
    </xf>
    <xf numFmtId="207" fontId="113" fillId="0" borderId="0">
      <protection locked="0"/>
    </xf>
    <xf numFmtId="207" fontId="110" fillId="0" borderId="0">
      <protection locked="0"/>
    </xf>
    <xf numFmtId="207" fontId="110" fillId="0" borderId="0">
      <protection locked="0"/>
    </xf>
    <xf numFmtId="0" fontId="117" fillId="0" borderId="0"/>
    <xf numFmtId="0" fontId="118" fillId="0" borderId="0"/>
    <xf numFmtId="194" fontId="101" fillId="0" borderId="0"/>
    <xf numFmtId="207" fontId="113" fillId="0" borderId="0">
      <protection locked="0"/>
    </xf>
    <xf numFmtId="207" fontId="113" fillId="0" borderId="0">
      <protection locked="0"/>
    </xf>
    <xf numFmtId="0" fontId="105" fillId="0" borderId="0"/>
    <xf numFmtId="0" fontId="119" fillId="0" borderId="0"/>
    <xf numFmtId="0" fontId="100" fillId="0" borderId="0"/>
    <xf numFmtId="207" fontId="110" fillId="0" borderId="24">
      <protection locked="0"/>
    </xf>
    <xf numFmtId="207" fontId="113" fillId="0" borderId="0">
      <protection locked="0"/>
    </xf>
    <xf numFmtId="0" fontId="120" fillId="54" borderId="7">
      <alignment horizontal="center" wrapText="1"/>
    </xf>
    <xf numFmtId="38" fontId="103" fillId="0" borderId="0"/>
    <xf numFmtId="207" fontId="110" fillId="0" borderId="0">
      <protection locked="0"/>
    </xf>
    <xf numFmtId="0" fontId="105" fillId="0" borderId="0">
      <protection locked="0"/>
    </xf>
    <xf numFmtId="207" fontId="110" fillId="0" borderId="0">
      <protection locked="0"/>
    </xf>
    <xf numFmtId="241" fontId="105" fillId="0" borderId="0"/>
    <xf numFmtId="3" fontId="100" fillId="0" borderId="0"/>
    <xf numFmtId="0" fontId="103" fillId="0" borderId="0">
      <alignment horizontal="left"/>
    </xf>
    <xf numFmtId="0" fontId="108" fillId="0" borderId="0"/>
    <xf numFmtId="202" fontId="103" fillId="0" borderId="0"/>
    <xf numFmtId="0" fontId="105" fillId="0" borderId="0"/>
    <xf numFmtId="207" fontId="110" fillId="0" borderId="0">
      <protection locked="0"/>
    </xf>
    <xf numFmtId="0" fontId="105" fillId="0" borderId="0">
      <protection locked="0"/>
    </xf>
    <xf numFmtId="207" fontId="110" fillId="0" borderId="0">
      <protection locked="0"/>
    </xf>
    <xf numFmtId="244" fontId="101" fillId="0" borderId="0"/>
    <xf numFmtId="0" fontId="116" fillId="0" borderId="0"/>
    <xf numFmtId="0" fontId="105" fillId="0" borderId="0"/>
    <xf numFmtId="0" fontId="116" fillId="0" borderId="0"/>
    <xf numFmtId="207" fontId="110" fillId="0" borderId="0">
      <protection locked="0"/>
    </xf>
    <xf numFmtId="246" fontId="105" fillId="0" borderId="0"/>
    <xf numFmtId="247" fontId="118" fillId="0" borderId="0">
      <alignment horizontal="centerContinuous"/>
    </xf>
    <xf numFmtId="207" fontId="110" fillId="0" borderId="0">
      <protection locked="0"/>
    </xf>
    <xf numFmtId="207" fontId="110" fillId="0" borderId="0">
      <protection locked="0"/>
    </xf>
    <xf numFmtId="0" fontId="121" fillId="0" borderId="0">
      <alignment horizontal="left"/>
    </xf>
    <xf numFmtId="0" fontId="105" fillId="0" borderId="0">
      <alignment vertical="center"/>
    </xf>
    <xf numFmtId="0" fontId="113" fillId="0" borderId="0">
      <protection locked="0"/>
    </xf>
    <xf numFmtId="0" fontId="113" fillId="0" borderId="0">
      <protection locked="0"/>
    </xf>
    <xf numFmtId="0" fontId="122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22" fillId="0" borderId="0">
      <protection locked="0"/>
    </xf>
    <xf numFmtId="0" fontId="113" fillId="0" borderId="0">
      <protection locked="0"/>
    </xf>
    <xf numFmtId="207" fontId="110" fillId="0" borderId="0">
      <protection locked="0"/>
    </xf>
    <xf numFmtId="38" fontId="123" fillId="55" borderId="0"/>
    <xf numFmtId="3" fontId="99" fillId="0" borderId="8">
      <alignment horizontal="right" vertical="center"/>
    </xf>
    <xf numFmtId="4" fontId="99" fillId="0" borderId="8">
      <alignment horizontal="right" vertical="center"/>
    </xf>
    <xf numFmtId="0" fontId="124" fillId="0" borderId="0">
      <alignment horizontal="right"/>
    </xf>
    <xf numFmtId="0" fontId="125" fillId="0" borderId="0"/>
    <xf numFmtId="0" fontId="126" fillId="0" borderId="0"/>
    <xf numFmtId="0" fontId="127" fillId="0" borderId="0">
      <alignment horizontal="left"/>
    </xf>
    <xf numFmtId="0" fontId="128" fillId="0" borderId="9">
      <alignment horizontal="left" vertical="center"/>
    </xf>
    <xf numFmtId="0" fontId="128" fillId="0" borderId="10">
      <alignment horizontal="left" vertical="center"/>
    </xf>
    <xf numFmtId="0" fontId="129" fillId="0" borderId="0"/>
    <xf numFmtId="0" fontId="128" fillId="0" borderId="0"/>
    <xf numFmtId="207" fontId="130" fillId="0" borderId="0">
      <protection locked="0"/>
    </xf>
    <xf numFmtId="207" fontId="130" fillId="0" borderId="0">
      <protection locked="0"/>
    </xf>
    <xf numFmtId="194" fontId="101" fillId="0" borderId="0"/>
    <xf numFmtId="0" fontId="131" fillId="0" borderId="0">
      <alignment vertical="top"/>
      <protection locked="0"/>
    </xf>
    <xf numFmtId="10" fontId="123" fillId="54" borderId="1"/>
    <xf numFmtId="271" fontId="132" fillId="0" borderId="0">
      <alignment horizontal="left"/>
    </xf>
    <xf numFmtId="0" fontId="133" fillId="0" borderId="11"/>
    <xf numFmtId="37" fontId="134" fillId="0" borderId="0"/>
    <xf numFmtId="0" fontId="100" fillId="0" borderId="0"/>
    <xf numFmtId="269" fontId="105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01" fillId="0" borderId="0"/>
    <xf numFmtId="0" fontId="100" fillId="0" borderId="0"/>
    <xf numFmtId="10" fontId="100" fillId="0" borderId="0"/>
    <xf numFmtId="207" fontId="110" fillId="0" borderId="0">
      <protection locked="0"/>
    </xf>
    <xf numFmtId="0" fontId="105" fillId="0" borderId="0">
      <protection locked="0"/>
    </xf>
    <xf numFmtId="207" fontId="110" fillId="0" borderId="0">
      <protection locked="0"/>
    </xf>
    <xf numFmtId="30" fontId="135" fillId="0" borderId="0">
      <alignment horizontal="left"/>
    </xf>
    <xf numFmtId="0" fontId="133" fillId="0" borderId="0"/>
    <xf numFmtId="40" fontId="136" fillId="0" borderId="0">
      <alignment horizontal="right"/>
    </xf>
    <xf numFmtId="42" fontId="105" fillId="0" borderId="0"/>
    <xf numFmtId="272" fontId="137" fillId="0" borderId="0">
      <alignment horizontal="center"/>
    </xf>
    <xf numFmtId="49" fontId="138" fillId="0" borderId="0">
      <alignment horizontal="centerContinuous" vertical="center"/>
    </xf>
    <xf numFmtId="0" fontId="139" fillId="0" borderId="0">
      <alignment horizontal="centerContinuous" vertical="center"/>
    </xf>
    <xf numFmtId="0" fontId="140" fillId="56" borderId="0">
      <alignment horizontal="center" vertical="center"/>
    </xf>
    <xf numFmtId="258" fontId="118" fillId="0" borderId="0">
      <alignment horizontal="centerContinuous"/>
    </xf>
    <xf numFmtId="207" fontId="110" fillId="0" borderId="12">
      <protection locked="0"/>
    </xf>
    <xf numFmtId="0" fontId="141" fillId="0" borderId="5">
      <alignment horizontal="left"/>
    </xf>
    <xf numFmtId="0" fontId="115" fillId="57" borderId="0">
      <alignment vertical="center"/>
    </xf>
    <xf numFmtId="0" fontId="115" fillId="57" borderId="0">
      <alignment vertical="center"/>
    </xf>
    <xf numFmtId="0" fontId="115" fillId="57" borderId="0">
      <alignment vertical="center"/>
    </xf>
    <xf numFmtId="0" fontId="115" fillId="57" borderId="0">
      <alignment vertical="center"/>
    </xf>
    <xf numFmtId="0" fontId="115" fillId="57" borderId="0">
      <alignment vertical="center"/>
    </xf>
    <xf numFmtId="0" fontId="115" fillId="57" borderId="0">
      <alignment vertical="center"/>
    </xf>
    <xf numFmtId="0" fontId="115" fillId="57" borderId="0">
      <alignment vertical="center"/>
    </xf>
    <xf numFmtId="0" fontId="115" fillId="58" borderId="0">
      <alignment vertical="center"/>
    </xf>
    <xf numFmtId="0" fontId="115" fillId="58" borderId="0">
      <alignment vertical="center"/>
    </xf>
    <xf numFmtId="0" fontId="115" fillId="58" borderId="0">
      <alignment vertical="center"/>
    </xf>
    <xf numFmtId="0" fontId="115" fillId="58" borderId="0">
      <alignment vertical="center"/>
    </xf>
    <xf numFmtId="0" fontId="115" fillId="58" borderId="0">
      <alignment vertical="center"/>
    </xf>
    <xf numFmtId="0" fontId="115" fillId="58" borderId="0">
      <alignment vertical="center"/>
    </xf>
    <xf numFmtId="0" fontId="115" fillId="58" borderId="0">
      <alignment vertical="center"/>
    </xf>
    <xf numFmtId="0" fontId="115" fillId="59" borderId="0">
      <alignment vertical="center"/>
    </xf>
    <xf numFmtId="0" fontId="115" fillId="59" borderId="0">
      <alignment vertical="center"/>
    </xf>
    <xf numFmtId="0" fontId="115" fillId="59" borderId="0">
      <alignment vertical="center"/>
    </xf>
    <xf numFmtId="0" fontId="115" fillId="59" borderId="0">
      <alignment vertical="center"/>
    </xf>
    <xf numFmtId="0" fontId="115" fillId="59" borderId="0">
      <alignment vertical="center"/>
    </xf>
    <xf numFmtId="0" fontId="115" fillId="59" borderId="0">
      <alignment vertical="center"/>
    </xf>
    <xf numFmtId="0" fontId="115" fillId="59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1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52" borderId="0">
      <alignment vertical="center"/>
    </xf>
    <xf numFmtId="0" fontId="115" fillId="60" borderId="0">
      <alignment vertical="center"/>
    </xf>
    <xf numFmtId="0" fontId="115" fillId="60" borderId="0">
      <alignment vertical="center"/>
    </xf>
    <xf numFmtId="0" fontId="115" fillId="60" borderId="0">
      <alignment vertical="center"/>
    </xf>
    <xf numFmtId="0" fontId="115" fillId="60" borderId="0">
      <alignment vertical="center"/>
    </xf>
    <xf numFmtId="0" fontId="115" fillId="60" borderId="0">
      <alignment vertical="center"/>
    </xf>
    <xf numFmtId="0" fontId="115" fillId="60" borderId="0">
      <alignment vertical="center"/>
    </xf>
    <xf numFmtId="0" fontId="115" fillId="60" borderId="0">
      <alignment vertical="center"/>
    </xf>
    <xf numFmtId="0" fontId="142" fillId="0" borderId="0">
      <alignment vertical="center"/>
    </xf>
    <xf numFmtId="0" fontId="142" fillId="0" borderId="0">
      <alignment vertical="center"/>
    </xf>
    <xf numFmtId="0" fontId="142" fillId="0" borderId="0">
      <alignment vertical="center"/>
    </xf>
    <xf numFmtId="0" fontId="142" fillId="0" borderId="0">
      <alignment vertical="center"/>
    </xf>
    <xf numFmtId="0" fontId="142" fillId="0" borderId="0">
      <alignment vertical="center"/>
    </xf>
    <xf numFmtId="0" fontId="142" fillId="0" borderId="0">
      <alignment vertical="center"/>
    </xf>
    <xf numFmtId="0" fontId="142" fillId="0" borderId="0">
      <alignment vertical="center"/>
    </xf>
    <xf numFmtId="0" fontId="143" fillId="55" borderId="44">
      <alignment vertical="center"/>
    </xf>
    <xf numFmtId="0" fontId="143" fillId="55" borderId="44">
      <alignment vertical="center"/>
    </xf>
    <xf numFmtId="0" fontId="143" fillId="55" borderId="44">
      <alignment vertical="center"/>
    </xf>
    <xf numFmtId="0" fontId="143" fillId="55" borderId="44">
      <alignment vertical="center"/>
    </xf>
    <xf numFmtId="0" fontId="143" fillId="55" borderId="44">
      <alignment vertical="center"/>
    </xf>
    <xf numFmtId="0" fontId="143" fillId="55" borderId="44">
      <alignment vertical="center"/>
    </xf>
    <xf numFmtId="0" fontId="143" fillId="55" borderId="44">
      <alignment vertical="center"/>
    </xf>
    <xf numFmtId="264" fontId="101" fillId="0" borderId="0">
      <protection locked="0"/>
    </xf>
    <xf numFmtId="0" fontId="144" fillId="0" borderId="0">
      <protection locked="0"/>
    </xf>
    <xf numFmtId="0" fontId="144" fillId="0" borderId="0">
      <protection locked="0"/>
    </xf>
    <xf numFmtId="0" fontId="109" fillId="0" borderId="0">
      <alignment vertical="center"/>
    </xf>
    <xf numFmtId="0" fontId="145" fillId="41" borderId="0">
      <alignment vertical="center"/>
    </xf>
    <xf numFmtId="0" fontId="145" fillId="41" borderId="0">
      <alignment vertical="center"/>
    </xf>
    <xf numFmtId="0" fontId="145" fillId="41" borderId="0">
      <alignment vertical="center"/>
    </xf>
    <xf numFmtId="0" fontId="145" fillId="41" borderId="0">
      <alignment vertical="center"/>
    </xf>
    <xf numFmtId="0" fontId="145" fillId="41" borderId="0">
      <alignment vertical="center"/>
    </xf>
    <xf numFmtId="0" fontId="145" fillId="41" borderId="0">
      <alignment vertical="center"/>
    </xf>
    <xf numFmtId="0" fontId="145" fillId="41" borderId="0">
      <alignment vertical="center"/>
    </xf>
    <xf numFmtId="0" fontId="113" fillId="0" borderId="0">
      <protection locked="0"/>
    </xf>
    <xf numFmtId="3" fontId="103" fillId="0" borderId="14">
      <alignment horizontal="center"/>
    </xf>
    <xf numFmtId="0" fontId="113" fillId="0" borderId="0">
      <protection locked="0"/>
    </xf>
    <xf numFmtId="0" fontId="146" fillId="0" borderId="0"/>
    <xf numFmtId="0" fontId="147" fillId="0" borderId="0">
      <alignment vertical="top"/>
      <protection locked="0"/>
    </xf>
    <xf numFmtId="184" fontId="108" fillId="0" borderId="8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05" fillId="54" borderId="45">
      <alignment vertical="center"/>
    </xf>
    <xf numFmtId="0" fontId="114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05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14" fillId="54" borderId="45">
      <alignment vertical="center"/>
    </xf>
    <xf numFmtId="0" fontId="148" fillId="0" borderId="0">
      <alignment horizontal="distributed" vertical="center"/>
    </xf>
    <xf numFmtId="207" fontId="113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alignment horizontal="center" vertical="center"/>
    </xf>
    <xf numFmtId="0" fontId="105" fillId="0" borderId="0">
      <alignment horizontal="center" vertical="center"/>
    </xf>
    <xf numFmtId="9" fontId="109" fillId="56" borderId="0">
      <alignment horizontal="right"/>
    </xf>
    <xf numFmtId="10" fontId="109" fillId="0" borderId="0">
      <alignment horizontal="right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05" fillId="0" borderId="0">
      <alignment vertical="center"/>
    </xf>
    <xf numFmtId="9" fontId="105" fillId="0" borderId="0"/>
    <xf numFmtId="9" fontId="101" fillId="0" borderId="0"/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01" fillId="0" borderId="0"/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1" fillId="0" borderId="0">
      <alignment vertical="center"/>
    </xf>
    <xf numFmtId="9" fontId="101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14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0" fontId="105" fillId="0" borderId="0"/>
    <xf numFmtId="0" fontId="148" fillId="0" borderId="0"/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211" fontId="112" fillId="0" borderId="17"/>
    <xf numFmtId="0" fontId="150" fillId="0" borderId="0">
      <alignment horizontal="centerContinuous" vertical="center"/>
    </xf>
    <xf numFmtId="189" fontId="150" fillId="0" borderId="0">
      <alignment horizontal="centerContinuous" vertical="center"/>
    </xf>
    <xf numFmtId="0" fontId="150" fillId="0" borderId="0">
      <alignment horizontal="centerContinuous" vertical="center"/>
    </xf>
    <xf numFmtId="0" fontId="99" fillId="0" borderId="0">
      <alignment horizontal="centerContinuous" vertical="center"/>
    </xf>
    <xf numFmtId="0" fontId="148" fillId="0" borderId="0">
      <alignment horizontal="centerContinuous" vertical="center"/>
    </xf>
    <xf numFmtId="180" fontId="150" fillId="0" borderId="0">
      <alignment horizontal="centerContinuous"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2" fillId="61" borderId="46">
      <alignment vertical="center"/>
    </xf>
    <xf numFmtId="0" fontId="152" fillId="61" borderId="46">
      <alignment vertical="center"/>
    </xf>
    <xf numFmtId="0" fontId="152" fillId="61" borderId="46">
      <alignment vertical="center"/>
    </xf>
    <xf numFmtId="0" fontId="152" fillId="61" borderId="46">
      <alignment vertical="center"/>
    </xf>
    <xf numFmtId="0" fontId="152" fillId="61" borderId="46">
      <alignment vertical="center"/>
    </xf>
    <xf numFmtId="0" fontId="152" fillId="61" borderId="46">
      <alignment vertical="center"/>
    </xf>
    <xf numFmtId="0" fontId="152" fillId="61" borderId="46">
      <alignment vertical="center"/>
    </xf>
    <xf numFmtId="212" fontId="112" fillId="0" borderId="19"/>
    <xf numFmtId="4" fontId="112" fillId="0" borderId="17"/>
    <xf numFmtId="213" fontId="112" fillId="0" borderId="17"/>
    <xf numFmtId="214" fontId="112" fillId="0" borderId="17"/>
    <xf numFmtId="0" fontId="108" fillId="0" borderId="0">
      <alignment horizontal="center" vertical="center"/>
      <protection locked="0"/>
    </xf>
    <xf numFmtId="180" fontId="153" fillId="0" borderId="33">
      <alignment vertical="center"/>
    </xf>
    <xf numFmtId="189" fontId="153" fillId="0" borderId="33">
      <alignment vertical="center"/>
    </xf>
    <xf numFmtId="180" fontId="150" fillId="0" borderId="0">
      <alignment horizontal="centerContinuous" vertical="center"/>
    </xf>
    <xf numFmtId="216" fontId="154" fillId="0" borderId="0">
      <alignment vertical="center"/>
    </xf>
    <xf numFmtId="0" fontId="150" fillId="0" borderId="0">
      <alignment horizontal="centerContinuous" vertical="center"/>
    </xf>
    <xf numFmtId="182" fontId="150" fillId="0" borderId="0">
      <alignment horizontal="centerContinuous" vertical="center"/>
    </xf>
    <xf numFmtId="186" fontId="155" fillId="0" borderId="0">
      <alignment horizontal="centerContinuous" vertical="center"/>
    </xf>
    <xf numFmtId="186" fontId="150" fillId="0" borderId="0">
      <alignment horizontal="centerContinuous" vertical="center"/>
    </xf>
    <xf numFmtId="217" fontId="150" fillId="0" borderId="20">
      <alignment horizontal="right" vertical="center"/>
      <protection locked="0"/>
    </xf>
    <xf numFmtId="217" fontId="108" fillId="0" borderId="0">
      <alignment vertical="center"/>
    </xf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41" fontId="105" fillId="0" borderId="0">
      <alignment vertical="center"/>
    </xf>
    <xf numFmtId="184" fontId="101" fillId="0" borderId="0"/>
    <xf numFmtId="41" fontId="114" fillId="0" borderId="0">
      <alignment vertical="center"/>
    </xf>
    <xf numFmtId="41" fontId="114" fillId="0" borderId="0">
      <alignment vertical="center"/>
    </xf>
    <xf numFmtId="41" fontId="105" fillId="0" borderId="0">
      <alignment vertical="center"/>
    </xf>
    <xf numFmtId="184" fontId="101" fillId="0" borderId="0"/>
    <xf numFmtId="263" fontId="101" fillId="0" borderId="0"/>
    <xf numFmtId="41" fontId="105" fillId="0" borderId="0">
      <alignment vertical="center"/>
    </xf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41" fontId="105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184" fontId="101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>
      <alignment vertical="center"/>
    </xf>
    <xf numFmtId="191" fontId="101" fillId="0" borderId="0"/>
    <xf numFmtId="191" fontId="101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263" fontId="101" fillId="0" borderId="0"/>
    <xf numFmtId="38" fontId="103" fillId="0" borderId="0"/>
    <xf numFmtId="276" fontId="125" fillId="0" borderId="0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191" fontId="105" fillId="0" borderId="0">
      <alignment vertical="center"/>
    </xf>
    <xf numFmtId="191" fontId="101" fillId="0" borderId="0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176" fontId="101" fillId="0" borderId="0"/>
    <xf numFmtId="191" fontId="101" fillId="0" borderId="0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191" fontId="101" fillId="0" borderId="0"/>
    <xf numFmtId="191" fontId="101" fillId="0" borderId="0"/>
    <xf numFmtId="41" fontId="10" fillId="0" borderId="0" applyFont="0" applyFill="0" applyBorder="0" applyAlignment="0" applyProtection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191" fontId="101" fillId="0" borderId="0"/>
    <xf numFmtId="41" fontId="105" fillId="0" borderId="0">
      <alignment vertical="center"/>
    </xf>
    <xf numFmtId="41" fontId="114" fillId="0" borderId="0">
      <alignment vertical="center"/>
    </xf>
    <xf numFmtId="41" fontId="10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191" fontId="101" fillId="0" borderId="0"/>
    <xf numFmtId="191" fontId="101" fillId="0" borderId="0"/>
    <xf numFmtId="191" fontId="101" fillId="0" borderId="0"/>
    <xf numFmtId="0" fontId="100" fillId="0" borderId="0"/>
    <xf numFmtId="0" fontId="105" fillId="0" borderId="0"/>
    <xf numFmtId="0" fontId="100" fillId="0" borderId="0"/>
    <xf numFmtId="0" fontId="140" fillId="0" borderId="0"/>
    <xf numFmtId="0" fontId="100" fillId="0" borderId="0"/>
    <xf numFmtId="0" fontId="100" fillId="0" borderId="0"/>
    <xf numFmtId="0" fontId="10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03" fillId="0" borderId="21"/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7" fillId="0" borderId="0">
      <alignment vertical="top"/>
      <protection locked="0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220" fontId="159" fillId="0" borderId="0">
      <alignment horizontal="centerContinuous"/>
    </xf>
    <xf numFmtId="179" fontId="105" fillId="0" borderId="0"/>
    <xf numFmtId="273" fontId="103" fillId="0" borderId="0"/>
    <xf numFmtId="273" fontId="103" fillId="0" borderId="0"/>
    <xf numFmtId="273" fontId="103" fillId="0" borderId="0"/>
    <xf numFmtId="273" fontId="103" fillId="0" borderId="0"/>
    <xf numFmtId="0" fontId="150" fillId="0" borderId="0">
      <alignment vertical="center"/>
    </xf>
    <xf numFmtId="2" fontId="159" fillId="0" borderId="0">
      <alignment horizontal="centerContinuous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4" fontId="113" fillId="0" borderId="0">
      <protection locked="0"/>
    </xf>
    <xf numFmtId="265" fontId="101" fillId="0" borderId="0">
      <protection locked="0"/>
    </xf>
    <xf numFmtId="0" fontId="112" fillId="62" borderId="0"/>
    <xf numFmtId="222" fontId="118" fillId="0" borderId="0">
      <alignment horizontal="centerContinuous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2" fillId="0" borderId="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224" fontId="159" fillId="0" borderId="0">
      <alignment horizontal="centerContinuous"/>
    </xf>
    <xf numFmtId="0" fontId="101" fillId="0" borderId="0"/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08" fillId="0" borderId="8">
      <alignment horizontal="center" vertical="center"/>
    </xf>
    <xf numFmtId="0" fontId="105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180" fontId="167" fillId="0" borderId="0">
      <protection locked="0"/>
    </xf>
    <xf numFmtId="188" fontId="167" fillId="0" borderId="0">
      <protection locked="0"/>
    </xf>
    <xf numFmtId="180" fontId="167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07" fontId="113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74" fontId="104" fillId="0" borderId="0">
      <protection locked="0"/>
    </xf>
    <xf numFmtId="0" fontId="105" fillId="0" borderId="0">
      <alignment vertical="center"/>
    </xf>
    <xf numFmtId="38" fontId="148" fillId="0" borderId="0">
      <alignment vertical="center"/>
    </xf>
    <xf numFmtId="184" fontId="108" fillId="0" borderId="28">
      <alignment vertical="center"/>
    </xf>
    <xf numFmtId="270" fontId="100" fillId="0" borderId="1"/>
    <xf numFmtId="41" fontId="104" fillId="0" borderId="27"/>
    <xf numFmtId="38" fontId="148" fillId="0" borderId="0">
      <alignment vertical="center"/>
    </xf>
    <xf numFmtId="0" fontId="148" fillId="0" borderId="0">
      <alignment vertical="center"/>
    </xf>
    <xf numFmtId="38" fontId="148" fillId="0" borderId="0">
      <alignment vertical="center"/>
    </xf>
    <xf numFmtId="275" fontId="168" fillId="0" borderId="43"/>
    <xf numFmtId="40" fontId="101" fillId="0" borderId="2"/>
    <xf numFmtId="192" fontId="169" fillId="0" borderId="1">
      <alignment vertical="center"/>
    </xf>
    <xf numFmtId="0" fontId="170" fillId="0" borderId="0">
      <alignment horizontal="centerContinuous" vertical="center"/>
    </xf>
    <xf numFmtId="0" fontId="105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180" fontId="167" fillId="0" borderId="0">
      <protection locked="0"/>
    </xf>
    <xf numFmtId="188" fontId="167" fillId="0" borderId="0">
      <protection locked="0"/>
    </xf>
    <xf numFmtId="180" fontId="167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07" fontId="113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74" fontId="104" fillId="0" borderId="0">
      <protection locked="0"/>
    </xf>
    <xf numFmtId="0" fontId="101" fillId="0" borderId="0"/>
    <xf numFmtId="266" fontId="101" fillId="0" borderId="0">
      <protection locked="0"/>
    </xf>
    <xf numFmtId="0" fontId="105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180" fontId="167" fillId="0" borderId="0">
      <protection locked="0"/>
    </xf>
    <xf numFmtId="188" fontId="167" fillId="0" borderId="0">
      <protection locked="0"/>
    </xf>
    <xf numFmtId="180" fontId="167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07" fontId="113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/>
    <xf numFmtId="0" fontId="100" fillId="0" borderId="0"/>
    <xf numFmtId="0" fontId="105" fillId="0" borderId="0"/>
    <xf numFmtId="0" fontId="114" fillId="0" borderId="0">
      <alignment vertical="center"/>
    </xf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5" fillId="0" borderId="0">
      <alignment vertical="center"/>
    </xf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5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0" fillId="0" borderId="0"/>
    <xf numFmtId="0" fontId="105" fillId="0" borderId="0"/>
    <xf numFmtId="0" fontId="105" fillId="0" borderId="0">
      <alignment vertical="center"/>
    </xf>
    <xf numFmtId="0" fontId="82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5" fillId="0" borderId="0"/>
    <xf numFmtId="0" fontId="105" fillId="0" borderId="0">
      <alignment vertical="center"/>
    </xf>
    <xf numFmtId="0" fontId="101" fillId="0" borderId="0"/>
    <xf numFmtId="0" fontId="105" fillId="0" borderId="0"/>
    <xf numFmtId="0" fontId="105" fillId="0" borderId="0"/>
    <xf numFmtId="0" fontId="105" fillId="0" borderId="0"/>
    <xf numFmtId="0" fontId="101" fillId="0" borderId="0">
      <alignment vertical="center"/>
    </xf>
    <xf numFmtId="0" fontId="105" fillId="0" borderId="0">
      <alignment vertical="center"/>
    </xf>
    <xf numFmtId="0" fontId="105" fillId="0" borderId="0"/>
    <xf numFmtId="0" fontId="10" fillId="0" borderId="0">
      <alignment vertical="center"/>
    </xf>
    <xf numFmtId="0" fontId="105" fillId="0" borderId="0">
      <alignment vertical="center"/>
    </xf>
    <xf numFmtId="0" fontId="101" fillId="0" borderId="0">
      <alignment vertical="center"/>
    </xf>
    <xf numFmtId="0" fontId="105" fillId="0" borderId="0">
      <alignment vertical="center"/>
    </xf>
    <xf numFmtId="0" fontId="105" fillId="0" borderId="0"/>
    <xf numFmtId="0" fontId="105" fillId="0" borderId="0"/>
    <xf numFmtId="0" fontId="105" fillId="0" borderId="0">
      <alignment vertical="center"/>
    </xf>
    <xf numFmtId="0" fontId="105" fillId="0" borderId="0"/>
    <xf numFmtId="0" fontId="105" fillId="0" borderId="0">
      <alignment vertical="center"/>
    </xf>
    <xf numFmtId="0" fontId="105" fillId="0" borderId="0"/>
    <xf numFmtId="0" fontId="105" fillId="0" borderId="0">
      <alignment vertical="center"/>
    </xf>
    <xf numFmtId="0" fontId="108" fillId="0" borderId="0"/>
    <xf numFmtId="0" fontId="108" fillId="0" borderId="0"/>
    <xf numFmtId="0" fontId="113" fillId="0" borderId="24">
      <protection locked="0"/>
    </xf>
    <xf numFmtId="267" fontId="101" fillId="0" borderId="0">
      <protection locked="0"/>
    </xf>
    <xf numFmtId="268" fontId="101" fillId="0" borderId="0">
      <protection locked="0"/>
    </xf>
    <xf numFmtId="0" fontId="2" fillId="0" borderId="0"/>
    <xf numFmtId="41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7">
      <alignment horizontal="center"/>
    </xf>
    <xf numFmtId="0" fontId="34" fillId="0" borderId="0">
      <alignment vertical="center"/>
    </xf>
    <xf numFmtId="182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12" fillId="0" borderId="0"/>
    <xf numFmtId="0" fontId="12" fillId="0" borderId="0"/>
    <xf numFmtId="0" fontId="18" fillId="0" borderId="0"/>
    <xf numFmtId="0" fontId="12" fillId="0" borderId="0"/>
    <xf numFmtId="0" fontId="14" fillId="0" borderId="0"/>
    <xf numFmtId="0" fontId="14" fillId="0" borderId="0"/>
    <xf numFmtId="0" fontId="18" fillId="0" borderId="0"/>
    <xf numFmtId="0" fontId="3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 applyFont="0" applyFill="0" applyBorder="0" applyAlignment="0" applyProtection="0"/>
    <xf numFmtId="0" fontId="18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34" fillId="0" borderId="0" applyFont="0" applyFill="0" applyBorder="0" applyAlignment="0" applyProtection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 applyFont="0" applyFill="0" applyBorder="0" applyAlignment="0" applyProtection="0"/>
    <xf numFmtId="0" fontId="18" fillId="0" borderId="0"/>
    <xf numFmtId="0" fontId="15" fillId="0" borderId="0" applyFont="0" applyFill="0" applyBorder="0" applyAlignment="0" applyProtection="0"/>
    <xf numFmtId="0" fontId="12" fillId="0" borderId="0"/>
    <xf numFmtId="0" fontId="14" fillId="0" borderId="0"/>
    <xf numFmtId="0" fontId="12" fillId="0" borderId="0"/>
    <xf numFmtId="0" fontId="12" fillId="0" borderId="0"/>
    <xf numFmtId="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14" fillId="0" borderId="0"/>
    <xf numFmtId="0" fontId="18" fillId="0" borderId="0"/>
    <xf numFmtId="0" fontId="12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" fillId="0" borderId="0"/>
    <xf numFmtId="0" fontId="14" fillId="0" borderId="0"/>
    <xf numFmtId="0" fontId="15" fillId="0" borderId="0" applyFont="0" applyFill="0" applyBorder="0" applyAlignment="0" applyProtection="0"/>
    <xf numFmtId="0" fontId="12" fillId="0" borderId="0"/>
    <xf numFmtId="0" fontId="15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14" fillId="0" borderId="0"/>
    <xf numFmtId="0" fontId="18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12" fillId="0" borderId="0"/>
    <xf numFmtId="0" fontId="14" fillId="0" borderId="0"/>
    <xf numFmtId="0" fontId="18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277" fontId="2" fillId="0" borderId="0" applyFont="0" applyFill="0" applyBorder="0" applyProtection="0">
      <alignment vertical="center"/>
    </xf>
    <xf numFmtId="263" fontId="2" fillId="0" borderId="0">
      <alignment vertical="center"/>
    </xf>
    <xf numFmtId="278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84" fontId="34" fillId="0" borderId="1">
      <alignment vertical="center"/>
    </xf>
    <xf numFmtId="184" fontId="34" fillId="0" borderId="1">
      <alignment vertical="center"/>
    </xf>
    <xf numFmtId="184" fontId="80" fillId="0" borderId="1">
      <alignment vertical="center"/>
    </xf>
    <xf numFmtId="184" fontId="34" fillId="0" borderId="1">
      <alignment vertical="center"/>
    </xf>
    <xf numFmtId="184" fontId="34" fillId="0" borderId="1">
      <alignment vertical="center"/>
    </xf>
    <xf numFmtId="273" fontId="11" fillId="0" borderId="0">
      <alignment vertical="center"/>
    </xf>
    <xf numFmtId="203" fontId="34" fillId="0" borderId="0">
      <alignment vertical="center"/>
    </xf>
    <xf numFmtId="203" fontId="3" fillId="0" borderId="0">
      <alignment vertical="center"/>
    </xf>
    <xf numFmtId="203" fontId="34" fillId="0" borderId="0">
      <alignment vertical="center"/>
    </xf>
    <xf numFmtId="203" fontId="34" fillId="0" borderId="0">
      <alignment vertical="center"/>
    </xf>
    <xf numFmtId="203" fontId="27" fillId="0" borderId="0">
      <alignment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204" fontId="34" fillId="0" borderId="0">
      <alignment vertical="center"/>
    </xf>
    <xf numFmtId="204" fontId="34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0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0" fillId="0" borderId="0">
      <alignment vertical="center"/>
    </xf>
    <xf numFmtId="204" fontId="34" fillId="0" borderId="0">
      <alignment vertical="center"/>
    </xf>
    <xf numFmtId="204" fontId="34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0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34" fillId="0" borderId="0">
      <alignment vertical="center"/>
    </xf>
    <xf numFmtId="204" fontId="34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0" fillId="0" borderId="0">
      <alignment vertical="center"/>
    </xf>
    <xf numFmtId="204" fontId="11" fillId="0" borderId="0">
      <alignment vertical="center"/>
    </xf>
    <xf numFmtId="204" fontId="34" fillId="0" borderId="0">
      <alignment vertical="center"/>
    </xf>
    <xf numFmtId="204" fontId="15" fillId="0" borderId="0">
      <alignment vertical="center"/>
    </xf>
    <xf numFmtId="204" fontId="80" fillId="0" borderId="0">
      <alignment vertical="center"/>
    </xf>
    <xf numFmtId="204" fontId="15" fillId="0" borderId="0">
      <alignment vertical="center"/>
    </xf>
    <xf numFmtId="204" fontId="80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34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1" fillId="0" borderId="0">
      <alignment vertical="center"/>
    </xf>
    <xf numFmtId="205" fontId="34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205" fontId="15" fillId="0" borderId="0">
      <alignment vertical="center"/>
    </xf>
    <xf numFmtId="205" fontId="80" fillId="0" borderId="0">
      <alignment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190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3" fontId="34" fillId="0" borderId="4">
      <alignment horizontal="right" vertical="center"/>
    </xf>
    <xf numFmtId="4" fontId="191" fillId="0" borderId="53">
      <alignment vertical="center"/>
    </xf>
    <xf numFmtId="206" fontId="34" fillId="0" borderId="0">
      <alignment vertical="center"/>
    </xf>
    <xf numFmtId="0" fontId="34" fillId="0" borderId="0"/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190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2" fontId="34" fillId="0" borderId="4">
      <alignment horizontal="right" vertical="center"/>
    </xf>
    <xf numFmtId="0" fontId="82" fillId="8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206" fontId="34" fillId="0" borderId="0">
      <alignment vertical="center"/>
    </xf>
    <xf numFmtId="0" fontId="82" fillId="14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82" fillId="15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82" fillId="18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82" fillId="19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71" fillId="73" borderId="0" applyNumberFormat="0" applyBorder="0" applyAlignment="0" applyProtection="0">
      <alignment vertical="center"/>
    </xf>
    <xf numFmtId="0" fontId="83" fillId="21" borderId="0" applyNumberFormat="0" applyBorder="0" applyAlignment="0" applyProtection="0">
      <alignment vertical="center"/>
    </xf>
    <xf numFmtId="0" fontId="171" fillId="70" borderId="0" applyNumberFormat="0" applyBorder="0" applyAlignment="0" applyProtection="0">
      <alignment vertical="center"/>
    </xf>
    <xf numFmtId="0" fontId="83" fillId="22" borderId="0" applyNumberFormat="0" applyBorder="0" applyAlignment="0" applyProtection="0">
      <alignment vertical="center"/>
    </xf>
    <xf numFmtId="0" fontId="171" fillId="71" borderId="0" applyNumberFormat="0" applyBorder="0" applyAlignment="0" applyProtection="0">
      <alignment vertical="center"/>
    </xf>
    <xf numFmtId="0" fontId="83" fillId="23" borderId="0" applyNumberFormat="0" applyBorder="0" applyAlignment="0" applyProtection="0">
      <alignment vertical="center"/>
    </xf>
    <xf numFmtId="0" fontId="171" fillId="74" borderId="0" applyNumberFormat="0" applyBorder="0" applyAlignment="0" applyProtection="0">
      <alignment vertical="center"/>
    </xf>
    <xf numFmtId="0" fontId="83" fillId="24" borderId="0" applyNumberFormat="0" applyBorder="0" applyAlignment="0" applyProtection="0">
      <alignment vertical="center"/>
    </xf>
    <xf numFmtId="0" fontId="171" fillId="75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171" fillId="76" borderId="0" applyNumberFormat="0" applyBorder="0" applyAlignment="0" applyProtection="0">
      <alignment vertical="center"/>
    </xf>
    <xf numFmtId="0" fontId="34" fillId="0" borderId="6">
      <alignment horizontal="center" vertical="center"/>
    </xf>
    <xf numFmtId="0" fontId="12" fillId="0" borderId="0" applyFont="0" applyFill="0" applyBorder="0" applyAlignment="0" applyProtection="0"/>
    <xf numFmtId="289" fontId="34" fillId="0" borderId="0" applyFont="0" applyFill="0" applyBorder="0" applyAlignment="0" applyProtection="0"/>
    <xf numFmtId="290" fontId="2" fillId="0" borderId="0" applyFont="0" applyFill="0" applyBorder="0" applyAlignment="0" applyProtection="0"/>
    <xf numFmtId="182" fontId="34" fillId="0" borderId="0" applyFont="0" applyFill="0" applyBorder="0" applyAlignment="0" applyProtection="0"/>
    <xf numFmtId="291" fontId="34" fillId="0" borderId="0" applyFont="0" applyFill="0" applyBorder="0" applyAlignment="0" applyProtection="0"/>
    <xf numFmtId="182" fontId="34" fillId="0" borderId="0" applyFont="0" applyFill="0" applyBorder="0" applyAlignment="0" applyProtection="0"/>
    <xf numFmtId="292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91" fontId="34" fillId="0" borderId="0" applyFont="0" applyFill="0" applyBorder="0" applyAlignment="0" applyProtection="0"/>
    <xf numFmtId="182" fontId="34" fillId="0" borderId="0" applyFont="0" applyFill="0" applyBorder="0" applyAlignment="0" applyProtection="0"/>
    <xf numFmtId="242" fontId="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92" fillId="0" borderId="0"/>
    <xf numFmtId="0" fontId="193" fillId="0" borderId="0"/>
    <xf numFmtId="293" fontId="34" fillId="0" borderId="0" applyFont="0" applyFill="0" applyBorder="0" applyAlignment="0" applyProtection="0"/>
    <xf numFmtId="183" fontId="2" fillId="0" borderId="0">
      <protection locked="0"/>
    </xf>
    <xf numFmtId="285" fontId="2" fillId="0" borderId="0"/>
    <xf numFmtId="183" fontId="2" fillId="0" borderId="0">
      <protection locked="0"/>
    </xf>
    <xf numFmtId="226" fontId="2" fillId="0" borderId="0" applyFont="0" applyFill="0" applyBorder="0" applyAlignment="0" applyProtection="0"/>
    <xf numFmtId="282" fontId="2" fillId="0" borderId="0"/>
    <xf numFmtId="0" fontId="12" fillId="0" borderId="0" applyFont="0" applyFill="0" applyBorder="0" applyAlignment="0" applyProtection="0"/>
    <xf numFmtId="283" fontId="2" fillId="0" borderId="0"/>
    <xf numFmtId="248" fontId="34" fillId="0" borderId="0" applyFont="0" applyFill="0" applyBorder="0" applyAlignment="0" applyProtection="0"/>
    <xf numFmtId="2" fontId="12" fillId="0" borderId="0" applyFont="0" applyFill="0" applyBorder="0" applyAlignment="0" applyProtection="0"/>
    <xf numFmtId="183" fontId="2" fillId="0" borderId="0">
      <protection locked="0"/>
    </xf>
    <xf numFmtId="183" fontId="2" fillId="0" borderId="0">
      <protection locked="0"/>
    </xf>
    <xf numFmtId="271" fontId="195" fillId="0" borderId="0">
      <alignment horizontal="left"/>
    </xf>
    <xf numFmtId="284" fontId="2" fillId="0" borderId="0"/>
    <xf numFmtId="242" fontId="34" fillId="0" borderId="0">
      <alignment vertical="center"/>
    </xf>
    <xf numFmtId="183" fontId="2" fillId="0" borderId="0">
      <protection locked="0"/>
    </xf>
    <xf numFmtId="0" fontId="52" fillId="3" borderId="0" applyNumberFormat="0">
      <alignment vertical="center"/>
    </xf>
    <xf numFmtId="177" fontId="34" fillId="0" borderId="0">
      <alignment vertical="center"/>
    </xf>
    <xf numFmtId="177" fontId="34" fillId="0" borderId="0">
      <alignment vertical="distributed"/>
    </xf>
    <xf numFmtId="0" fontId="34" fillId="0" borderId="0"/>
    <xf numFmtId="0" fontId="53" fillId="0" borderId="0">
      <alignment horizontal="center" vertical="center"/>
    </xf>
    <xf numFmtId="0" fontId="62" fillId="0" borderId="0"/>
    <xf numFmtId="272" fontId="196" fillId="0" borderId="0">
      <alignment horizontal="center"/>
    </xf>
    <xf numFmtId="49" fontId="197" fillId="0" borderId="0" applyFill="0" applyBorder="0" applyProtection="0">
      <alignment horizontal="centerContinuous" vertical="center"/>
    </xf>
    <xf numFmtId="0" fontId="198" fillId="3" borderId="10">
      <alignment vertical="center"/>
    </xf>
    <xf numFmtId="0" fontId="63" fillId="0" borderId="0"/>
    <xf numFmtId="0" fontId="12" fillId="0" borderId="24" applyNumberFormat="0" applyFont="0" applyFill="0" applyAlignment="0" applyProtection="0"/>
    <xf numFmtId="0" fontId="199" fillId="0" borderId="0" applyNumberFormat="0" applyFill="0" applyBorder="0" applyAlignment="0" applyProtection="0">
      <alignment vertical="top"/>
      <protection locked="0"/>
    </xf>
    <xf numFmtId="0" fontId="189" fillId="0" borderId="0" applyNumberFormat="0" applyFill="0" applyBorder="0" applyAlignment="0" applyProtection="0"/>
    <xf numFmtId="0" fontId="83" fillId="26" borderId="0" applyNumberFormat="0" applyBorder="0" applyAlignment="0" applyProtection="0">
      <alignment vertical="center"/>
    </xf>
    <xf numFmtId="0" fontId="171" fillId="77" borderId="0" applyNumberFormat="0" applyBorder="0" applyAlignment="0" applyProtection="0">
      <alignment vertical="center"/>
    </xf>
    <xf numFmtId="0" fontId="83" fillId="27" borderId="0" applyNumberFormat="0" applyBorder="0" applyAlignment="0" applyProtection="0">
      <alignment vertical="center"/>
    </xf>
    <xf numFmtId="0" fontId="171" fillId="7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71" fillId="79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171" fillId="74" borderId="0" applyNumberFormat="0" applyBorder="0" applyAlignment="0" applyProtection="0">
      <alignment vertical="center"/>
    </xf>
    <xf numFmtId="0" fontId="83" fillId="30" borderId="0" applyNumberFormat="0" applyBorder="0" applyAlignment="0" applyProtection="0">
      <alignment vertical="center"/>
    </xf>
    <xf numFmtId="0" fontId="171" fillId="75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171" fillId="80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85" fillId="32" borderId="34" applyNumberFormat="0" applyAlignment="0" applyProtection="0">
      <alignment vertical="center"/>
    </xf>
    <xf numFmtId="0" fontId="173" fillId="81" borderId="54" applyNumberFormat="0" applyAlignment="0" applyProtection="0">
      <alignment vertical="center"/>
    </xf>
    <xf numFmtId="2" fontId="186" fillId="0" borderId="0" applyFont="0" applyFill="0" applyBorder="0" applyAlignment="0" applyProtection="0"/>
    <xf numFmtId="0" fontId="187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40" fillId="0" borderId="0"/>
    <xf numFmtId="0" fontId="34" fillId="0" borderId="0">
      <alignment vertical="center"/>
    </xf>
    <xf numFmtId="187" fontId="2" fillId="0" borderId="0" applyNumberFormat="0" applyFill="0" applyBorder="0" applyAlignment="0">
      <alignment horizontal="left"/>
    </xf>
    <xf numFmtId="0" fontId="86" fillId="33" borderId="0" applyNumberFormat="0" applyBorder="0" applyAlignment="0" applyProtection="0">
      <alignment vertical="center"/>
    </xf>
    <xf numFmtId="0" fontId="174" fillId="64" borderId="0" applyNumberFormat="0" applyBorder="0" applyAlignment="0" applyProtection="0">
      <alignment vertical="center"/>
    </xf>
    <xf numFmtId="0" fontId="186" fillId="0" borderId="0" applyFont="0" applyFill="0" applyBorder="0" applyAlignment="0" applyProtection="0"/>
    <xf numFmtId="0" fontId="80" fillId="0" borderId="15">
      <alignment vertical="center"/>
    </xf>
    <xf numFmtId="3" fontId="3" fillId="0" borderId="2" applyNumberFormat="0" applyFill="0" applyBorder="0" applyProtection="0">
      <alignment horizontal="center" vertical="center"/>
    </xf>
    <xf numFmtId="0" fontId="186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10" fillId="34" borderId="35" applyNumberFormat="0" applyFont="0" applyAlignment="0" applyProtection="0">
      <alignment vertical="center"/>
    </xf>
    <xf numFmtId="0" fontId="2" fillId="82" borderId="55" applyNumberFormat="0" applyFont="0" applyAlignment="0" applyProtection="0">
      <alignment vertical="center"/>
    </xf>
    <xf numFmtId="0" fontId="28" fillId="0" borderId="0" applyNumberFormat="0" applyFont="0" applyFill="0" applyBorder="0" applyProtection="0">
      <alignment horizontal="distributed" vertical="center" justifyLastLine="1"/>
    </xf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4" fillId="0" borderId="0">
      <alignment vertical="center"/>
    </xf>
    <xf numFmtId="10" fontId="57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4" fillId="0" borderId="0">
      <alignment vertical="center"/>
    </xf>
    <xf numFmtId="10" fontId="57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10" fontId="34" fillId="0" borderId="0">
      <alignment vertical="center"/>
    </xf>
    <xf numFmtId="207" fontId="19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286" fontId="11" fillId="0" borderId="0" applyFont="0" applyFill="0" applyBorder="0" applyProtection="0">
      <alignment horizontal="center" vertical="center"/>
    </xf>
    <xf numFmtId="287" fontId="11" fillId="0" borderId="0" applyFont="0" applyFill="0" applyBorder="0" applyProtection="0">
      <alignment horizontal="center" vertical="center"/>
    </xf>
    <xf numFmtId="201" fontId="2" fillId="0" borderId="0" applyFont="0" applyFill="0" applyBorder="0" applyAlignment="0" applyProtection="0"/>
    <xf numFmtId="279" fontId="28" fillId="0" borderId="0" applyFont="0" applyFill="0" applyBorder="0" applyAlignment="0" applyProtection="0"/>
    <xf numFmtId="0" fontId="87" fillId="35" borderId="0" applyNumberFormat="0" applyBorder="0" applyAlignment="0" applyProtection="0">
      <alignment vertical="center"/>
    </xf>
    <xf numFmtId="0" fontId="175" fillId="83" borderId="0" applyNumberFormat="0" applyBorder="0" applyAlignment="0" applyProtection="0">
      <alignment vertical="center"/>
    </xf>
    <xf numFmtId="0" fontId="34" fillId="0" borderId="2" applyFont="0" applyFill="0" applyAlignment="0" applyProtection="0">
      <alignment horizontal="center" vertical="center"/>
    </xf>
    <xf numFmtId="184" fontId="190" fillId="0" borderId="16">
      <alignment vertical="center"/>
    </xf>
    <xf numFmtId="0" fontId="28" fillId="0" borderId="0" applyNumberFormat="0" applyFont="0" applyFill="0" applyBorder="0" applyProtection="0">
      <alignment horizontal="centerContinuous" vertical="center"/>
    </xf>
    <xf numFmtId="0" fontId="88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89" fillId="36" borderId="36" applyNumberFormat="0" applyAlignment="0" applyProtection="0">
      <alignment vertical="center"/>
    </xf>
    <xf numFmtId="0" fontId="81" fillId="84" borderId="56" applyNumberFormat="0" applyAlignment="0" applyProtection="0">
      <alignment vertical="center"/>
    </xf>
    <xf numFmtId="215" fontId="34" fillId="0" borderId="0">
      <alignment vertical="center"/>
    </xf>
    <xf numFmtId="184" fontId="3" fillId="0" borderId="16">
      <alignment vertical="center"/>
    </xf>
    <xf numFmtId="29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90" fillId="0" borderId="37" applyNumberFormat="0" applyFill="0" applyAlignment="0" applyProtection="0">
      <alignment vertical="center"/>
    </xf>
    <xf numFmtId="0" fontId="177" fillId="0" borderId="57" applyNumberFormat="0" applyFill="0" applyAlignment="0" applyProtection="0">
      <alignment vertical="center"/>
    </xf>
    <xf numFmtId="0" fontId="91" fillId="0" borderId="38" applyNumberFormat="0" applyFill="0" applyAlignment="0" applyProtection="0">
      <alignment vertical="center"/>
    </xf>
    <xf numFmtId="0" fontId="178" fillId="0" borderId="58" applyNumberFormat="0" applyFill="0" applyAlignment="0" applyProtection="0">
      <alignment vertical="center"/>
    </xf>
    <xf numFmtId="0" fontId="26" fillId="0" borderId="0">
      <alignment horizontal="center" vertical="center"/>
    </xf>
    <xf numFmtId="41" fontId="4" fillId="0" borderId="1" applyNumberFormat="0">
      <alignment vertical="center"/>
    </xf>
    <xf numFmtId="0" fontId="92" fillId="37" borderId="34" applyNumberFormat="0" applyAlignment="0" applyProtection="0">
      <alignment vertical="center"/>
    </xf>
    <xf numFmtId="0" fontId="179" fillId="68" borderId="54" applyNumberFormat="0" applyAlignment="0" applyProtection="0">
      <alignment vertical="center"/>
    </xf>
    <xf numFmtId="4" fontId="186" fillId="0" borderId="0" applyFont="0" applyFill="0" applyBorder="0" applyAlignment="0" applyProtection="0"/>
    <xf numFmtId="3" fontId="186" fillId="0" borderId="0" applyFont="0" applyFill="0" applyBorder="0" applyAlignment="0" applyProtection="0"/>
    <xf numFmtId="0" fontId="94" fillId="0" borderId="39" applyNumberFormat="0" applyFill="0" applyAlignment="0" applyProtection="0">
      <alignment vertical="center"/>
    </xf>
    <xf numFmtId="0" fontId="181" fillId="0" borderId="59" applyNumberFormat="0" applyFill="0" applyAlignment="0" applyProtection="0">
      <alignment vertical="center"/>
    </xf>
    <xf numFmtId="0" fontId="95" fillId="0" borderId="40" applyNumberFormat="0" applyFill="0" applyAlignment="0" applyProtection="0">
      <alignment vertical="center"/>
    </xf>
    <xf numFmtId="0" fontId="182" fillId="0" borderId="60" applyNumberFormat="0" applyFill="0" applyAlignment="0" applyProtection="0">
      <alignment vertical="center"/>
    </xf>
    <xf numFmtId="0" fontId="96" fillId="0" borderId="41" applyNumberFormat="0" applyFill="0" applyAlignment="0" applyProtection="0">
      <alignment vertical="center"/>
    </xf>
    <xf numFmtId="0" fontId="183" fillId="0" borderId="61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97" fillId="38" borderId="0" applyNumberFormat="0" applyBorder="0" applyAlignment="0" applyProtection="0">
      <alignment vertical="center"/>
    </xf>
    <xf numFmtId="0" fontId="184" fillId="65" borderId="0" applyNumberFormat="0" applyBorder="0" applyAlignment="0" applyProtection="0">
      <alignment vertical="center"/>
    </xf>
    <xf numFmtId="0" fontId="219" fillId="0" borderId="0"/>
    <xf numFmtId="0" fontId="98" fillId="32" borderId="42" applyNumberFormat="0" applyAlignment="0" applyProtection="0">
      <alignment vertical="center"/>
    </xf>
    <xf numFmtId="0" fontId="185" fillId="81" borderId="62" applyNumberFormat="0" applyAlignment="0" applyProtection="0">
      <alignment vertical="center"/>
    </xf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19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207" fontId="34" fillId="0" borderId="0">
      <protection locked="0"/>
    </xf>
    <xf numFmtId="288" fontId="11" fillId="0" borderId="0" applyFont="0" applyFill="0" applyBorder="0" applyProtection="0">
      <alignment vertical="center"/>
    </xf>
    <xf numFmtId="38" fontId="28" fillId="0" borderId="0" applyFont="0" applyFill="0" applyBorder="0" applyProtection="0">
      <alignment vertical="center"/>
    </xf>
    <xf numFmtId="41" fontId="2" fillId="0" borderId="0" applyFont="0" applyFill="0" applyBorder="0" applyAlignment="0" applyProtection="0"/>
    <xf numFmtId="184" fontId="15" fillId="0" borderId="28">
      <alignment vertical="center"/>
    </xf>
    <xf numFmtId="183" fontId="17" fillId="4" borderId="0" applyFill="0" applyBorder="0" applyProtection="0">
      <alignment horizontal="right"/>
    </xf>
    <xf numFmtId="9" fontId="32" fillId="0" borderId="0"/>
    <xf numFmtId="38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38" fontId="28" fillId="0" borderId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42" fontId="34" fillId="0" borderId="0" applyFont="0" applyFill="0" applyBorder="0" applyAlignment="0" applyProtection="0"/>
    <xf numFmtId="242" fontId="34" fillId="0" borderId="0" applyFont="0" applyFill="0" applyBorder="0" applyAlignment="0" applyProtection="0"/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19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207" fontId="34" fillId="0" borderId="0">
      <protection locked="0"/>
    </xf>
    <xf numFmtId="10" fontId="186" fillId="0" borderId="0" applyFont="0" applyFill="0" applyBorder="0" applyAlignment="0" applyProtection="0"/>
    <xf numFmtId="207" fontId="3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19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7" fontId="25" fillId="0" borderId="0">
      <protection locked="0"/>
    </xf>
    <xf numFmtId="207" fontId="11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64" fillId="0" borderId="0"/>
    <xf numFmtId="0" fontId="2" fillId="0" borderId="0">
      <alignment vertical="center"/>
    </xf>
    <xf numFmtId="0" fontId="82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1" applyNumberFormat="0" applyFill="0" applyProtection="0">
      <alignment vertical="center"/>
    </xf>
    <xf numFmtId="0" fontId="34" fillId="0" borderId="6">
      <alignment horizontal="center" vertical="center"/>
    </xf>
    <xf numFmtId="0" fontId="186" fillId="0" borderId="24" applyNumberFormat="0" applyFont="0" applyFill="0" applyAlignment="0" applyProtection="0"/>
    <xf numFmtId="281" fontId="186" fillId="0" borderId="0" applyFont="0" applyFill="0" applyBorder="0" applyAlignment="0" applyProtection="0"/>
    <xf numFmtId="280" fontId="186" fillId="0" borderId="0" applyFont="0" applyFill="0" applyBorder="0" applyAlignment="0" applyProtection="0"/>
    <xf numFmtId="194" fontId="101" fillId="0" borderId="0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191" fontId="101" fillId="0" borderId="0"/>
    <xf numFmtId="191" fontId="101" fillId="0" borderId="0"/>
    <xf numFmtId="191" fontId="101" fillId="0" borderId="0"/>
    <xf numFmtId="41" fontId="105" fillId="0" borderId="0">
      <alignment vertical="center"/>
    </xf>
    <xf numFmtId="41" fontId="105" fillId="0" borderId="0">
      <alignment vertical="center"/>
    </xf>
    <xf numFmtId="24" fontId="201" fillId="0" borderId="0"/>
    <xf numFmtId="24" fontId="201" fillId="0" borderId="0"/>
    <xf numFmtId="24" fontId="201" fillId="0" borderId="0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0" fontId="101" fillId="0" borderId="2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0" fontId="11" fillId="0" borderId="0"/>
    <xf numFmtId="0" fontId="101" fillId="0" borderId="0"/>
    <xf numFmtId="191" fontId="101" fillId="0" borderId="0"/>
    <xf numFmtId="0" fontId="11" fillId="0" borderId="0"/>
    <xf numFmtId="0" fontId="105" fillId="0" borderId="0"/>
    <xf numFmtId="0" fontId="101" fillId="0" borderId="0"/>
    <xf numFmtId="176" fontId="101" fillId="0" borderId="0"/>
    <xf numFmtId="191" fontId="101" fillId="0" borderId="0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191" fontId="101" fillId="0" borderId="0"/>
    <xf numFmtId="191" fontId="105" fillId="0" borderId="0">
      <alignment vertical="center"/>
    </xf>
    <xf numFmtId="191" fontId="101" fillId="0" borderId="0"/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276" fontId="125" fillId="0" borderId="0"/>
    <xf numFmtId="38" fontId="201" fillId="0" borderId="0"/>
    <xf numFmtId="38" fontId="201" fillId="0" borderId="0"/>
    <xf numFmtId="38" fontId="201" fillId="0" borderId="0"/>
    <xf numFmtId="263" fontId="101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191" fontId="101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91" fontId="101" fillId="0" borderId="0"/>
    <xf numFmtId="41" fontId="105" fillId="0" borderId="0">
      <alignment vertical="center"/>
    </xf>
    <xf numFmtId="194" fontId="106" fillId="0" borderId="0"/>
    <xf numFmtId="0" fontId="201" fillId="0" borderId="0"/>
    <xf numFmtId="0" fontId="201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0" fontId="107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184" fontId="101" fillId="0" borderId="0"/>
    <xf numFmtId="0" fontId="108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41" fontId="109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01" fillId="0" borderId="0"/>
    <xf numFmtId="0" fontId="201" fillId="0" borderId="0"/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5" fillId="0" borderId="0">
      <alignment vertical="center"/>
    </xf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184" fontId="101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41" fontId="105" fillId="0" borderId="0"/>
    <xf numFmtId="0" fontId="101" fillId="0" borderId="0"/>
    <xf numFmtId="41" fontId="105" fillId="0" borderId="0"/>
    <xf numFmtId="41" fontId="105" fillId="0" borderId="0"/>
    <xf numFmtId="41" fontId="105" fillId="0" borderId="0"/>
    <xf numFmtId="0" fontId="105" fillId="0" borderId="0"/>
    <xf numFmtId="41" fontId="105" fillId="0" borderId="0"/>
    <xf numFmtId="41" fontId="105" fillId="0" borderId="0">
      <alignment vertical="center"/>
    </xf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263" fontId="101" fillId="0" borderId="0"/>
    <xf numFmtId="184" fontId="101" fillId="0" borderId="0"/>
    <xf numFmtId="41" fontId="105" fillId="0" borderId="0">
      <alignment vertical="center"/>
    </xf>
    <xf numFmtId="41" fontId="114" fillId="0" borderId="0">
      <alignment vertical="center"/>
    </xf>
    <xf numFmtId="41" fontId="114" fillId="0" borderId="0">
      <alignment vertical="center"/>
    </xf>
    <xf numFmtId="184" fontId="101" fillId="0" borderId="0"/>
    <xf numFmtId="41" fontId="105" fillId="0" borderId="0">
      <alignment vertical="center"/>
    </xf>
    <xf numFmtId="195" fontId="201" fillId="0" borderId="0"/>
    <xf numFmtId="195" fontId="201" fillId="0" borderId="0"/>
    <xf numFmtId="0" fontId="201" fillId="0" borderId="0"/>
    <xf numFmtId="0" fontId="2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186" fontId="155" fillId="0" borderId="0">
      <alignment horizontal="centerContinuous" vertical="center"/>
    </xf>
    <xf numFmtId="0" fontId="150" fillId="0" borderId="0">
      <alignment horizontal="centerContinuous" vertical="center"/>
    </xf>
    <xf numFmtId="216" fontId="154" fillId="0" borderId="0">
      <alignment vertical="center"/>
    </xf>
    <xf numFmtId="189" fontId="153" fillId="0" borderId="33">
      <alignment vertical="center"/>
    </xf>
    <xf numFmtId="180" fontId="153" fillId="0" borderId="33">
      <alignment vertical="center"/>
    </xf>
    <xf numFmtId="0" fontId="108" fillId="0" borderId="0">
      <alignment horizontal="center" vertical="center"/>
      <protection locked="0"/>
    </xf>
    <xf numFmtId="214" fontId="203" fillId="0" borderId="17"/>
    <xf numFmtId="214" fontId="203" fillId="0" borderId="17"/>
    <xf numFmtId="214" fontId="203" fillId="0" borderId="17"/>
    <xf numFmtId="213" fontId="203" fillId="0" borderId="17"/>
    <xf numFmtId="213" fontId="203" fillId="0" borderId="17"/>
    <xf numFmtId="213" fontId="203" fillId="0" borderId="17"/>
    <xf numFmtId="4" fontId="203" fillId="0" borderId="17"/>
    <xf numFmtId="4" fontId="203" fillId="0" borderId="17"/>
    <xf numFmtId="4" fontId="203" fillId="0" borderId="17"/>
    <xf numFmtId="212" fontId="203" fillId="0" borderId="19"/>
    <xf numFmtId="207" fontId="202" fillId="0" borderId="0">
      <protection locked="0"/>
    </xf>
    <xf numFmtId="207" fontId="202" fillId="0" borderId="0">
      <protection locked="0"/>
    </xf>
    <xf numFmtId="212" fontId="203" fillId="0" borderId="19"/>
    <xf numFmtId="212" fontId="203" fillId="0" borderId="19"/>
    <xf numFmtId="0" fontId="152" fillId="61" borderId="46">
      <alignment vertical="center"/>
    </xf>
    <xf numFmtId="0" fontId="152" fillId="61" borderId="46">
      <alignment vertical="center"/>
    </xf>
    <xf numFmtId="0" fontId="105" fillId="0" borderId="0">
      <alignment vertical="center"/>
    </xf>
    <xf numFmtId="0" fontId="152" fillId="61" borderId="46">
      <alignment vertical="center"/>
    </xf>
    <xf numFmtId="0" fontId="105" fillId="0" borderId="0">
      <alignment vertical="center"/>
    </xf>
    <xf numFmtId="0" fontId="152" fillId="61" borderId="46">
      <alignment vertical="center"/>
    </xf>
    <xf numFmtId="0" fontId="105" fillId="0" borderId="0">
      <alignment vertical="center"/>
    </xf>
    <xf numFmtId="0" fontId="152" fillId="61" borderId="46">
      <alignment vertical="center"/>
    </xf>
    <xf numFmtId="0" fontId="152" fillId="61" borderId="46">
      <alignment vertical="center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0" fontId="152" fillId="61" borderId="46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201" fillId="0" borderId="21"/>
    <xf numFmtId="0" fontId="201" fillId="0" borderId="21"/>
    <xf numFmtId="302" fontId="28" fillId="0" borderId="0" applyNumberFormat="0" applyFont="0" applyFill="0" applyBorder="0" applyProtection="0">
      <alignment horizontal="centerContinuous" vertical="center"/>
    </xf>
    <xf numFmtId="0" fontId="148" fillId="0" borderId="0">
      <alignment horizontal="centerContinuous" vertical="center"/>
    </xf>
    <xf numFmtId="0" fontId="148" fillId="0" borderId="0">
      <alignment horizontal="centerContinuous" vertical="center"/>
    </xf>
    <xf numFmtId="0" fontId="150" fillId="0" borderId="0">
      <alignment horizontal="centerContinuous" vertical="center"/>
    </xf>
    <xf numFmtId="211" fontId="203" fillId="0" borderId="17"/>
    <xf numFmtId="211" fontId="203" fillId="0" borderId="17"/>
    <xf numFmtId="211" fontId="203" fillId="0" borderId="17"/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0" fontId="149" fillId="39" borderId="0">
      <alignment vertical="center"/>
    </xf>
    <xf numFmtId="303" fontId="28" fillId="0" borderId="0" applyFont="0" applyFill="0" applyBorder="0" applyAlignment="0" applyProtection="0"/>
    <xf numFmtId="0" fontId="148" fillId="0" borderId="0"/>
    <xf numFmtId="0" fontId="148" fillId="0" borderId="0"/>
    <xf numFmtId="302" fontId="28" fillId="0" borderId="0" applyFont="0" applyFill="0" applyBorder="0" applyAlignment="0" applyProtection="0"/>
    <xf numFmtId="0" fontId="105" fillId="0" borderId="0"/>
    <xf numFmtId="0" fontId="105" fillId="0" borderId="0"/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14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1" fillId="0" borderId="0">
      <alignment vertical="center"/>
    </xf>
    <xf numFmtId="9" fontId="101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1" fillId="0" borderId="0"/>
    <xf numFmtId="9" fontId="114" fillId="0" borderId="0">
      <alignment vertical="center"/>
    </xf>
    <xf numFmtId="9" fontId="114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05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9" fontId="114" fillId="0" borderId="0">
      <alignment vertical="center"/>
    </xf>
    <xf numFmtId="3" fontId="111" fillId="0" borderId="4">
      <alignment horizontal="right" vertical="center"/>
    </xf>
    <xf numFmtId="2" fontId="111" fillId="0" borderId="4">
      <alignment horizontal="right" vertical="center"/>
    </xf>
    <xf numFmtId="0" fontId="105" fillId="0" borderId="0">
      <protection locked="0"/>
    </xf>
    <xf numFmtId="3" fontId="111" fillId="0" borderId="4">
      <alignment horizontal="right" vertical="center"/>
    </xf>
    <xf numFmtId="2" fontId="111" fillId="0" borderId="4">
      <alignment horizontal="right" vertical="center"/>
    </xf>
    <xf numFmtId="3" fontId="111" fillId="0" borderId="4">
      <alignment horizontal="right" vertical="center"/>
    </xf>
    <xf numFmtId="2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3" fontId="111" fillId="0" borderId="4">
      <alignment horizontal="right" vertical="center"/>
    </xf>
    <xf numFmtId="0" fontId="203" fillId="0" borderId="0">
      <alignment horizontal="centerContinuous"/>
    </xf>
    <xf numFmtId="0" fontId="203" fillId="0" borderId="0">
      <alignment horizontal="centerContinuous"/>
    </xf>
    <xf numFmtId="0" fontId="203" fillId="0" borderId="0">
      <alignment horizontal="centerContinuous"/>
    </xf>
    <xf numFmtId="207" fontId="204" fillId="0" borderId="0">
      <protection locked="0"/>
    </xf>
    <xf numFmtId="207" fontId="204" fillId="0" borderId="0">
      <protection locked="0"/>
    </xf>
    <xf numFmtId="0" fontId="101" fillId="0" borderId="5">
      <alignment horizontal="center"/>
    </xf>
    <xf numFmtId="49" fontId="138" fillId="0" borderId="0">
      <alignment horizontal="centerContinuous" vertical="center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" fontId="111" fillId="0" borderId="4">
      <alignment horizontal="right" vertical="center"/>
    </xf>
    <xf numFmtId="207" fontId="202" fillId="0" borderId="0">
      <protection locked="0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40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40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5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41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207" fontId="202" fillId="0" borderId="0">
      <protection locked="0"/>
    </xf>
    <xf numFmtId="0" fontId="114" fillId="41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6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42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42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7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43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43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8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44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44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89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45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45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0" fontId="114" fillId="90" borderId="0">
      <alignment vertical="center"/>
    </xf>
    <xf numFmtId="207" fontId="202" fillId="0" borderId="0">
      <protection locked="0"/>
    </xf>
    <xf numFmtId="207" fontId="202" fillId="0" borderId="0">
      <protection locked="0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46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46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1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47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47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2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48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48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3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43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43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4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46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46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5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49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49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0" fontId="114" fillId="96" borderId="0">
      <alignment vertical="center"/>
    </xf>
    <xf numFmtId="9" fontId="11" fillId="0" borderId="0">
      <protection locked="0"/>
    </xf>
    <xf numFmtId="9" fontId="101" fillId="0" borderId="0">
      <protection locked="0"/>
    </xf>
    <xf numFmtId="207" fontId="202" fillId="0" borderId="0">
      <protection locked="0"/>
    </xf>
    <xf numFmtId="0" fontId="115" fillId="50" borderId="0">
      <alignment vertical="center"/>
    </xf>
    <xf numFmtId="0" fontId="115" fillId="97" borderId="0">
      <alignment vertical="center"/>
    </xf>
    <xf numFmtId="0" fontId="115" fillId="50" borderId="0">
      <alignment vertical="center"/>
    </xf>
    <xf numFmtId="0" fontId="115" fillId="97" borderId="0">
      <alignment vertical="center"/>
    </xf>
    <xf numFmtId="0" fontId="115" fillId="97" borderId="0">
      <alignment vertical="center"/>
    </xf>
    <xf numFmtId="0" fontId="115" fillId="97" borderId="0">
      <alignment vertical="center"/>
    </xf>
    <xf numFmtId="0" fontId="115" fillId="47" borderId="0">
      <alignment vertical="center"/>
    </xf>
    <xf numFmtId="0" fontId="115" fillId="98" borderId="0">
      <alignment vertical="center"/>
    </xf>
    <xf numFmtId="0" fontId="115" fillId="47" borderId="0">
      <alignment vertical="center"/>
    </xf>
    <xf numFmtId="0" fontId="115" fillId="98" borderId="0">
      <alignment vertical="center"/>
    </xf>
    <xf numFmtId="0" fontId="115" fillId="98" borderId="0">
      <alignment vertical="center"/>
    </xf>
    <xf numFmtId="0" fontId="115" fillId="98" borderId="0">
      <alignment vertical="center"/>
    </xf>
    <xf numFmtId="0" fontId="115" fillId="48" borderId="0">
      <alignment vertical="center"/>
    </xf>
    <xf numFmtId="0" fontId="115" fillId="99" borderId="0">
      <alignment vertical="center"/>
    </xf>
    <xf numFmtId="0" fontId="115" fillId="48" borderId="0">
      <alignment vertical="center"/>
    </xf>
    <xf numFmtId="0" fontId="115" fillId="99" borderId="0">
      <alignment vertical="center"/>
    </xf>
    <xf numFmtId="0" fontId="115" fillId="99" borderId="0">
      <alignment vertical="center"/>
    </xf>
    <xf numFmtId="0" fontId="115" fillId="99" borderId="0">
      <alignment vertical="center"/>
    </xf>
    <xf numFmtId="0" fontId="115" fillId="51" borderId="0">
      <alignment vertical="center"/>
    </xf>
    <xf numFmtId="0" fontId="115" fillId="100" borderId="0">
      <alignment vertical="center"/>
    </xf>
    <xf numFmtId="0" fontId="115" fillId="51" borderId="0">
      <alignment vertical="center"/>
    </xf>
    <xf numFmtId="0" fontId="115" fillId="100" borderId="0">
      <alignment vertical="center"/>
    </xf>
    <xf numFmtId="0" fontId="115" fillId="100" borderId="0">
      <alignment vertical="center"/>
    </xf>
    <xf numFmtId="0" fontId="115" fillId="100" borderId="0">
      <alignment vertical="center"/>
    </xf>
    <xf numFmtId="0" fontId="115" fillId="52" borderId="0">
      <alignment vertical="center"/>
    </xf>
    <xf numFmtId="0" fontId="115" fillId="101" borderId="0">
      <alignment vertical="center"/>
    </xf>
    <xf numFmtId="0" fontId="115" fillId="52" borderId="0">
      <alignment vertical="center"/>
    </xf>
    <xf numFmtId="0" fontId="115" fillId="101" borderId="0">
      <alignment vertical="center"/>
    </xf>
    <xf numFmtId="0" fontId="115" fillId="101" borderId="0">
      <alignment vertical="center"/>
    </xf>
    <xf numFmtId="0" fontId="115" fillId="101" borderId="0">
      <alignment vertical="center"/>
    </xf>
    <xf numFmtId="0" fontId="115" fillId="53" borderId="0">
      <alignment vertical="center"/>
    </xf>
    <xf numFmtId="0" fontId="115" fillId="102" borderId="0">
      <alignment vertical="center"/>
    </xf>
    <xf numFmtId="0" fontId="115" fillId="53" borderId="0">
      <alignment vertical="center"/>
    </xf>
    <xf numFmtId="0" fontId="115" fillId="102" borderId="0">
      <alignment vertical="center"/>
    </xf>
    <xf numFmtId="0" fontId="115" fillId="102" borderId="0">
      <alignment vertical="center"/>
    </xf>
    <xf numFmtId="0" fontId="115" fillId="102" borderId="0">
      <alignment vertical="center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185" fontId="101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2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0" fontId="201" fillId="0" borderId="0"/>
    <xf numFmtId="0" fontId="201" fillId="0" borderId="0"/>
    <xf numFmtId="0" fontId="201" fillId="0" borderId="0"/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0" fontId="117" fillId="0" borderId="0"/>
    <xf numFmtId="0" fontId="9" fillId="0" borderId="0" applyNumberFormat="0" applyFill="0" applyBorder="0" applyAlignment="0" applyProtection="0"/>
    <xf numFmtId="0" fontId="117" fillId="0" borderId="0"/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2" fillId="0" borderId="0">
      <protection locked="0"/>
    </xf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" fillId="0" borderId="0" applyFill="0" applyBorder="0" applyAlignment="0"/>
    <xf numFmtId="0" fontId="105" fillId="0" borderId="0"/>
    <xf numFmtId="0" fontId="206" fillId="0" borderId="0"/>
    <xf numFmtId="0" fontId="206" fillId="0" borderId="0"/>
    <xf numFmtId="0" fontId="206" fillId="0" borderId="0"/>
    <xf numFmtId="0" fontId="206" fillId="0" borderId="0"/>
    <xf numFmtId="0" fontId="100" fillId="0" borderId="0"/>
    <xf numFmtId="207" fontId="202" fillId="0" borderId="24">
      <protection locked="0"/>
    </xf>
    <xf numFmtId="207" fontId="202" fillId="0" borderId="24">
      <protection locked="0"/>
    </xf>
    <xf numFmtId="207" fontId="204" fillId="0" borderId="0">
      <protection locked="0"/>
    </xf>
    <xf numFmtId="207" fontId="204" fillId="0" borderId="0">
      <protection locked="0"/>
    </xf>
    <xf numFmtId="0" fontId="120" fillId="54" borderId="7">
      <alignment horizontal="center" wrapText="1"/>
    </xf>
    <xf numFmtId="38" fontId="201" fillId="0" borderId="0"/>
    <xf numFmtId="38" fontId="201" fillId="0" borderId="0"/>
    <xf numFmtId="38" fontId="12" fillId="0" borderId="0" applyFont="0" applyFill="0" applyBorder="0" applyAlignment="0" applyProtection="0"/>
    <xf numFmtId="38" fontId="201" fillId="0" borderId="0"/>
    <xf numFmtId="38" fontId="201" fillId="0" borderId="0"/>
    <xf numFmtId="38" fontId="201" fillId="0" borderId="0"/>
    <xf numFmtId="38" fontId="100" fillId="0" borderId="0"/>
    <xf numFmtId="0" fontId="14" fillId="0" borderId="0" applyFont="0" applyFill="0" applyBorder="0" applyAlignment="0" applyProtection="0"/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95" fontId="18" fillId="0" borderId="0"/>
    <xf numFmtId="241" fontId="105" fillId="0" borderId="0"/>
    <xf numFmtId="300" fontId="105" fillId="0" borderId="0"/>
    <xf numFmtId="3" fontId="12" fillId="0" borderId="0" applyFont="0" applyFill="0" applyBorder="0" applyAlignment="0" applyProtection="0"/>
    <xf numFmtId="3" fontId="100" fillId="0" borderId="0"/>
    <xf numFmtId="0" fontId="201" fillId="0" borderId="0">
      <alignment horizontal="left"/>
    </xf>
    <xf numFmtId="0" fontId="201" fillId="0" borderId="0">
      <alignment horizontal="left"/>
    </xf>
    <xf numFmtId="0" fontId="61" fillId="0" borderId="0" applyNumberFormat="0" applyAlignment="0">
      <alignment horizontal="left"/>
    </xf>
    <xf numFmtId="0" fontId="201" fillId="0" borderId="0">
      <alignment horizontal="left"/>
    </xf>
    <xf numFmtId="0" fontId="201" fillId="0" borderId="0">
      <alignment horizontal="left"/>
    </xf>
    <xf numFmtId="0" fontId="201" fillId="0" borderId="0">
      <alignment horizontal="left"/>
    </xf>
    <xf numFmtId="202" fontId="201" fillId="0" borderId="0"/>
    <xf numFmtId="202" fontId="201" fillId="0" borderId="0"/>
    <xf numFmtId="202" fontId="12" fillId="0" borderId="0" applyFont="0" applyFill="0" applyBorder="0" applyAlignment="0" applyProtection="0"/>
    <xf numFmtId="202" fontId="201" fillId="0" borderId="0"/>
    <xf numFmtId="202" fontId="201" fillId="0" borderId="0"/>
    <xf numFmtId="202" fontId="201" fillId="0" borderId="0"/>
    <xf numFmtId="202" fontId="100" fillId="0" borderId="0"/>
    <xf numFmtId="0" fontId="14" fillId="0" borderId="0" applyFont="0" applyFill="0" applyBorder="0" applyAlignment="0" applyProtection="0"/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26" fontId="11" fillId="0" borderId="0" applyFont="0" applyFill="0" applyBorder="0" applyAlignment="0" applyProtection="0"/>
    <xf numFmtId="244" fontId="101" fillId="0" borderId="0"/>
    <xf numFmtId="0" fontId="205" fillId="0" borderId="0"/>
    <xf numFmtId="0" fontId="205" fillId="0" borderId="0"/>
    <xf numFmtId="0" fontId="205" fillId="0" borderId="0"/>
    <xf numFmtId="0" fontId="205" fillId="0" borderId="0"/>
    <xf numFmtId="296" fontId="18" fillId="0" borderId="0"/>
    <xf numFmtId="0" fontId="205" fillId="0" borderId="0"/>
    <xf numFmtId="0" fontId="205" fillId="0" borderId="0"/>
    <xf numFmtId="0" fontId="205" fillId="0" borderId="0"/>
    <xf numFmtId="0" fontId="18" fillId="0" borderId="0"/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97" fontId="18" fillId="0" borderId="0"/>
    <xf numFmtId="246" fontId="105" fillId="0" borderId="0"/>
    <xf numFmtId="0" fontId="105" fillId="0" borderId="0"/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0" fontId="207" fillId="0" borderId="0">
      <alignment horizontal="left"/>
    </xf>
    <xf numFmtId="0" fontId="207" fillId="0" borderId="0">
      <alignment horizontal="left"/>
    </xf>
    <xf numFmtId="0" fontId="65" fillId="0" borderId="0" applyNumberFormat="0" applyAlignment="0">
      <alignment horizontal="left"/>
    </xf>
    <xf numFmtId="0" fontId="207" fillId="0" borderId="0">
      <alignment horizontal="left"/>
    </xf>
    <xf numFmtId="0" fontId="207" fillId="0" borderId="0">
      <alignment horizontal="left"/>
    </xf>
    <xf numFmtId="0" fontId="207" fillId="0" borderId="0">
      <alignment horizontal="left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8" fillId="0" borderId="0">
      <protection locked="0"/>
    </xf>
    <xf numFmtId="0" fontId="208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8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8" fillId="0" borderId="0">
      <protection locked="0"/>
    </xf>
    <xf numFmtId="0" fontId="208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8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38" fontId="21" fillId="3" borderId="0" applyNumberFormat="0" applyBorder="0" applyAlignment="0" applyProtection="0"/>
    <xf numFmtId="38" fontId="123" fillId="55" borderId="0"/>
    <xf numFmtId="38" fontId="21" fillId="4" borderId="0" applyNumberFormat="0" applyBorder="0" applyAlignment="0" applyProtection="0"/>
    <xf numFmtId="0" fontId="209" fillId="0" borderId="0">
      <alignment horizontal="left"/>
    </xf>
    <xf numFmtId="0" fontId="209" fillId="0" borderId="0">
      <alignment horizontal="left"/>
    </xf>
    <xf numFmtId="0" fontId="209" fillId="0" borderId="0">
      <alignment horizontal="left"/>
    </xf>
    <xf numFmtId="0" fontId="209" fillId="0" borderId="0">
      <alignment horizontal="left"/>
    </xf>
    <xf numFmtId="0" fontId="68" fillId="0" borderId="9" applyNumberFormat="0" applyAlignment="0" applyProtection="0">
      <alignment horizontal="left" vertical="center"/>
    </xf>
    <xf numFmtId="0" fontId="128" fillId="0" borderId="9">
      <alignment horizontal="left" vertical="center"/>
    </xf>
    <xf numFmtId="0" fontId="68" fillId="0" borderId="10">
      <alignment horizontal="left" vertical="center"/>
    </xf>
    <xf numFmtId="0" fontId="128" fillId="0" borderId="10">
      <alignment horizontal="left" vertical="center"/>
    </xf>
    <xf numFmtId="0" fontId="70" fillId="0" borderId="0" applyNumberFormat="0" applyFill="0" applyBorder="0" applyAlignment="0" applyProtection="0"/>
    <xf numFmtId="0" fontId="129" fillId="0" borderId="0"/>
    <xf numFmtId="0" fontId="68" fillId="0" borderId="0" applyNumberFormat="0" applyFill="0" applyBorder="0" applyAlignment="0" applyProtection="0"/>
    <xf numFmtId="0" fontId="128" fillId="0" borderId="0"/>
    <xf numFmtId="207" fontId="210" fillId="0" borderId="0">
      <protection locked="0"/>
    </xf>
    <xf numFmtId="207" fontId="210" fillId="0" borderId="0">
      <protection locked="0"/>
    </xf>
    <xf numFmtId="0" fontId="70" fillId="0" borderId="0" applyProtection="0"/>
    <xf numFmtId="0" fontId="70" fillId="0" borderId="0" applyProtection="0"/>
    <xf numFmtId="0" fontId="70" fillId="0" borderId="0" applyProtection="0"/>
    <xf numFmtId="207" fontId="210" fillId="0" borderId="0">
      <protection locked="0"/>
    </xf>
    <xf numFmtId="207" fontId="210" fillId="0" borderId="0">
      <protection locked="0"/>
    </xf>
    <xf numFmtId="207" fontId="210" fillId="0" borderId="0">
      <protection locked="0"/>
    </xf>
    <xf numFmtId="207" fontId="210" fillId="0" borderId="0">
      <protection locked="0"/>
    </xf>
    <xf numFmtId="207" fontId="210" fillId="0" borderId="0">
      <protection locked="0"/>
    </xf>
    <xf numFmtId="0" fontId="68" fillId="0" borderId="0" applyProtection="0"/>
    <xf numFmtId="0" fontId="68" fillId="0" borderId="0" applyProtection="0"/>
    <xf numFmtId="0" fontId="68" fillId="0" borderId="0" applyProtection="0"/>
    <xf numFmtId="207" fontId="210" fillId="0" borderId="0">
      <protection locked="0"/>
    </xf>
    <xf numFmtId="207" fontId="210" fillId="0" borderId="0">
      <protection locked="0"/>
    </xf>
    <xf numFmtId="207" fontId="210" fillId="0" borderId="0">
      <protection locked="0"/>
    </xf>
    <xf numFmtId="194" fontId="101" fillId="0" borderId="0"/>
    <xf numFmtId="0" fontId="131" fillId="0" borderId="0">
      <alignment vertical="top"/>
      <protection locked="0"/>
    </xf>
    <xf numFmtId="10" fontId="21" fillId="2" borderId="1" applyNumberFormat="0" applyBorder="0" applyAlignment="0" applyProtection="0"/>
    <xf numFmtId="10" fontId="123" fillId="54" borderId="1"/>
    <xf numFmtId="10" fontId="21" fillId="4" borderId="1" applyNumberFormat="0" applyBorder="0" applyAlignment="0" applyProtection="0"/>
    <xf numFmtId="271" fontId="132" fillId="0" borderId="0">
      <alignment horizontal="left"/>
    </xf>
    <xf numFmtId="0" fontId="211" fillId="0" borderId="11"/>
    <xf numFmtId="0" fontId="211" fillId="0" borderId="11"/>
    <xf numFmtId="0" fontId="211" fillId="0" borderId="11"/>
    <xf numFmtId="0" fontId="211" fillId="0" borderId="11"/>
    <xf numFmtId="37" fontId="212" fillId="0" borderId="0"/>
    <xf numFmtId="37" fontId="212" fillId="0" borderId="0"/>
    <xf numFmtId="37" fontId="212" fillId="0" borderId="0"/>
    <xf numFmtId="37" fontId="212" fillId="0" borderId="0"/>
    <xf numFmtId="298" fontId="2" fillId="0" borderId="0"/>
    <xf numFmtId="269" fontId="105" fillId="0" borderId="0"/>
    <xf numFmtId="0" fontId="105" fillId="0" borderId="0"/>
    <xf numFmtId="301" fontId="2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10" fontId="12" fillId="0" borderId="0" applyFont="0" applyFill="0" applyBorder="0" applyAlignment="0" applyProtection="0"/>
    <xf numFmtId="10" fontId="100" fillId="0" borderId="0"/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30" fontId="213" fillId="0" borderId="0">
      <alignment horizontal="left"/>
    </xf>
    <xf numFmtId="30" fontId="213" fillId="0" borderId="0">
      <alignment horizontal="left"/>
    </xf>
    <xf numFmtId="30" fontId="75" fillId="0" borderId="0" applyNumberFormat="0" applyFill="0" applyBorder="0" applyAlignment="0" applyProtection="0">
      <alignment horizontal="left"/>
    </xf>
    <xf numFmtId="30" fontId="213" fillId="0" borderId="0">
      <alignment horizontal="left"/>
    </xf>
    <xf numFmtId="30" fontId="213" fillId="0" borderId="0">
      <alignment horizontal="left"/>
    </xf>
    <xf numFmtId="30" fontId="213" fillId="0" borderId="0">
      <alignment horizontal="left"/>
    </xf>
    <xf numFmtId="0" fontId="211" fillId="0" borderId="0"/>
    <xf numFmtId="0" fontId="211" fillId="0" borderId="0"/>
    <xf numFmtId="0" fontId="211" fillId="0" borderId="0"/>
    <xf numFmtId="0" fontId="211" fillId="0" borderId="0"/>
    <xf numFmtId="40" fontId="214" fillId="0" borderId="0">
      <alignment horizontal="right"/>
    </xf>
    <xf numFmtId="40" fontId="214" fillId="0" borderId="0">
      <alignment horizontal="right"/>
    </xf>
    <xf numFmtId="40" fontId="76" fillId="0" borderId="0" applyBorder="0">
      <alignment horizontal="right"/>
    </xf>
    <xf numFmtId="40" fontId="214" fillId="0" borderId="0">
      <alignment horizontal="right"/>
    </xf>
    <xf numFmtId="40" fontId="214" fillId="0" borderId="0">
      <alignment horizontal="right"/>
    </xf>
    <xf numFmtId="40" fontId="214" fillId="0" borderId="0">
      <alignment horizontal="right"/>
    </xf>
    <xf numFmtId="42" fontId="105" fillId="0" borderId="0"/>
    <xf numFmtId="272" fontId="137" fillId="0" borderId="0">
      <alignment horizontal="center"/>
    </xf>
    <xf numFmtId="49" fontId="138" fillId="0" borderId="0">
      <alignment horizontal="centerContinuous" vertical="center"/>
    </xf>
    <xf numFmtId="0" fontId="77" fillId="0" borderId="0" applyFill="0" applyBorder="0" applyProtection="0">
      <alignment horizontal="centerContinuous" vertical="center"/>
    </xf>
    <xf numFmtId="0" fontId="139" fillId="0" borderId="0">
      <alignment horizontal="centerContinuous" vertical="center"/>
    </xf>
    <xf numFmtId="0" fontId="27" fillId="4" borderId="0" applyFill="0" applyBorder="0" applyProtection="0">
      <alignment horizontal="center" vertical="center"/>
    </xf>
    <xf numFmtId="0" fontId="140" fillId="56" borderId="0">
      <alignment horizontal="center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49" fontId="138" fillId="0" borderId="0">
      <alignment horizontal="centerContinuous" vertical="center"/>
    </xf>
    <xf numFmtId="207" fontId="202" fillId="0" borderId="12">
      <protection locked="0"/>
    </xf>
    <xf numFmtId="207" fontId="202" fillId="0" borderId="12">
      <protection locked="0"/>
    </xf>
    <xf numFmtId="207" fontId="202" fillId="0" borderId="12">
      <protection locked="0"/>
    </xf>
    <xf numFmtId="207" fontId="202" fillId="0" borderId="12">
      <protection locked="0"/>
    </xf>
    <xf numFmtId="207" fontId="202" fillId="0" borderId="12">
      <protection locked="0"/>
    </xf>
    <xf numFmtId="0" fontId="115" fillId="57" borderId="0">
      <alignment vertical="center"/>
    </xf>
    <xf numFmtId="0" fontId="115" fillId="103" borderId="0">
      <alignment vertical="center"/>
    </xf>
    <xf numFmtId="0" fontId="115" fillId="57" borderId="0">
      <alignment vertical="center"/>
    </xf>
    <xf numFmtId="0" fontId="115" fillId="103" borderId="0">
      <alignment vertical="center"/>
    </xf>
    <xf numFmtId="0" fontId="115" fillId="103" borderId="0">
      <alignment vertical="center"/>
    </xf>
    <xf numFmtId="0" fontId="115" fillId="103" borderId="0">
      <alignment vertical="center"/>
    </xf>
    <xf numFmtId="0" fontId="115" fillId="58" borderId="0">
      <alignment vertical="center"/>
    </xf>
    <xf numFmtId="0" fontId="115" fillId="104" borderId="0">
      <alignment vertical="center"/>
    </xf>
    <xf numFmtId="0" fontId="115" fillId="58" borderId="0">
      <alignment vertical="center"/>
    </xf>
    <xf numFmtId="0" fontId="115" fillId="104" borderId="0">
      <alignment vertical="center"/>
    </xf>
    <xf numFmtId="0" fontId="115" fillId="104" borderId="0">
      <alignment vertical="center"/>
    </xf>
    <xf numFmtId="0" fontId="115" fillId="104" borderId="0">
      <alignment vertical="center"/>
    </xf>
    <xf numFmtId="0" fontId="115" fillId="59" borderId="0">
      <alignment vertical="center"/>
    </xf>
    <xf numFmtId="0" fontId="115" fillId="105" borderId="0">
      <alignment vertical="center"/>
    </xf>
    <xf numFmtId="0" fontId="115" fillId="59" borderId="0">
      <alignment vertical="center"/>
    </xf>
    <xf numFmtId="0" fontId="115" fillId="105" borderId="0">
      <alignment vertical="center"/>
    </xf>
    <xf numFmtId="0" fontId="115" fillId="105" borderId="0">
      <alignment vertical="center"/>
    </xf>
    <xf numFmtId="0" fontId="115" fillId="105" borderId="0">
      <alignment vertical="center"/>
    </xf>
    <xf numFmtId="0" fontId="115" fillId="51" borderId="0">
      <alignment vertical="center"/>
    </xf>
    <xf numFmtId="0" fontId="115" fillId="106" borderId="0">
      <alignment vertical="center"/>
    </xf>
    <xf numFmtId="0" fontId="115" fillId="51" borderId="0">
      <alignment vertical="center"/>
    </xf>
    <xf numFmtId="0" fontId="115" fillId="106" borderId="0">
      <alignment vertical="center"/>
    </xf>
    <xf numFmtId="0" fontId="115" fillId="106" borderId="0">
      <alignment vertical="center"/>
    </xf>
    <xf numFmtId="0" fontId="115" fillId="106" borderId="0">
      <alignment vertical="center"/>
    </xf>
    <xf numFmtId="0" fontId="115" fillId="52" borderId="0">
      <alignment vertical="center"/>
    </xf>
    <xf numFmtId="0" fontId="115" fillId="107" borderId="0">
      <alignment vertical="center"/>
    </xf>
    <xf numFmtId="0" fontId="115" fillId="52" borderId="0">
      <alignment vertical="center"/>
    </xf>
    <xf numFmtId="0" fontId="115" fillId="107" borderId="0">
      <alignment vertical="center"/>
    </xf>
    <xf numFmtId="0" fontId="115" fillId="107" borderId="0">
      <alignment vertical="center"/>
    </xf>
    <xf numFmtId="0" fontId="115" fillId="107" borderId="0">
      <alignment vertical="center"/>
    </xf>
    <xf numFmtId="0" fontId="115" fillId="60" borderId="0">
      <alignment vertical="center"/>
    </xf>
    <xf numFmtId="0" fontId="115" fillId="108" borderId="0">
      <alignment vertical="center"/>
    </xf>
    <xf numFmtId="0" fontId="115" fillId="60" borderId="0">
      <alignment vertical="center"/>
    </xf>
    <xf numFmtId="0" fontId="115" fillId="108" borderId="0">
      <alignment vertical="center"/>
    </xf>
    <xf numFmtId="0" fontId="115" fillId="108" borderId="0">
      <alignment vertical="center"/>
    </xf>
    <xf numFmtId="0" fontId="115" fillId="108" borderId="0">
      <alignment vertical="center"/>
    </xf>
    <xf numFmtId="0" fontId="142" fillId="0" borderId="0">
      <alignment vertical="center"/>
    </xf>
    <xf numFmtId="0" fontId="142" fillId="0" borderId="0">
      <alignment vertical="center"/>
    </xf>
    <xf numFmtId="0" fontId="143" fillId="55" borderId="44">
      <alignment vertical="center"/>
    </xf>
    <xf numFmtId="0" fontId="215" fillId="109" borderId="34">
      <alignment vertical="center"/>
    </xf>
    <xf numFmtId="0" fontId="143" fillId="55" borderId="44">
      <alignment vertical="center"/>
    </xf>
    <xf numFmtId="0" fontId="215" fillId="109" borderId="34">
      <alignment vertical="center"/>
    </xf>
    <xf numFmtId="0" fontId="215" fillId="109" borderId="34">
      <alignment vertical="center"/>
    </xf>
    <xf numFmtId="0" fontId="215" fillId="109" borderId="34">
      <alignment vertical="center"/>
    </xf>
    <xf numFmtId="264" fontId="101" fillId="0" borderId="0">
      <protection locked="0"/>
    </xf>
    <xf numFmtId="299" fontId="101" fillId="0" borderId="0">
      <protection locked="0"/>
    </xf>
    <xf numFmtId="181" fontId="27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194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216" fillId="0" borderId="0">
      <protection locked="0"/>
    </xf>
    <xf numFmtId="0" fontId="194" fillId="0" borderId="0">
      <protection locked="0"/>
    </xf>
    <xf numFmtId="0" fontId="109" fillId="0" borderId="0">
      <alignment vertical="center"/>
    </xf>
    <xf numFmtId="0" fontId="145" fillId="41" borderId="0">
      <alignment vertical="center"/>
    </xf>
    <xf numFmtId="0" fontId="217" fillId="110" borderId="0">
      <alignment vertical="center"/>
    </xf>
    <xf numFmtId="0" fontId="145" fillId="41" borderId="0">
      <alignment vertical="center"/>
    </xf>
    <xf numFmtId="0" fontId="217" fillId="110" borderId="0">
      <alignment vertical="center"/>
    </xf>
    <xf numFmtId="0" fontId="217" fillId="110" borderId="0">
      <alignment vertical="center"/>
    </xf>
    <xf numFmtId="0" fontId="217" fillId="110" borderId="0">
      <alignment vertical="center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33" fillId="0" borderId="0">
      <protection locked="0"/>
    </xf>
    <xf numFmtId="3" fontId="201" fillId="0" borderId="14">
      <alignment horizontal="center"/>
    </xf>
    <xf numFmtId="3" fontId="201" fillId="0" borderId="14">
      <alignment horizontal="center"/>
    </xf>
    <xf numFmtId="3" fontId="14" fillId="0" borderId="14">
      <alignment horizontal="center"/>
    </xf>
    <xf numFmtId="3" fontId="201" fillId="0" borderId="14">
      <alignment horizontal="center"/>
    </xf>
    <xf numFmtId="3" fontId="201" fillId="0" borderId="14">
      <alignment horizontal="center"/>
    </xf>
    <xf numFmtId="3" fontId="201" fillId="0" borderId="14">
      <alignment horizontal="center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204" fillId="0" borderId="0">
      <protection locked="0"/>
    </xf>
    <xf numFmtId="0" fontId="33" fillId="0" borderId="0">
      <protection locked="0"/>
    </xf>
    <xf numFmtId="0" fontId="146" fillId="0" borderId="0"/>
    <xf numFmtId="0" fontId="200" fillId="0" borderId="0" applyNumberFormat="0" applyFill="0" applyBorder="0" applyAlignment="0" applyProtection="0">
      <alignment vertical="top"/>
      <protection locked="0"/>
    </xf>
    <xf numFmtId="207" fontId="202" fillId="0" borderId="0">
      <protection locked="0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4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05" fillId="54" borderId="4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05" fillId="54" borderId="4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35">
      <alignment vertical="center"/>
    </xf>
    <xf numFmtId="0" fontId="114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45">
      <alignment vertical="center"/>
    </xf>
    <xf numFmtId="0" fontId="114" fillId="54" borderId="35">
      <alignment vertical="center"/>
    </xf>
    <xf numFmtId="0" fontId="114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35">
      <alignment vertical="center"/>
    </xf>
    <xf numFmtId="0" fontId="114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14" fillId="54" borderId="35">
      <alignment vertical="center"/>
    </xf>
    <xf numFmtId="0" fontId="114" fillId="54" borderId="45">
      <alignment vertical="center"/>
    </xf>
    <xf numFmtId="0" fontId="10" fillId="34" borderId="35" applyNumberFormat="0" applyFont="0" applyAlignment="0" applyProtection="0">
      <alignment vertical="center"/>
    </xf>
    <xf numFmtId="0" fontId="148" fillId="0" borderId="0">
      <alignment horizontal="distributed" vertical="center"/>
    </xf>
    <xf numFmtId="0" fontId="28" fillId="0" borderId="0" applyNumberFormat="0" applyFont="0" applyFill="0" applyBorder="0" applyProtection="0">
      <alignment horizontal="distributed" vertical="center"/>
    </xf>
    <xf numFmtId="0" fontId="148" fillId="0" borderId="0">
      <alignment horizontal="distributed" vertical="center"/>
    </xf>
    <xf numFmtId="207" fontId="204" fillId="0" borderId="0">
      <protection locked="0"/>
    </xf>
    <xf numFmtId="207" fontId="2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49" fontId="138" fillId="0" borderId="0">
      <alignment horizontal="centerContinuous" vertical="center"/>
    </xf>
    <xf numFmtId="0" fontId="105" fillId="0" borderId="0">
      <protection locked="0"/>
    </xf>
    <xf numFmtId="207" fontId="202" fillId="0" borderId="0">
      <protection locked="0"/>
    </xf>
    <xf numFmtId="0" fontId="105" fillId="0" borderId="0">
      <protection locked="0"/>
    </xf>
    <xf numFmtId="49" fontId="138" fillId="0" borderId="0">
      <alignment horizontal="centerContinuous" vertical="center"/>
    </xf>
    <xf numFmtId="0" fontId="105" fillId="0" borderId="0">
      <protection locked="0"/>
    </xf>
    <xf numFmtId="0" fontId="105" fillId="0" borderId="0">
      <protection locked="0"/>
    </xf>
    <xf numFmtId="2" fontId="111" fillId="0" borderId="4">
      <alignment horizontal="right" vertical="center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3" fontId="111" fillId="0" borderId="4">
      <alignment horizontal="right" vertical="center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alignment horizontal="center" vertical="center"/>
    </xf>
    <xf numFmtId="0" fontId="105" fillId="0" borderId="0">
      <alignment horizontal="center" vertical="center"/>
    </xf>
    <xf numFmtId="9" fontId="17" fillId="4" borderId="0" applyFill="0" applyBorder="0" applyProtection="0">
      <alignment horizontal="right"/>
    </xf>
    <xf numFmtId="9" fontId="109" fillId="56" borderId="0">
      <alignment horizontal="right"/>
    </xf>
    <xf numFmtId="10" fontId="17" fillId="0" borderId="0" applyFill="0" applyBorder="0" applyProtection="0">
      <alignment horizontal="right"/>
    </xf>
    <xf numFmtId="10" fontId="109" fillId="0" borderId="0">
      <alignment horizontal="right"/>
    </xf>
    <xf numFmtId="9" fontId="10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41" fontId="105" fillId="0" borderId="0">
      <alignment vertical="center"/>
    </xf>
    <xf numFmtId="191" fontId="101" fillId="0" borderId="0"/>
    <xf numFmtId="191" fontId="101" fillId="0" borderId="0"/>
    <xf numFmtId="41" fontId="105" fillId="0" borderId="0">
      <alignment vertical="center"/>
    </xf>
    <xf numFmtId="41" fontId="114" fillId="0" borderId="0">
      <alignment vertical="center"/>
    </xf>
    <xf numFmtId="41" fontId="105" fillId="0" borderId="0">
      <alignment vertical="center"/>
    </xf>
    <xf numFmtId="191" fontId="101" fillId="0" borderId="0"/>
    <xf numFmtId="191" fontId="101" fillId="0" borderId="0"/>
    <xf numFmtId="191" fontId="101" fillId="0" borderId="0"/>
    <xf numFmtId="191" fontId="101" fillId="0" borderId="0"/>
    <xf numFmtId="191" fontId="101" fillId="0" borderId="0"/>
    <xf numFmtId="0" fontId="100" fillId="0" borderId="0"/>
    <xf numFmtId="0" fontId="100" fillId="0" borderId="0"/>
    <xf numFmtId="0" fontId="105" fillId="0" borderId="0"/>
    <xf numFmtId="0" fontId="100" fillId="0" borderId="0"/>
    <xf numFmtId="0" fontId="100" fillId="0" borderId="0"/>
    <xf numFmtId="0" fontId="100" fillId="0" borderId="0"/>
    <xf numFmtId="0" fontId="201" fillId="0" borderId="21"/>
    <xf numFmtId="0" fontId="201" fillId="0" borderId="21"/>
    <xf numFmtId="0" fontId="201" fillId="0" borderId="21"/>
    <xf numFmtId="0" fontId="201" fillId="0" borderId="21"/>
    <xf numFmtId="0" fontId="43" fillId="0" borderId="21"/>
    <xf numFmtId="0" fontId="201" fillId="0" borderId="21"/>
    <xf numFmtId="0" fontId="201" fillId="0" borderId="21"/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6" fillId="0" borderId="47">
      <alignment vertical="center"/>
    </xf>
    <xf numFmtId="0" fontId="157" fillId="0" borderId="0">
      <alignment vertical="top"/>
      <protection locked="0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0" fontId="158" fillId="0" borderId="48">
      <alignment vertical="center"/>
    </xf>
    <xf numFmtId="220" fontId="159" fillId="0" borderId="0">
      <alignment horizontal="centerContinuous"/>
    </xf>
    <xf numFmtId="179" fontId="105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73" fontId="201" fillId="0" borderId="0"/>
    <xf numFmtId="2" fontId="159" fillId="0" borderId="0">
      <alignment horizontal="centerContinuous"/>
    </xf>
    <xf numFmtId="0" fontId="150" fillId="0" borderId="0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0" fontId="160" fillId="45" borderId="44">
      <alignment vertical="center"/>
    </xf>
    <xf numFmtId="4" fontId="204" fillId="0" borderId="0">
      <protection locked="0"/>
    </xf>
    <xf numFmtId="4" fontId="204" fillId="0" borderId="0">
      <protection locked="0"/>
    </xf>
    <xf numFmtId="4" fontId="204" fillId="0" borderId="0">
      <protection locked="0"/>
    </xf>
    <xf numFmtId="4" fontId="204" fillId="0" borderId="0">
      <protection locked="0"/>
    </xf>
    <xf numFmtId="4" fontId="186" fillId="0" borderId="0" applyFont="0" applyFill="0" applyBorder="0" applyAlignment="0" applyProtection="0"/>
    <xf numFmtId="4" fontId="204" fillId="0" borderId="0">
      <protection locked="0"/>
    </xf>
    <xf numFmtId="4" fontId="204" fillId="0" borderId="0">
      <protection locked="0"/>
    </xf>
    <xf numFmtId="265" fontId="101" fillId="0" borderId="0">
      <protection locked="0"/>
    </xf>
    <xf numFmtId="265" fontId="101" fillId="0" borderId="0">
      <protection locked="0"/>
    </xf>
    <xf numFmtId="3" fontId="186" fillId="0" borderId="0" applyFont="0" applyFill="0" applyBorder="0" applyAlignment="0" applyProtection="0"/>
    <xf numFmtId="0" fontId="203" fillId="62" borderId="0"/>
    <xf numFmtId="0" fontId="203" fillId="62" borderId="0"/>
    <xf numFmtId="0" fontId="203" fillId="62" borderId="0"/>
    <xf numFmtId="222" fontId="118" fillId="0" borderId="0">
      <alignment horizontal="centerContinuous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1" fillId="0" borderId="49">
      <alignment vertical="center"/>
    </xf>
    <xf numFmtId="0" fontId="162" fillId="0" borderId="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3" fillId="0" borderId="50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51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0" fontId="165" fillId="42" borderId="0">
      <alignment vertical="center"/>
    </xf>
    <xf numFmtId="224" fontId="159" fillId="0" borderId="0">
      <alignment horizontal="centerContinuous"/>
    </xf>
    <xf numFmtId="0" fontId="101" fillId="0" borderId="0"/>
    <xf numFmtId="0" fontId="101" fillId="0" borderId="0"/>
    <xf numFmtId="0" fontId="11" fillId="0" borderId="0"/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66" fillId="55" borderId="52">
      <alignment vertical="center"/>
    </xf>
    <xf numFmtId="0" fontId="108" fillId="0" borderId="8">
      <alignment horizontal="center" vertical="center"/>
    </xf>
    <xf numFmtId="0" fontId="105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8" fontId="218" fillId="0" borderId="0">
      <protection locked="0"/>
    </xf>
    <xf numFmtId="188" fontId="218" fillId="0" borderId="0">
      <protection locked="0"/>
    </xf>
    <xf numFmtId="188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74" fontId="104" fillId="0" borderId="0">
      <protection locked="0"/>
    </xf>
    <xf numFmtId="0" fontId="105" fillId="0" borderId="0">
      <alignment vertical="center"/>
    </xf>
    <xf numFmtId="38" fontId="148" fillId="0" borderId="0">
      <alignment vertical="center"/>
    </xf>
    <xf numFmtId="41" fontId="102" fillId="0" borderId="0"/>
    <xf numFmtId="184" fontId="108" fillId="0" borderId="28">
      <alignment vertical="center"/>
    </xf>
    <xf numFmtId="41" fontId="104" fillId="0" borderId="27"/>
    <xf numFmtId="41" fontId="104" fillId="0" borderId="27"/>
    <xf numFmtId="261" fontId="11" fillId="4" borderId="0" applyFill="0" applyBorder="0" applyProtection="0">
      <alignment horizontal="right"/>
    </xf>
    <xf numFmtId="38" fontId="148" fillId="0" borderId="0">
      <alignment vertical="center"/>
    </xf>
    <xf numFmtId="38" fontId="148" fillId="0" borderId="0">
      <alignment vertical="center"/>
    </xf>
    <xf numFmtId="38" fontId="28" fillId="0" borderId="0" applyFont="0" applyFill="0" applyBorder="0" applyAlignment="0" applyProtection="0">
      <alignment vertical="center"/>
    </xf>
    <xf numFmtId="0" fontId="148" fillId="0" borderId="0">
      <alignment vertical="center"/>
    </xf>
    <xf numFmtId="0" fontId="148" fillId="0" borderId="0">
      <alignment vertical="center"/>
    </xf>
    <xf numFmtId="304" fontId="28" fillId="0" borderId="0" applyFont="0" applyFill="0" applyBorder="0" applyAlignment="0" applyProtection="0">
      <alignment vertical="center"/>
    </xf>
    <xf numFmtId="38" fontId="148" fillId="0" borderId="0">
      <alignment vertical="center"/>
    </xf>
    <xf numFmtId="38" fontId="148" fillId="0" borderId="0">
      <alignment vertical="center"/>
    </xf>
    <xf numFmtId="305" fontId="28" fillId="0" borderId="0" applyFont="0" applyFill="0" applyBorder="0" applyAlignment="0" applyProtection="0">
      <alignment vertical="center"/>
    </xf>
    <xf numFmtId="275" fontId="168" fillId="0" borderId="43"/>
    <xf numFmtId="306" fontId="2" fillId="0" borderId="0" applyFont="0" applyFill="0" applyBorder="0" applyAlignment="0" applyProtection="0"/>
    <xf numFmtId="307" fontId="2" fillId="0" borderId="0" applyFont="0" applyFill="0" applyBorder="0" applyAlignment="0" applyProtection="0"/>
    <xf numFmtId="308" fontId="2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70" fillId="0" borderId="0">
      <alignment horizontal="centerContinuous" vertical="center"/>
    </xf>
    <xf numFmtId="0" fontId="105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8" fontId="218" fillId="0" borderId="0">
      <protection locked="0"/>
    </xf>
    <xf numFmtId="188" fontId="218" fillId="0" borderId="0">
      <protection locked="0"/>
    </xf>
    <xf numFmtId="188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74" fontId="104" fillId="0" borderId="0">
      <protection locked="0"/>
    </xf>
    <xf numFmtId="0" fontId="101" fillId="0" borderId="0"/>
    <xf numFmtId="266" fontId="101" fillId="0" borderId="0">
      <protection locked="0"/>
    </xf>
    <xf numFmtId="266" fontId="101" fillId="0" borderId="0">
      <protection locked="0"/>
    </xf>
    <xf numFmtId="10" fontId="186" fillId="0" borderId="0" applyFont="0" applyFill="0" applyBorder="0" applyAlignment="0" applyProtection="0"/>
    <xf numFmtId="0" fontId="105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8" fontId="218" fillId="0" borderId="0">
      <protection locked="0"/>
    </xf>
    <xf numFmtId="188" fontId="218" fillId="0" borderId="0">
      <protection locked="0"/>
    </xf>
    <xf numFmtId="188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180" fontId="218" fillId="0" borderId="0">
      <protection locked="0"/>
    </xf>
    <xf numFmtId="274" fontId="1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207" fontId="204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/>
    <xf numFmtId="0" fontId="100" fillId="0" borderId="0"/>
    <xf numFmtId="0" fontId="105" fillId="0" borderId="0"/>
    <xf numFmtId="0" fontId="114" fillId="0" borderId="0">
      <alignment vertical="center"/>
    </xf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5" fillId="0" borderId="0">
      <alignment vertical="center"/>
    </xf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5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0" fillId="0" borderId="0"/>
    <xf numFmtId="0" fontId="105" fillId="0" borderId="0"/>
    <xf numFmtId="0" fontId="105" fillId="0" borderId="0">
      <alignment vertical="center"/>
    </xf>
    <xf numFmtId="0" fontId="82" fillId="0" borderId="0">
      <alignment vertical="center"/>
    </xf>
    <xf numFmtId="0" fontId="105" fillId="0" borderId="0">
      <alignment vertical="center"/>
    </xf>
    <xf numFmtId="0" fontId="101" fillId="0" borderId="0">
      <alignment vertical="center"/>
    </xf>
    <xf numFmtId="0" fontId="105" fillId="0" borderId="0"/>
    <xf numFmtId="0" fontId="105" fillId="0" borderId="0">
      <alignment vertical="center"/>
    </xf>
    <xf numFmtId="0" fontId="101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1" fillId="0" borderId="0">
      <alignment vertical="center"/>
    </xf>
    <xf numFmtId="0" fontId="105" fillId="0" borderId="0">
      <alignment vertical="center"/>
    </xf>
    <xf numFmtId="0" fontId="105" fillId="0" borderId="0"/>
    <xf numFmtId="0" fontId="10" fillId="0" borderId="0">
      <alignment vertical="center"/>
    </xf>
    <xf numFmtId="0" fontId="101" fillId="0" borderId="0">
      <alignment vertical="center"/>
    </xf>
    <xf numFmtId="0" fontId="105" fillId="0" borderId="0">
      <alignment vertical="center"/>
    </xf>
    <xf numFmtId="0" fontId="101" fillId="0" borderId="0">
      <alignment vertical="center"/>
    </xf>
    <xf numFmtId="0" fontId="82" fillId="0" borderId="0">
      <alignment vertical="center"/>
    </xf>
    <xf numFmtId="0" fontId="105" fillId="0" borderId="0"/>
    <xf numFmtId="0" fontId="105" fillId="0" borderId="0">
      <alignment vertical="center"/>
    </xf>
    <xf numFmtId="0" fontId="105" fillId="0" borderId="0"/>
    <xf numFmtId="0" fontId="82" fillId="0" borderId="0">
      <alignment vertical="center"/>
    </xf>
    <xf numFmtId="0" fontId="105" fillId="0" borderId="0"/>
    <xf numFmtId="0" fontId="105" fillId="0" borderId="0">
      <alignment vertical="center"/>
    </xf>
    <xf numFmtId="0" fontId="105" fillId="0" borderId="0"/>
    <xf numFmtId="0" fontId="82" fillId="0" borderId="0">
      <alignment vertical="center"/>
    </xf>
    <xf numFmtId="0" fontId="105" fillId="0" borderId="0"/>
    <xf numFmtId="0" fontId="105" fillId="0" borderId="0">
      <alignment vertical="center"/>
    </xf>
    <xf numFmtId="0" fontId="105" fillId="0" borderId="0"/>
    <xf numFmtId="0" fontId="82" fillId="0" borderId="0">
      <alignment vertical="center"/>
    </xf>
    <xf numFmtId="0" fontId="105" fillId="0" borderId="0"/>
    <xf numFmtId="0" fontId="105" fillId="0" borderId="0">
      <alignment vertical="center"/>
    </xf>
    <xf numFmtId="0" fontId="105" fillId="0" borderId="0"/>
    <xf numFmtId="0" fontId="82" fillId="0" borderId="0">
      <alignment vertical="center"/>
    </xf>
    <xf numFmtId="0" fontId="108" fillId="0" borderId="0"/>
    <xf numFmtId="0" fontId="108" fillId="0" borderId="0"/>
    <xf numFmtId="0" fontId="204" fillId="0" borderId="24">
      <protection locked="0"/>
    </xf>
    <xf numFmtId="0" fontId="204" fillId="0" borderId="24">
      <protection locked="0"/>
    </xf>
    <xf numFmtId="0" fontId="204" fillId="0" borderId="24">
      <protection locked="0"/>
    </xf>
    <xf numFmtId="0" fontId="204" fillId="0" borderId="24">
      <protection locked="0"/>
    </xf>
    <xf numFmtId="0" fontId="186" fillId="0" borderId="24" applyNumberFormat="0" applyFont="0" applyFill="0" applyAlignment="0" applyProtection="0"/>
    <xf numFmtId="0" fontId="204" fillId="0" borderId="24">
      <protection locked="0"/>
    </xf>
    <xf numFmtId="0" fontId="204" fillId="0" borderId="24">
      <protection locked="0"/>
    </xf>
    <xf numFmtId="267" fontId="101" fillId="0" borderId="0">
      <protection locked="0"/>
    </xf>
    <xf numFmtId="267" fontId="101" fillId="0" borderId="0">
      <protection locked="0"/>
    </xf>
    <xf numFmtId="309" fontId="2" fillId="0" borderId="0" applyFont="0" applyFill="0" applyBorder="0" applyAlignment="0" applyProtection="0"/>
    <xf numFmtId="268" fontId="101" fillId="0" borderId="0">
      <protection locked="0"/>
    </xf>
    <xf numFmtId="268" fontId="101" fillId="0" borderId="0">
      <protection locked="0"/>
    </xf>
    <xf numFmtId="280" fontId="186" fillId="0" borderId="0" applyFont="0" applyFill="0" applyBorder="0" applyAlignment="0" applyProtection="0"/>
    <xf numFmtId="49" fontId="138" fillId="0" borderId="0">
      <alignment horizontal="centerContinuous" vertical="center"/>
    </xf>
    <xf numFmtId="207" fontId="202" fillId="0" borderId="0">
      <protection locked="0"/>
    </xf>
    <xf numFmtId="49" fontId="138" fillId="0" borderId="0">
      <alignment horizontal="centerContinuous" vertical="center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07" fontId="202" fillId="0" borderId="0">
      <protection locked="0"/>
    </xf>
    <xf numFmtId="2" fontId="111" fillId="0" borderId="4">
      <alignment horizontal="right" vertical="center"/>
    </xf>
    <xf numFmtId="3" fontId="111" fillId="0" borderId="4">
      <alignment horizontal="right" vertical="center"/>
    </xf>
    <xf numFmtId="2" fontId="111" fillId="0" borderId="4">
      <alignment horizontal="right" vertical="center"/>
    </xf>
    <xf numFmtId="3" fontId="111" fillId="0" borderId="4">
      <alignment horizontal="right" vertical="center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219" fillId="0" borderId="0"/>
    <xf numFmtId="0" fontId="47" fillId="0" borderId="0"/>
    <xf numFmtId="41" fontId="4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310" fontId="2" fillId="0" borderId="0" applyFont="0" applyFill="0" applyBorder="0" applyAlignment="0" applyProtection="0">
      <alignment vertical="center"/>
    </xf>
    <xf numFmtId="0" fontId="12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4" fontId="52" fillId="0" borderId="0" applyFont="0" applyFill="0" applyBorder="0" applyAlignment="0" applyProtection="0"/>
    <xf numFmtId="290" fontId="52" fillId="0" borderId="0" applyFont="0" applyFill="0" applyBorder="0" applyAlignment="0" applyProtection="0"/>
    <xf numFmtId="290" fontId="54" fillId="0" borderId="0" applyFont="0" applyFill="0" applyBorder="0" applyAlignment="0" applyProtection="0"/>
    <xf numFmtId="311" fontId="2" fillId="0" borderId="0" applyFont="0" applyFill="0" applyBorder="0" applyAlignment="0" applyProtection="0"/>
    <xf numFmtId="242" fontId="52" fillId="0" borderId="0" applyFont="0" applyFill="0" applyBorder="0" applyAlignment="0" applyProtection="0"/>
    <xf numFmtId="312" fontId="2" fillId="0" borderId="0" applyFont="0" applyFill="0" applyBorder="0" applyAlignment="0" applyProtection="0"/>
    <xf numFmtId="0" fontId="194" fillId="0" borderId="0"/>
    <xf numFmtId="0" fontId="194" fillId="0" borderId="0"/>
    <xf numFmtId="0" fontId="192" fillId="0" borderId="0"/>
    <xf numFmtId="0" fontId="192" fillId="0" borderId="0"/>
    <xf numFmtId="0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0" fillId="0" borderId="0"/>
    <xf numFmtId="202" fontId="201" fillId="0" borderId="0"/>
    <xf numFmtId="0" fontId="205" fillId="0" borderId="0"/>
    <xf numFmtId="0" fontId="203" fillId="0" borderId="0"/>
    <xf numFmtId="37" fontId="203" fillId="0" borderId="0"/>
    <xf numFmtId="42" fontId="205" fillId="0" borderId="0"/>
    <xf numFmtId="0" fontId="205" fillId="0" borderId="0"/>
    <xf numFmtId="0" fontId="203" fillId="0" borderId="0"/>
    <xf numFmtId="37" fontId="203" fillId="0" borderId="0"/>
    <xf numFmtId="44" fontId="205" fillId="0" borderId="0"/>
    <xf numFmtId="0" fontId="205" fillId="0" borderId="0"/>
    <xf numFmtId="37" fontId="203" fillId="0" borderId="0"/>
    <xf numFmtId="41" fontId="205" fillId="0" borderId="0"/>
    <xf numFmtId="0" fontId="205" fillId="0" borderId="0"/>
    <xf numFmtId="37" fontId="203" fillId="0" borderId="0"/>
    <xf numFmtId="43" fontId="205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1" fillId="0" borderId="0"/>
    <xf numFmtId="195" fontId="220" fillId="0" borderId="0"/>
    <xf numFmtId="38" fontId="201" fillId="0" borderId="0"/>
    <xf numFmtId="40" fontId="201" fillId="0" borderId="0"/>
    <xf numFmtId="0" fontId="201" fillId="0" borderId="0"/>
    <xf numFmtId="0" fontId="201" fillId="0" borderId="0"/>
    <xf numFmtId="0" fontId="100" fillId="0" borderId="0"/>
    <xf numFmtId="0" fontId="100" fillId="0" borderId="0"/>
    <xf numFmtId="259" fontId="100" fillId="0" borderId="0"/>
    <xf numFmtId="260" fontId="10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313" fontId="2" fillId="0" borderId="0">
      <alignment vertical="center"/>
    </xf>
    <xf numFmtId="0" fontId="221" fillId="0" borderId="0"/>
    <xf numFmtId="18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>
      <protection locked="0"/>
    </xf>
    <xf numFmtId="0" fontId="224" fillId="0" borderId="0"/>
    <xf numFmtId="0" fontId="62" fillId="0" borderId="0" applyFont="0" applyFill="0" applyBorder="0" applyAlignment="0" applyProtection="0"/>
    <xf numFmtId="0" fontId="82" fillId="0" borderId="0">
      <alignment vertical="center"/>
    </xf>
    <xf numFmtId="43" fontId="227" fillId="0" borderId="0" applyFont="0" applyFill="0" applyBorder="0" applyAlignment="0" applyProtection="0"/>
    <xf numFmtId="0" fontId="22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55" fillId="0" borderId="0"/>
    <xf numFmtId="0" fontId="14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07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protection locked="0"/>
    </xf>
    <xf numFmtId="0" fontId="221" fillId="0" borderId="0"/>
    <xf numFmtId="0" fontId="51" fillId="0" borderId="0"/>
    <xf numFmtId="0" fontId="221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229" fillId="0" borderId="0" applyFont="0" applyFill="0" applyBorder="0" applyAlignment="0" applyProtection="0"/>
    <xf numFmtId="0" fontId="221" fillId="0" borderId="0" applyFont="0" applyFill="0" applyBorder="0" applyAlignment="0" applyProtection="0"/>
    <xf numFmtId="0" fontId="221" fillId="0" borderId="0" applyFont="0" applyFill="0" applyBorder="0" applyAlignment="0" applyProtection="0"/>
    <xf numFmtId="44" fontId="229" fillId="0" borderId="0" applyFont="0" applyFill="0" applyBorder="0" applyAlignment="0" applyProtection="0"/>
    <xf numFmtId="0" fontId="223" fillId="0" borderId="0" applyFont="0" applyFill="0" applyBorder="0" applyAlignment="0" applyProtection="0"/>
    <xf numFmtId="0" fontId="226" fillId="0" borderId="0" applyFont="0" applyFill="0" applyBorder="0" applyAlignment="0" applyProtection="0"/>
    <xf numFmtId="0" fontId="41" fillId="0" borderId="0"/>
    <xf numFmtId="0" fontId="2" fillId="0" borderId="0"/>
    <xf numFmtId="0" fontId="11" fillId="0" borderId="0"/>
    <xf numFmtId="0" fontId="11" fillId="0" borderId="0"/>
    <xf numFmtId="279" fontId="222" fillId="0" borderId="0">
      <protection locked="0"/>
    </xf>
    <xf numFmtId="0" fontId="11" fillId="0" borderId="0"/>
    <xf numFmtId="0" fontId="11" fillId="0" borderId="0"/>
    <xf numFmtId="0" fontId="226" fillId="0" borderId="0"/>
    <xf numFmtId="43" fontId="22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227" fillId="0" borderId="0" applyFont="0" applyFill="0" applyBorder="0" applyAlignment="0" applyProtection="0"/>
    <xf numFmtId="0" fontId="223" fillId="0" borderId="0" applyFont="0" applyFill="0" applyBorder="0" applyAlignment="0" applyProtection="0"/>
    <xf numFmtId="0" fontId="11" fillId="0" borderId="0"/>
    <xf numFmtId="0" fontId="12" fillId="0" borderId="0" applyNumberFormat="0" applyFill="0" applyBorder="0" applyAlignment="0" applyProtection="0"/>
    <xf numFmtId="0" fontId="2" fillId="0" borderId="0"/>
    <xf numFmtId="0" fontId="11" fillId="0" borderId="0"/>
    <xf numFmtId="279" fontId="222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07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207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11" fillId="0" borderId="0">
      <protection locked="0"/>
    </xf>
    <xf numFmtId="0" fontId="82" fillId="0" borderId="0">
      <alignment vertical="center"/>
    </xf>
    <xf numFmtId="0" fontId="2" fillId="0" borderId="0"/>
    <xf numFmtId="0" fontId="223" fillId="0" borderId="0"/>
    <xf numFmtId="0" fontId="51" fillId="0" borderId="0"/>
    <xf numFmtId="0" fontId="233" fillId="0" borderId="0"/>
    <xf numFmtId="0" fontId="221" fillId="0" borderId="0" applyFont="0" applyFill="0" applyBorder="0" applyAlignment="0" applyProtection="0"/>
    <xf numFmtId="0" fontId="231" fillId="0" borderId="0" applyFont="0" applyFill="0" applyBorder="0" applyAlignment="0" applyProtection="0"/>
    <xf numFmtId="0" fontId="22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82" fillId="0" borderId="0">
      <alignment vertical="center"/>
    </xf>
    <xf numFmtId="0" fontId="22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3" fillId="0" borderId="0" applyFont="0" applyFill="0" applyBorder="0" applyAlignment="0" applyProtection="0"/>
    <xf numFmtId="0" fontId="221" fillId="0" borderId="0" applyFont="0" applyFill="0" applyBorder="0" applyAlignment="0" applyProtection="0"/>
    <xf numFmtId="0" fontId="221" fillId="0" borderId="0" applyFont="0" applyFill="0" applyBorder="0" applyAlignment="0" applyProtection="0"/>
    <xf numFmtId="42" fontId="229" fillId="0" borderId="0" applyFont="0" applyFill="0" applyBorder="0" applyAlignment="0" applyProtection="0"/>
    <xf numFmtId="0" fontId="226" fillId="0" borderId="0" applyFont="0" applyFill="0" applyBorder="0" applyAlignment="0" applyProtection="0"/>
    <xf numFmtId="0" fontId="22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5" fillId="0" borderId="0"/>
    <xf numFmtId="0" fontId="12" fillId="0" borderId="0"/>
    <xf numFmtId="0" fontId="2" fillId="0" borderId="0"/>
    <xf numFmtId="279" fontId="222" fillId="0" borderId="0">
      <protection locked="0"/>
    </xf>
    <xf numFmtId="0" fontId="2" fillId="0" borderId="0"/>
    <xf numFmtId="0" fontId="2" fillId="0" borderId="0"/>
    <xf numFmtId="0" fontId="2" fillId="0" borderId="0"/>
    <xf numFmtId="207" fontId="30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6" fillId="0" borderId="0"/>
    <xf numFmtId="207" fontId="63" fillId="0" borderId="0">
      <protection locked="0"/>
    </xf>
    <xf numFmtId="0" fontId="11" fillId="0" borderId="0"/>
    <xf numFmtId="0" fontId="11" fillId="0" borderId="0"/>
    <xf numFmtId="0" fontId="2" fillId="0" borderId="0"/>
    <xf numFmtId="49" fontId="221" fillId="0" borderId="0" applyBorder="0"/>
    <xf numFmtId="242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24" fillId="0" borderId="0"/>
    <xf numFmtId="0" fontId="232" fillId="0" borderId="0"/>
    <xf numFmtId="0" fontId="2" fillId="0" borderId="0"/>
    <xf numFmtId="0" fontId="234" fillId="0" borderId="0"/>
    <xf numFmtId="0" fontId="51" fillId="0" borderId="0"/>
    <xf numFmtId="0" fontId="230" fillId="0" borderId="0" applyFont="0" applyFill="0" applyBorder="0" applyAlignment="0" applyProtection="0"/>
    <xf numFmtId="0" fontId="230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3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82" fillId="0" borderId="0">
      <alignment vertical="center"/>
    </xf>
    <xf numFmtId="0" fontId="22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204" fontId="222" fillId="0" borderId="0">
      <protection locked="0"/>
    </xf>
    <xf numFmtId="0" fontId="11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314" fontId="235" fillId="0" borderId="25">
      <alignment horizontal="centerContinuous" vertical="center"/>
    </xf>
    <xf numFmtId="0" fontId="235" fillId="0" borderId="25">
      <alignment horizontal="centerContinuous" vertical="center"/>
    </xf>
    <xf numFmtId="0" fontId="2" fillId="0" borderId="0"/>
    <xf numFmtId="0" fontId="63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>
      <protection locked="0"/>
    </xf>
    <xf numFmtId="0" fontId="11" fillId="0" borderId="0"/>
    <xf numFmtId="0" fontId="193" fillId="0" borderId="0"/>
    <xf numFmtId="0" fontId="203" fillId="0" borderId="0"/>
    <xf numFmtId="0" fontId="219" fillId="0" borderId="0"/>
    <xf numFmtId="315" fontId="47" fillId="0" borderId="0"/>
    <xf numFmtId="0" fontId="219" fillId="0" borderId="0"/>
    <xf numFmtId="41" fontId="2" fillId="0" borderId="0" applyFont="0" applyFill="0" applyBorder="0" applyAlignment="0" applyProtection="0">
      <alignment vertical="center"/>
    </xf>
    <xf numFmtId="41" fontId="82" fillId="0" borderId="0" applyFont="0" applyFill="0" applyBorder="0" applyAlignment="0" applyProtection="0">
      <alignment vertical="center"/>
    </xf>
    <xf numFmtId="0" fontId="238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315" fontId="47" fillId="0" borderId="0"/>
    <xf numFmtId="0" fontId="47" fillId="0" borderId="0"/>
    <xf numFmtId="41" fontId="2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262" fontId="238" fillId="0" borderId="1" xfId="12848" applyNumberFormat="1" applyBorder="1" applyAlignment="1">
      <alignment horizontal="center" vertical="center"/>
    </xf>
    <xf numFmtId="262" fontId="238" fillId="0" borderId="68" xfId="12848" applyNumberFormat="1" applyBorder="1" applyAlignment="1">
      <alignment vertical="center"/>
    </xf>
    <xf numFmtId="262" fontId="238" fillId="0" borderId="1" xfId="12848" applyNumberFormat="1" applyBorder="1" applyAlignment="1">
      <alignment vertical="center"/>
    </xf>
    <xf numFmtId="319" fontId="238" fillId="0" borderId="1" xfId="12848" applyNumberFormat="1" applyBorder="1" applyAlignment="1">
      <alignment vertical="center"/>
    </xf>
    <xf numFmtId="262" fontId="238" fillId="0" borderId="69" xfId="12848" applyNumberFormat="1" applyBorder="1" applyAlignment="1">
      <alignment vertical="center" wrapText="1"/>
    </xf>
    <xf numFmtId="0" fontId="239" fillId="0" borderId="0" xfId="12848" applyFont="1" applyAlignment="1">
      <alignment vertical="center"/>
    </xf>
    <xf numFmtId="0" fontId="240" fillId="0" borderId="1" xfId="12848" applyFont="1" applyBorder="1" applyAlignment="1">
      <alignment vertical="center"/>
    </xf>
    <xf numFmtId="0" fontId="238" fillId="111" borderId="1" xfId="12848" applyFill="1" applyBorder="1" applyAlignment="1">
      <alignment vertical="center"/>
    </xf>
    <xf numFmtId="0" fontId="238" fillId="112" borderId="1" xfId="12848" applyFill="1" applyBorder="1" applyAlignment="1">
      <alignment vertical="center"/>
    </xf>
    <xf numFmtId="319" fontId="238" fillId="0" borderId="0" xfId="12848" applyNumberFormat="1" applyAlignment="1">
      <alignment vertical="center"/>
    </xf>
    <xf numFmtId="41" fontId="241" fillId="0" borderId="0" xfId="12849" applyFont="1" applyFill="1" applyAlignment="1">
      <alignment vertical="center"/>
    </xf>
    <xf numFmtId="41" fontId="242" fillId="0" borderId="29" xfId="12849" applyFont="1" applyFill="1" applyBorder="1" applyAlignment="1">
      <alignment horizontal="center" vertical="center"/>
    </xf>
    <xf numFmtId="41" fontId="242" fillId="0" borderId="0" xfId="12849" applyFont="1" applyFill="1" applyBorder="1" applyAlignment="1">
      <alignment horizontal="center" vertical="center"/>
    </xf>
    <xf numFmtId="10" fontId="242" fillId="0" borderId="0" xfId="12849" applyNumberFormat="1" applyFont="1" applyFill="1" applyBorder="1" applyAlignment="1">
      <alignment horizontal="center" vertical="center"/>
    </xf>
    <xf numFmtId="176" fontId="243" fillId="0" borderId="30" xfId="12850" applyNumberFormat="1" applyFont="1" applyFill="1" applyBorder="1" applyAlignment="1">
      <alignment horizontal="right" vertical="center"/>
    </xf>
    <xf numFmtId="41" fontId="243" fillId="0" borderId="29" xfId="12849" applyFont="1" applyFill="1" applyBorder="1" applyAlignment="1">
      <alignment vertical="center"/>
    </xf>
    <xf numFmtId="41" fontId="241" fillId="0" borderId="0" xfId="12849" applyFont="1" applyFill="1" applyBorder="1" applyAlignment="1">
      <alignment vertical="center"/>
    </xf>
    <xf numFmtId="176" fontId="243" fillId="0" borderId="32" xfId="12850" applyNumberFormat="1" applyFont="1" applyFill="1" applyBorder="1" applyAlignment="1">
      <alignment horizontal="right" vertical="center"/>
    </xf>
    <xf numFmtId="41" fontId="241" fillId="0" borderId="21" xfId="12849" applyFont="1" applyFill="1" applyBorder="1" applyAlignment="1">
      <alignment horizontal="center" vertical="center"/>
    </xf>
    <xf numFmtId="41" fontId="241" fillId="0" borderId="80" xfId="12849" applyFont="1" applyFill="1" applyBorder="1" applyAlignment="1">
      <alignment vertical="center"/>
    </xf>
    <xf numFmtId="41" fontId="241" fillId="0" borderId="80" xfId="12849" applyFont="1" applyFill="1" applyBorder="1" applyAlignment="1">
      <alignment horizontal="right" vertical="center"/>
    </xf>
    <xf numFmtId="10" fontId="241" fillId="0" borderId="81" xfId="12849" applyNumberFormat="1" applyFont="1" applyFill="1" applyBorder="1" applyAlignment="1">
      <alignment vertical="center"/>
    </xf>
    <xf numFmtId="41" fontId="237" fillId="0" borderId="82" xfId="12849" applyFont="1" applyFill="1" applyBorder="1" applyAlignment="1">
      <alignment vertical="center"/>
    </xf>
    <xf numFmtId="41" fontId="241" fillId="0" borderId="83" xfId="12849" applyFont="1" applyFill="1" applyBorder="1" applyAlignment="1">
      <alignment vertical="center"/>
    </xf>
    <xf numFmtId="41" fontId="245" fillId="0" borderId="83" xfId="12849" applyFont="1" applyFill="1" applyBorder="1" applyAlignment="1">
      <alignment horizontal="center" vertical="center"/>
    </xf>
    <xf numFmtId="0" fontId="241" fillId="0" borderId="84" xfId="12851" applyFont="1" applyBorder="1" applyAlignment="1">
      <alignment vertical="center"/>
    </xf>
    <xf numFmtId="0" fontId="241" fillId="0" borderId="85" xfId="12851" applyFont="1" applyBorder="1" applyAlignment="1">
      <alignment vertical="center"/>
    </xf>
    <xf numFmtId="41" fontId="241" fillId="0" borderId="86" xfId="12849" applyFont="1" applyFill="1" applyBorder="1" applyAlignment="1">
      <alignment horizontal="center" vertical="center"/>
    </xf>
    <xf numFmtId="41" fontId="241" fillId="0" borderId="83" xfId="12849" applyFont="1" applyFill="1" applyBorder="1" applyAlignment="1">
      <alignment horizontal="right" vertical="center"/>
    </xf>
    <xf numFmtId="10" fontId="241" fillId="0" borderId="87" xfId="12849" applyNumberFormat="1" applyFont="1" applyFill="1" applyBorder="1" applyAlignment="1">
      <alignment vertical="center"/>
    </xf>
    <xf numFmtId="41" fontId="245" fillId="0" borderId="88" xfId="12849" applyFont="1" applyFill="1" applyBorder="1" applyAlignment="1">
      <alignment horizontal="center" vertical="center"/>
    </xf>
    <xf numFmtId="41" fontId="241" fillId="0" borderId="89" xfId="12849" applyFont="1" applyFill="1" applyBorder="1" applyAlignment="1">
      <alignment horizontal="center" vertical="center"/>
    </xf>
    <xf numFmtId="41" fontId="241" fillId="0" borderId="63" xfId="12849" applyFont="1" applyFill="1" applyBorder="1" applyAlignment="1">
      <alignment vertical="center"/>
    </xf>
    <xf numFmtId="41" fontId="241" fillId="0" borderId="89" xfId="12849" applyFont="1" applyFill="1" applyBorder="1" applyAlignment="1">
      <alignment horizontal="right" vertical="center"/>
    </xf>
    <xf numFmtId="10" fontId="241" fillId="0" borderId="90" xfId="12849" applyNumberFormat="1" applyFont="1" applyFill="1" applyBorder="1" applyAlignment="1">
      <alignment vertical="center"/>
    </xf>
    <xf numFmtId="41" fontId="245" fillId="0" borderId="73" xfId="12849" applyFont="1" applyFill="1" applyBorder="1" applyAlignment="1">
      <alignment horizontal="center" vertical="center"/>
    </xf>
    <xf numFmtId="41" fontId="241" fillId="0" borderId="82" xfId="12849" applyFont="1" applyFill="1" applyBorder="1" applyAlignment="1">
      <alignment vertical="center"/>
    </xf>
    <xf numFmtId="41" fontId="241" fillId="0" borderId="91" xfId="12849" applyFont="1" applyFill="1" applyBorder="1" applyAlignment="1">
      <alignment horizontal="center" vertical="center"/>
    </xf>
    <xf numFmtId="41" fontId="241" fillId="0" borderId="6" xfId="12849" applyFont="1" applyFill="1" applyBorder="1" applyAlignment="1">
      <alignment vertical="center"/>
    </xf>
    <xf numFmtId="41" fontId="241" fillId="0" borderId="92" xfId="12849" applyFont="1" applyFill="1" applyBorder="1" applyAlignment="1">
      <alignment horizontal="right" vertical="center"/>
    </xf>
    <xf numFmtId="279" fontId="241" fillId="0" borderId="19" xfId="12849" applyNumberFormat="1" applyFont="1" applyFill="1" applyBorder="1" applyAlignment="1">
      <alignment vertical="center"/>
    </xf>
    <xf numFmtId="41" fontId="241" fillId="0" borderId="30" xfId="12849" applyFont="1" applyFill="1" applyBorder="1" applyAlignment="1">
      <alignment vertical="center"/>
    </xf>
    <xf numFmtId="41" fontId="241" fillId="0" borderId="93" xfId="12849" applyFont="1" applyFill="1" applyBorder="1" applyAlignment="1">
      <alignment vertical="center"/>
    </xf>
    <xf numFmtId="41" fontId="241" fillId="0" borderId="94" xfId="12849" applyFont="1" applyFill="1" applyBorder="1" applyAlignment="1">
      <alignment horizontal="center" vertical="center"/>
    </xf>
    <xf numFmtId="41" fontId="241" fillId="0" borderId="94" xfId="12849" applyFont="1" applyFill="1" applyBorder="1" applyAlignment="1">
      <alignment vertical="center"/>
    </xf>
    <xf numFmtId="41" fontId="241" fillId="0" borderId="94" xfId="12849" applyFont="1" applyFill="1" applyBorder="1" applyAlignment="1">
      <alignment horizontal="right" vertical="center"/>
    </xf>
    <xf numFmtId="10" fontId="241" fillId="0" borderId="95" xfId="12849" applyNumberFormat="1" applyFont="1" applyFill="1" applyBorder="1" applyAlignment="1">
      <alignment vertical="center"/>
    </xf>
    <xf numFmtId="41" fontId="241" fillId="0" borderId="96" xfId="12849" applyFont="1" applyFill="1" applyBorder="1" applyAlignment="1">
      <alignment vertical="center"/>
    </xf>
    <xf numFmtId="41" fontId="241" fillId="0" borderId="97" xfId="12849" applyFont="1" applyFill="1" applyBorder="1" applyAlignment="1">
      <alignment vertical="center"/>
    </xf>
    <xf numFmtId="41" fontId="241" fillId="0" borderId="97" xfId="12849" applyFont="1" applyFill="1" applyBorder="1" applyAlignment="1">
      <alignment horizontal="right" vertical="center"/>
    </xf>
    <xf numFmtId="10" fontId="241" fillId="0" borderId="84" xfId="12849" applyNumberFormat="1" applyFont="1" applyFill="1" applyBorder="1" applyAlignment="1">
      <alignment vertical="center"/>
    </xf>
    <xf numFmtId="41" fontId="241" fillId="0" borderId="98" xfId="12849" applyFont="1" applyFill="1" applyBorder="1" applyAlignment="1">
      <alignment vertical="center"/>
    </xf>
    <xf numFmtId="324" fontId="241" fillId="0" borderId="84" xfId="12849" applyNumberFormat="1" applyFont="1" applyFill="1" applyBorder="1" applyAlignment="1">
      <alignment vertical="center"/>
    </xf>
    <xf numFmtId="279" fontId="241" fillId="0" borderId="84" xfId="12849" applyNumberFormat="1" applyFont="1" applyFill="1" applyBorder="1" applyAlignment="1">
      <alignment vertical="center"/>
    </xf>
    <xf numFmtId="41" fontId="243" fillId="0" borderId="99" xfId="12849" applyFont="1" applyFill="1" applyBorder="1" applyAlignment="1">
      <alignment vertical="center"/>
    </xf>
    <xf numFmtId="325" fontId="237" fillId="0" borderId="100" xfId="12852" applyNumberFormat="1" applyFont="1" applyFill="1" applyBorder="1" applyAlignment="1">
      <alignment horizontal="center" vertical="center"/>
    </xf>
    <xf numFmtId="41" fontId="246" fillId="0" borderId="86" xfId="12849" applyFont="1" applyFill="1" applyBorder="1" applyAlignment="1">
      <alignment horizontal="left" vertical="center"/>
    </xf>
    <xf numFmtId="41" fontId="241" fillId="0" borderId="99" xfId="12849" applyFont="1" applyFill="1" applyBorder="1" applyAlignment="1">
      <alignment vertical="center"/>
    </xf>
    <xf numFmtId="325" fontId="247" fillId="0" borderId="100" xfId="12852" applyNumberFormat="1" applyFont="1" applyFill="1" applyBorder="1" applyAlignment="1">
      <alignment horizontal="left" vertical="center"/>
    </xf>
    <xf numFmtId="326" fontId="248" fillId="0" borderId="30" xfId="12853" applyNumberFormat="1" applyFont="1" applyBorder="1" applyAlignment="1">
      <alignment vertical="center"/>
    </xf>
    <xf numFmtId="41" fontId="249" fillId="0" borderId="86" xfId="12849" applyFont="1" applyFill="1" applyBorder="1" applyAlignment="1">
      <alignment horizontal="center" vertical="center" shrinkToFit="1"/>
    </xf>
    <xf numFmtId="41" fontId="249" fillId="0" borderId="6" xfId="12849" applyFont="1" applyFill="1" applyBorder="1" applyAlignment="1">
      <alignment vertical="center"/>
    </xf>
    <xf numFmtId="41" fontId="249" fillId="0" borderId="97" xfId="12849" applyFont="1" applyFill="1" applyBorder="1" applyAlignment="1">
      <alignment horizontal="right" vertical="center"/>
    </xf>
    <xf numFmtId="10" fontId="249" fillId="0" borderId="84" xfId="12849" applyNumberFormat="1" applyFont="1" applyFill="1" applyBorder="1" applyAlignment="1">
      <alignment vertical="center"/>
    </xf>
    <xf numFmtId="41" fontId="249" fillId="0" borderId="98" xfId="12849" applyFont="1" applyFill="1" applyBorder="1" applyAlignment="1">
      <alignment vertical="center"/>
    </xf>
    <xf numFmtId="41" fontId="241" fillId="0" borderId="102" xfId="12849" applyFont="1" applyFill="1" applyBorder="1" applyAlignment="1">
      <alignment vertical="center"/>
    </xf>
    <xf numFmtId="41" fontId="241" fillId="0" borderId="18" xfId="12849" applyFont="1" applyFill="1" applyBorder="1" applyAlignment="1">
      <alignment vertical="center"/>
    </xf>
    <xf numFmtId="41" fontId="241" fillId="0" borderId="106" xfId="12849" applyFont="1" applyFill="1" applyBorder="1" applyAlignment="1">
      <alignment horizontal="right" vertical="center"/>
    </xf>
    <xf numFmtId="10" fontId="241" fillId="0" borderId="27" xfId="12849" applyNumberFormat="1" applyFont="1" applyFill="1" applyBorder="1" applyAlignment="1">
      <alignment vertical="center"/>
    </xf>
    <xf numFmtId="41" fontId="241" fillId="0" borderId="107" xfId="12849" applyFont="1" applyFill="1" applyBorder="1" applyAlignment="1">
      <alignment vertical="center"/>
    </xf>
    <xf numFmtId="41" fontId="241" fillId="0" borderId="64" xfId="12849" applyFont="1" applyFill="1" applyBorder="1" applyAlignment="1">
      <alignment vertical="center"/>
    </xf>
    <xf numFmtId="41" fontId="241" fillId="0" borderId="72" xfId="12849" applyFont="1" applyFill="1" applyBorder="1" applyAlignment="1">
      <alignment vertical="center"/>
    </xf>
    <xf numFmtId="41" fontId="241" fillId="0" borderId="53" xfId="12849" applyFont="1" applyFill="1" applyBorder="1" applyAlignment="1">
      <alignment horizontal="right" vertical="center"/>
    </xf>
    <xf numFmtId="10" fontId="241" fillId="0" borderId="108" xfId="12849" applyNumberFormat="1" applyFont="1" applyFill="1" applyBorder="1" applyAlignment="1">
      <alignment vertical="center"/>
    </xf>
    <xf numFmtId="41" fontId="241" fillId="0" borderId="32" xfId="12849" applyFont="1" applyFill="1" applyBorder="1" applyAlignment="1">
      <alignment vertical="center"/>
    </xf>
    <xf numFmtId="324" fontId="249" fillId="0" borderId="84" xfId="12849" applyNumberFormat="1" applyFont="1" applyFill="1" applyBorder="1" applyAlignment="1">
      <alignment vertical="center"/>
    </xf>
    <xf numFmtId="0" fontId="238" fillId="0" borderId="0" xfId="12848"/>
    <xf numFmtId="262" fontId="238" fillId="0" borderId="1" xfId="12848" applyNumberFormat="1" applyBorder="1" applyAlignment="1">
      <alignment horizontal="right" vertical="center"/>
    </xf>
    <xf numFmtId="262" fontId="238" fillId="0" borderId="0" xfId="12848" applyNumberFormat="1"/>
    <xf numFmtId="0" fontId="238" fillId="0" borderId="0" xfId="12848" applyAlignment="1">
      <alignment horizontal="right"/>
    </xf>
    <xf numFmtId="41" fontId="238" fillId="0" borderId="0" xfId="12855" applyFont="1" applyAlignment="1"/>
    <xf numFmtId="41" fontId="241" fillId="0" borderId="63" xfId="12849" applyFont="1" applyFill="1" applyBorder="1" applyAlignment="1">
      <alignment horizontal="center" vertical="center"/>
    </xf>
    <xf numFmtId="41" fontId="241" fillId="0" borderId="17" xfId="12849" applyFont="1" applyFill="1" applyBorder="1" applyAlignment="1">
      <alignment horizontal="center" vertical="center"/>
    </xf>
    <xf numFmtId="41" fontId="241" fillId="114" borderId="76" xfId="12849" applyFont="1" applyFill="1" applyBorder="1" applyAlignment="1">
      <alignment horizontal="center" vertical="center"/>
    </xf>
    <xf numFmtId="41" fontId="241" fillId="114" borderId="78" xfId="12849" applyFont="1" applyFill="1" applyBorder="1" applyAlignment="1">
      <alignment horizontal="center" vertical="center"/>
    </xf>
    <xf numFmtId="41" fontId="241" fillId="0" borderId="16" xfId="12849" applyFont="1" applyFill="1" applyBorder="1" applyAlignment="1">
      <alignment vertical="center"/>
    </xf>
    <xf numFmtId="10" fontId="241" fillId="0" borderId="19" xfId="12849" applyNumberFormat="1" applyFont="1" applyFill="1" applyBorder="1" applyAlignment="1">
      <alignment vertical="center"/>
    </xf>
    <xf numFmtId="41" fontId="241" fillId="0" borderId="71" xfId="12849" applyFont="1" applyFill="1" applyBorder="1" applyAlignment="1">
      <alignment vertical="center"/>
    </xf>
    <xf numFmtId="41" fontId="241" fillId="0" borderId="2" xfId="12849" applyFont="1" applyFill="1" applyBorder="1" applyAlignment="1">
      <alignment vertical="center"/>
    </xf>
    <xf numFmtId="41" fontId="241" fillId="0" borderId="26" xfId="12849" applyFont="1" applyFill="1" applyBorder="1" applyAlignment="1">
      <alignment horizontal="center" vertical="center"/>
    </xf>
    <xf numFmtId="41" fontId="241" fillId="0" borderId="1" xfId="12849" applyFont="1" applyFill="1" applyBorder="1" applyAlignment="1">
      <alignment horizontal="right" vertical="center"/>
    </xf>
    <xf numFmtId="41" fontId="241" fillId="0" borderId="109" xfId="12849" applyFont="1" applyFill="1" applyBorder="1" applyAlignment="1">
      <alignment horizontal="right" vertical="center"/>
    </xf>
    <xf numFmtId="41" fontId="241" fillId="0" borderId="95" xfId="12849" applyFont="1" applyFill="1" applyBorder="1" applyAlignment="1">
      <alignment vertical="center"/>
    </xf>
    <xf numFmtId="41" fontId="241" fillId="0" borderId="6" xfId="12849" applyFont="1" applyFill="1" applyBorder="1" applyAlignment="1">
      <alignment horizontal="right" vertical="center"/>
    </xf>
    <xf numFmtId="41" fontId="241" fillId="0" borderId="84" xfId="12849" applyFont="1" applyFill="1" applyBorder="1" applyAlignment="1">
      <alignment vertical="center"/>
    </xf>
    <xf numFmtId="41" fontId="241" fillId="0" borderId="6" xfId="12849" applyFont="1" applyFill="1" applyBorder="1" applyAlignment="1">
      <alignment horizontal="center" vertical="center"/>
    </xf>
    <xf numFmtId="41" fontId="241" fillId="0" borderId="90" xfId="12849" applyFont="1" applyFill="1" applyBorder="1" applyAlignment="1">
      <alignment vertical="center"/>
    </xf>
    <xf numFmtId="330" fontId="241" fillId="0" borderId="84" xfId="12849" applyNumberFormat="1" applyFont="1" applyFill="1" applyBorder="1" applyAlignment="1">
      <alignment vertical="center"/>
    </xf>
    <xf numFmtId="262" fontId="238" fillId="0" borderId="110" xfId="12848" applyNumberFormat="1" applyBorder="1" applyAlignment="1">
      <alignment vertical="center"/>
    </xf>
    <xf numFmtId="262" fontId="238" fillId="0" borderId="111" xfId="12848" applyNumberFormat="1" applyBorder="1" applyAlignment="1">
      <alignment vertical="center"/>
    </xf>
    <xf numFmtId="262" fontId="238" fillId="0" borderId="112" xfId="12848" applyNumberFormat="1" applyBorder="1" applyAlignment="1">
      <alignment vertical="center" wrapText="1"/>
    </xf>
    <xf numFmtId="262" fontId="238" fillId="0" borderId="5" xfId="12848" applyNumberFormat="1" applyBorder="1" applyAlignment="1">
      <alignment vertical="center"/>
    </xf>
    <xf numFmtId="262" fontId="238" fillId="0" borderId="20" xfId="12848" applyNumberFormat="1" applyBorder="1" applyAlignment="1">
      <alignment vertical="center"/>
    </xf>
    <xf numFmtId="262" fontId="238" fillId="0" borderId="20" xfId="12848" applyNumberFormat="1" applyBorder="1" applyAlignment="1">
      <alignment horizontal="right" vertical="center"/>
    </xf>
    <xf numFmtId="262" fontId="238" fillId="0" borderId="28" xfId="12848" applyNumberFormat="1" applyBorder="1" applyAlignment="1">
      <alignment vertical="center" wrapText="1"/>
    </xf>
    <xf numFmtId="262" fontId="238" fillId="0" borderId="20" xfId="12848" applyNumberFormat="1" applyBorder="1" applyAlignment="1">
      <alignment horizontal="center" vertical="center"/>
    </xf>
    <xf numFmtId="262" fontId="238" fillId="0" borderId="113" xfId="12848" applyNumberFormat="1" applyBorder="1" applyAlignment="1">
      <alignment horizontal="center" vertical="center"/>
    </xf>
    <xf numFmtId="262" fontId="238" fillId="0" borderId="14" xfId="12848" applyNumberFormat="1" applyBorder="1" applyAlignment="1">
      <alignment horizontal="center" vertical="center"/>
    </xf>
    <xf numFmtId="262" fontId="238" fillId="0" borderId="114" xfId="12848" applyNumberFormat="1" applyBorder="1" applyAlignment="1">
      <alignment horizontal="center" vertical="center" wrapText="1"/>
    </xf>
    <xf numFmtId="262" fontId="238" fillId="113" borderId="1" xfId="12848" applyNumberFormat="1" applyFill="1" applyBorder="1" applyAlignment="1">
      <alignment horizontal="center" vertical="center"/>
    </xf>
    <xf numFmtId="0" fontId="240" fillId="0" borderId="0" xfId="12848" applyFont="1" applyAlignment="1">
      <alignment vertical="center"/>
    </xf>
    <xf numFmtId="0" fontId="238" fillId="111" borderId="0" xfId="12848" applyFill="1" applyAlignment="1">
      <alignment vertical="center"/>
    </xf>
    <xf numFmtId="0" fontId="238" fillId="112" borderId="0" xfId="12848" applyFill="1" applyAlignment="1">
      <alignment vertical="center"/>
    </xf>
    <xf numFmtId="0" fontId="250" fillId="0" borderId="0" xfId="12848" applyFont="1" applyAlignment="1">
      <alignment vertical="center"/>
    </xf>
    <xf numFmtId="262" fontId="238" fillId="0" borderId="111" xfId="12848" applyNumberFormat="1" applyBorder="1" applyAlignment="1">
      <alignment horizontal="right" vertical="center"/>
    </xf>
    <xf numFmtId="0" fontId="238" fillId="0" borderId="111" xfId="12848" applyBorder="1"/>
    <xf numFmtId="319" fontId="238" fillId="0" borderId="111" xfId="12848" applyNumberFormat="1" applyBorder="1" applyAlignment="1">
      <alignment vertical="center"/>
    </xf>
    <xf numFmtId="319" fontId="238" fillId="0" borderId="20" xfId="12848" applyNumberFormat="1" applyBorder="1" applyAlignment="1">
      <alignment vertical="center"/>
    </xf>
    <xf numFmtId="319" fontId="238" fillId="0" borderId="20" xfId="12848" applyNumberFormat="1" applyBorder="1" applyAlignment="1">
      <alignment vertical="center" shrinkToFit="1"/>
    </xf>
    <xf numFmtId="262" fontId="238" fillId="0" borderId="14" xfId="12848" applyNumberFormat="1" applyBorder="1" applyAlignment="1">
      <alignment horizontal="right" vertical="center"/>
    </xf>
    <xf numFmtId="262" fontId="238" fillId="0" borderId="115" xfId="12848" applyNumberFormat="1" applyBorder="1" applyAlignment="1">
      <alignment vertical="center"/>
    </xf>
    <xf numFmtId="262" fontId="238" fillId="0" borderId="4" xfId="12848" applyNumberFormat="1" applyBorder="1" applyAlignment="1">
      <alignment vertical="center"/>
    </xf>
    <xf numFmtId="262" fontId="238" fillId="0" borderId="4" xfId="12848" applyNumberFormat="1" applyBorder="1" applyAlignment="1">
      <alignment horizontal="right" vertical="center"/>
    </xf>
    <xf numFmtId="262" fontId="238" fillId="0" borderId="4" xfId="12848" applyNumberFormat="1" applyBorder="1" applyAlignment="1">
      <alignment horizontal="center" vertical="center"/>
    </xf>
    <xf numFmtId="319" fontId="238" fillId="0" borderId="4" xfId="12848" applyNumberFormat="1" applyBorder="1" applyAlignment="1">
      <alignment vertical="center"/>
    </xf>
    <xf numFmtId="262" fontId="238" fillId="0" borderId="116" xfId="12848" applyNumberFormat="1" applyBorder="1" applyAlignment="1">
      <alignment vertical="center" wrapText="1"/>
    </xf>
    <xf numFmtId="262" fontId="238" fillId="0" borderId="113" xfId="12848" applyNumberFormat="1" applyBorder="1" applyAlignment="1">
      <alignment vertical="center"/>
    </xf>
    <xf numFmtId="262" fontId="238" fillId="0" borderId="14" xfId="12848" applyNumberFormat="1" applyBorder="1" applyAlignment="1">
      <alignment vertical="center"/>
    </xf>
    <xf numFmtId="319" fontId="238" fillId="0" borderId="14" xfId="12848" applyNumberFormat="1" applyBorder="1" applyAlignment="1">
      <alignment vertical="center"/>
    </xf>
    <xf numFmtId="262" fontId="238" fillId="0" borderId="114" xfId="12848" applyNumberFormat="1" applyBorder="1" applyAlignment="1">
      <alignment vertical="center" wrapText="1"/>
    </xf>
    <xf numFmtId="41" fontId="241" fillId="0" borderId="97" xfId="12849" applyFont="1" applyFill="1" applyBorder="1" applyAlignment="1">
      <alignment horizontal="right" vertical="center"/>
    </xf>
    <xf numFmtId="41" fontId="241" fillId="0" borderId="84" xfId="12849" applyFont="1" applyFill="1" applyBorder="1" applyAlignment="1">
      <alignment horizontal="right" vertical="center"/>
    </xf>
    <xf numFmtId="41" fontId="241" fillId="0" borderId="105" xfId="12849" applyFont="1" applyFill="1" applyBorder="1" applyAlignment="1">
      <alignment horizontal="center" vertical="center"/>
    </xf>
    <xf numFmtId="41" fontId="241" fillId="0" borderId="91" xfId="12849" applyFont="1" applyFill="1" applyBorder="1" applyAlignment="1">
      <alignment horizontal="center" vertical="center"/>
    </xf>
    <xf numFmtId="41" fontId="237" fillId="0" borderId="79" xfId="12849" applyFont="1" applyFill="1" applyBorder="1" applyAlignment="1">
      <alignment horizontal="center" vertical="center" wrapText="1"/>
    </xf>
    <xf numFmtId="41" fontId="237" fillId="0" borderId="70" xfId="12849" applyFont="1" applyFill="1" applyBorder="1" applyAlignment="1">
      <alignment horizontal="center" vertical="center" wrapText="1"/>
    </xf>
    <xf numFmtId="41" fontId="237" fillId="0" borderId="101" xfId="12849" applyFont="1" applyFill="1" applyBorder="1" applyAlignment="1">
      <alignment horizontal="center" vertical="center" wrapText="1"/>
    </xf>
    <xf numFmtId="41" fontId="241" fillId="0" borderId="106" xfId="12849" applyFont="1" applyFill="1" applyBorder="1" applyAlignment="1">
      <alignment horizontal="center" vertical="center"/>
    </xf>
    <xf numFmtId="41" fontId="241" fillId="0" borderId="27" xfId="12849" applyFont="1" applyFill="1" applyBorder="1" applyAlignment="1">
      <alignment horizontal="center" vertical="center"/>
    </xf>
    <xf numFmtId="41" fontId="241" fillId="0" borderId="63" xfId="12849" applyFont="1" applyFill="1" applyBorder="1" applyAlignment="1">
      <alignment horizontal="center" vertical="center"/>
    </xf>
    <xf numFmtId="41" fontId="241" fillId="0" borderId="80" xfId="12849" applyFont="1" applyFill="1" applyBorder="1" applyAlignment="1">
      <alignment horizontal="center" vertical="center"/>
    </xf>
    <xf numFmtId="41" fontId="241" fillId="0" borderId="81" xfId="12849" applyFont="1" applyFill="1" applyBorder="1" applyAlignment="1">
      <alignment horizontal="center" vertical="center"/>
    </xf>
    <xf numFmtId="41" fontId="241" fillId="0" borderId="31" xfId="12849" applyFont="1" applyFill="1" applyBorder="1" applyAlignment="1">
      <alignment horizontal="center" vertical="center"/>
    </xf>
    <xf numFmtId="41" fontId="241" fillId="0" borderId="11" xfId="12849" applyFont="1" applyFill="1" applyBorder="1" applyAlignment="1">
      <alignment horizontal="center" vertical="center"/>
    </xf>
    <xf numFmtId="41" fontId="241" fillId="0" borderId="108" xfId="12849" applyFont="1" applyFill="1" applyBorder="1" applyAlignment="1">
      <alignment horizontal="center" vertical="center"/>
    </xf>
    <xf numFmtId="41" fontId="241" fillId="0" borderId="103" xfId="12849" applyFont="1" applyFill="1" applyBorder="1" applyAlignment="1">
      <alignment horizontal="center" vertical="center"/>
    </xf>
    <xf numFmtId="41" fontId="241" fillId="0" borderId="21" xfId="12849" applyFont="1" applyFill="1" applyBorder="1" applyAlignment="1">
      <alignment horizontal="center" vertical="center"/>
    </xf>
    <xf numFmtId="41" fontId="241" fillId="0" borderId="104" xfId="12849" applyFont="1" applyFill="1" applyBorder="1" applyAlignment="1">
      <alignment horizontal="center" vertical="center"/>
    </xf>
    <xf numFmtId="41" fontId="251" fillId="0" borderId="65" xfId="12849" applyFont="1" applyFill="1" applyBorder="1" applyAlignment="1">
      <alignment horizontal="center" vertical="top"/>
    </xf>
    <xf numFmtId="41" fontId="251" fillId="0" borderId="66" xfId="12849" applyFont="1" applyFill="1" applyBorder="1" applyAlignment="1">
      <alignment horizontal="center" vertical="top"/>
    </xf>
    <xf numFmtId="41" fontId="251" fillId="0" borderId="67" xfId="12849" applyFont="1" applyFill="1" applyBorder="1" applyAlignment="1">
      <alignment horizontal="center" vertical="top"/>
    </xf>
    <xf numFmtId="0" fontId="243" fillId="0" borderId="11" xfId="12849" applyNumberFormat="1" applyFont="1" applyFill="1" applyBorder="1" applyAlignment="1">
      <alignment horizontal="right" vertical="center"/>
    </xf>
    <xf numFmtId="41" fontId="241" fillId="114" borderId="74" xfId="12849" applyFont="1" applyFill="1" applyBorder="1" applyAlignment="1">
      <alignment horizontal="center" vertical="center"/>
    </xf>
    <xf numFmtId="41" fontId="241" fillId="114" borderId="75" xfId="12849" applyFont="1" applyFill="1" applyBorder="1" applyAlignment="1">
      <alignment horizontal="center" vertical="center"/>
    </xf>
    <xf numFmtId="41" fontId="241" fillId="114" borderId="76" xfId="12849" applyFont="1" applyFill="1" applyBorder="1" applyAlignment="1">
      <alignment horizontal="center" vertical="center"/>
    </xf>
    <xf numFmtId="41" fontId="241" fillId="114" borderId="77" xfId="12849" applyFont="1" applyFill="1" applyBorder="1" applyAlignment="1">
      <alignment horizontal="center" vertical="center"/>
    </xf>
    <xf numFmtId="41" fontId="241" fillId="0" borderId="79" xfId="12849" applyFont="1" applyFill="1" applyBorder="1" applyAlignment="1">
      <alignment horizontal="center" vertical="top" textRotation="255"/>
    </xf>
    <xf numFmtId="41" fontId="241" fillId="0" borderId="70" xfId="12849" applyFont="1" applyFill="1" applyBorder="1" applyAlignment="1">
      <alignment horizontal="center" vertical="top" textRotation="255"/>
    </xf>
    <xf numFmtId="41" fontId="241" fillId="0" borderId="101" xfId="12849" applyFont="1" applyFill="1" applyBorder="1" applyAlignment="1">
      <alignment horizontal="center" vertical="top" textRotation="255"/>
    </xf>
    <xf numFmtId="41" fontId="241" fillId="0" borderId="1" xfId="12849" applyFont="1" applyFill="1" applyBorder="1" applyAlignment="1">
      <alignment horizontal="center" vertical="top" textRotation="255"/>
    </xf>
    <xf numFmtId="41" fontId="241" fillId="0" borderId="18" xfId="12849" applyFont="1" applyFill="1" applyBorder="1" applyAlignment="1">
      <alignment horizontal="center" vertical="center" wrapText="1"/>
    </xf>
    <xf numFmtId="41" fontId="241" fillId="0" borderId="16" xfId="12849" applyFont="1" applyFill="1" applyBorder="1" applyAlignment="1">
      <alignment horizontal="center" vertical="center"/>
    </xf>
    <xf numFmtId="41" fontId="241" fillId="0" borderId="17" xfId="12849" applyFont="1" applyFill="1" applyBorder="1" applyAlignment="1">
      <alignment horizontal="center" vertical="center"/>
    </xf>
    <xf numFmtId="262" fontId="238" fillId="113" borderId="1" xfId="12848" applyNumberFormat="1" applyFill="1" applyBorder="1" applyAlignment="1">
      <alignment horizontal="center" vertical="center"/>
    </xf>
    <xf numFmtId="262" fontId="238" fillId="113" borderId="1" xfId="12848" applyNumberFormat="1" applyFill="1" applyBorder="1" applyAlignment="1">
      <alignment horizontal="center" vertical="center" wrapText="1"/>
    </xf>
  </cellXfs>
  <cellStyles count="12856">
    <cellStyle name="_x0001_" xfId="1" xr:uid="{00000000-0005-0000-0000-000000000000}"/>
    <cellStyle name="_x0002__x0002__x0007__x0010__x0001__x0001__x0007_" xfId="2" xr:uid="{00000000-0005-0000-0000-000001000000}"/>
    <cellStyle name=" " xfId="12802" xr:uid="{00000000-0005-0000-0000-000002000000}"/>
    <cellStyle name="' '" xfId="3" xr:uid="{00000000-0005-0000-0000-000003000000}"/>
    <cellStyle name="            386grabber=vga.3gr  " xfId="2500" xr:uid="{00000000-0005-0000-0000-000004000000}"/>
    <cellStyle name="          _x000d__x000a_386grabber=vga.3gr_x000d__x000a_" xfId="12704" xr:uid="{00000000-0005-0000-0000-000005000000}"/>
    <cellStyle name="  2" xfId="12751" xr:uid="{00000000-0005-0000-0000-000006000000}"/>
    <cellStyle name=" $" xfId="2501" xr:uid="{00000000-0005-0000-0000-000007000000}"/>
    <cellStyle name=" ?&quot;U??2U??BU??RU??bU??rU??괮??뭊??줦_x000e_`?쾇$`?헧&lt;`??_x0008_@??_x001e_@??:@?_x0002_VP@?_x0012_V`@?&quot;Vt@?2V??BV??RV??bV??rVP`?괯n`?뭋`?줧??쾈??헩_x0012_곞_x0010_ " xfId="12822" xr:uid="{00000000-0005-0000-0000-000008000000}"/>
    <cellStyle name=" _97연말" xfId="12693" xr:uid="{00000000-0005-0000-0000-000009000000}"/>
    <cellStyle name=" _97연말1" xfId="12661" xr:uid="{00000000-0005-0000-0000-00000A000000}"/>
    <cellStyle name=" _Book1" xfId="12839" xr:uid="{00000000-0005-0000-0000-00000B000000}"/>
    <cellStyle name=" _설계변경조서(ESC)" xfId="12835" xr:uid="{00000000-0005-0000-0000-00000C000000}"/>
    <cellStyle name="_x0001_ 2" xfId="2502" xr:uid="{00000000-0005-0000-0000-00000D000000}"/>
    <cellStyle name="_x0001_ 3" xfId="6041" xr:uid="{00000000-0005-0000-0000-00000E000000}"/>
    <cellStyle name=" bolted_'98지하철1,2호선 구조물균열누수보수공사" xfId="11036" xr:uid="{00000000-0005-0000-0000-00000F000000}"/>
    <cellStyle name=" ;&amp;?;" xfId="2503" xr:uid="{00000000-0005-0000-0000-000010000000}"/>
    <cellStyle name="_x000d_$" xfId="4" xr:uid="{00000000-0005-0000-0000-000011000000}"/>
    <cellStyle name="_x000d_;&amp;?;" xfId="5" xr:uid="{00000000-0005-0000-0000-000012000000}"/>
    <cellStyle name="&quot;" xfId="3773" xr:uid="{00000000-0005-0000-0000-000013000000}"/>
    <cellStyle name="&quot;_설계서(갑지)0223" xfId="3774" xr:uid="{00000000-0005-0000-0000-000014000000}"/>
    <cellStyle name="&quot;_설계예산서및단가산출서" xfId="3775" xr:uid="{00000000-0005-0000-0000-000015000000}"/>
    <cellStyle name="&quot;_진입램프최종" xfId="3776" xr:uid="{00000000-0005-0000-0000-000016000000}"/>
    <cellStyle name="&quot;_진입램프최종엑셀" xfId="3777" xr:uid="{00000000-0005-0000-0000-000017000000}"/>
    <cellStyle name="&quot;큰제목&quot;" xfId="3778" xr:uid="{00000000-0005-0000-0000-000018000000}"/>
    <cellStyle name="#,##0" xfId="6" xr:uid="{00000000-0005-0000-0000-000019000000}"/>
    <cellStyle name="#,##0 2" xfId="2504" xr:uid="{00000000-0005-0000-0000-00001A000000}"/>
    <cellStyle name="#_목차 " xfId="12833" xr:uid="{00000000-0005-0000-0000-00001B000000}"/>
    <cellStyle name="#_보고서(인천노동사무소) " xfId="12832" xr:uid="{00000000-0005-0000-0000-00001C000000}"/>
    <cellStyle name="$" xfId="7" xr:uid="{00000000-0005-0000-0000-00001D000000}"/>
    <cellStyle name="$ 2" xfId="2505" xr:uid="{00000000-0005-0000-0000-00001E000000}"/>
    <cellStyle name="$ 2 2" xfId="6051" xr:uid="{00000000-0005-0000-0000-00001F000000}"/>
    <cellStyle name="$ 3" xfId="6052" xr:uid="{00000000-0005-0000-0000-000020000000}"/>
    <cellStyle name="$ 4" xfId="6053" xr:uid="{00000000-0005-0000-0000-000021000000}"/>
    <cellStyle name="$_db진흥" xfId="8" xr:uid="{00000000-0005-0000-0000-000022000000}"/>
    <cellStyle name="$_db진흥 2" xfId="2506" xr:uid="{00000000-0005-0000-0000-000023000000}"/>
    <cellStyle name="$_견적2" xfId="9" xr:uid="{00000000-0005-0000-0000-000024000000}"/>
    <cellStyle name="$_견적2 2" xfId="2507" xr:uid="{00000000-0005-0000-0000-000025000000}"/>
    <cellStyle name="$_기아" xfId="10" xr:uid="{00000000-0005-0000-0000-000026000000}"/>
    <cellStyle name="$_기아 2" xfId="2508" xr:uid="{00000000-0005-0000-0000-000027000000}"/>
    <cellStyle name="(##.00)" xfId="3779" xr:uid="{00000000-0005-0000-0000-000028000000}"/>
    <cellStyle name="(_x0010_.D?(.D?:.D?\.D?v.D??D??D??D_x0002_)?D_x0012_)_x0006_&gt;D&quot;)?D2)?DB)?DR)?Db)?Dr)_x0006_/D?_x001a_/D?./D?@/D?b/X??rTr??괫 " xfId="12670" xr:uid="{00000000-0005-0000-0000-000029000000}"/>
    <cellStyle name="(△콤마)" xfId="3780" xr:uid="{00000000-0005-0000-0000-00002A000000}"/>
    <cellStyle name="(1)" xfId="11" xr:uid="{00000000-0005-0000-0000-00002B000000}"/>
    <cellStyle name="(1) 2" xfId="2509" xr:uid="{00000000-0005-0000-0000-00002C000000}"/>
    <cellStyle name="(1) 3" xfId="6059" xr:uid="{00000000-0005-0000-0000-00002D000000}"/>
    <cellStyle name="(백분율)" xfId="3781" xr:uid="{00000000-0005-0000-0000-00002E000000}"/>
    <cellStyle name="(콤마)" xfId="3782" xr:uid="{00000000-0005-0000-0000-00002F000000}"/>
    <cellStyle name=")" xfId="12" xr:uid="{00000000-0005-0000-0000-000030000000}"/>
    <cellStyle name="??&amp;O?&amp;H?_x0008__x000f__x0007_?_x0007__x0001__x0001_" xfId="13" xr:uid="{00000000-0005-0000-0000-000031000000}"/>
    <cellStyle name="??&amp;O?&amp;H?_x0008__x000f__x0007_?_x0007__x0001__x0001_ 2" xfId="2510" xr:uid="{00000000-0005-0000-0000-000032000000}"/>
    <cellStyle name="??&amp;O?&amp;H?_x0008__x000f__x0007_?_x0007__x0001__x0001_ 3" xfId="6063" xr:uid="{00000000-0005-0000-0000-000033000000}"/>
    <cellStyle name="??&amp;O?&amp;H?_x0008__x000f__x0007_?_x0007__x0001__x0001_ 4" xfId="6064" xr:uid="{00000000-0005-0000-0000-000034000000}"/>
    <cellStyle name="??&amp;O?&amp;H?_x0008_??_x0007__x0001__x0001_" xfId="14" xr:uid="{00000000-0005-0000-0000-000035000000}"/>
    <cellStyle name="??&amp;O?&amp;H?_x0008_??_x0007__x0001__x0001_ 2" xfId="2511" xr:uid="{00000000-0005-0000-0000-000036000000}"/>
    <cellStyle name="??&amp;O?&amp;H?_x0008_??_x0007__x0001__x0001_ 3" xfId="6066" xr:uid="{00000000-0005-0000-0000-000037000000}"/>
    <cellStyle name="??&amp;O?&amp;H?_x0008_??_x0007__x0001__x0001_ 4" xfId="6067" xr:uid="{00000000-0005-0000-0000-000038000000}"/>
    <cellStyle name="??&amp;O?&amp;H?_x0008_??_x0007__x0001__x0001_ 5" xfId="6068" xr:uid="{00000000-0005-0000-0000-000039000000}"/>
    <cellStyle name="??&amp;쏗?뷐9_x0008__x0011__x0007_?_x0007__x0001__x0001_" xfId="3783" xr:uid="{00000000-0005-0000-0000-00003A000000}"/>
    <cellStyle name="???Ø_??°???(2¿?) " xfId="12796" xr:uid="{00000000-0005-0000-0000-00003B000000}"/>
    <cellStyle name="??bU??rU??괮??뭊??줦_x000e_`?쾇$`?헧&lt;`??_x0008_@??_x001e_@??:@?_x0002_VP@?_x0012_V`@?&quot;Vt@?2V??BV??RV??bV??rVP`?괯n`?뭋`?줧??쾈??헩_x0012_곞_x0010_?(곞_x0010_?D곞_x0010_?T곞_x0010__x0002_Wl곞_x0010__x0012_W??&quot;W??2W??BW_x0014_a?RW4a?bWHa?rW\a? " xfId="12774" xr:uid="{00000000-0005-0000-0000-00003C000000}"/>
    <cellStyle name="?W?_laroux" xfId="15" xr:uid="{00000000-0005-0000-0000-00003D000000}"/>
    <cellStyle name="_(01-14)광양항인건비" xfId="3784" xr:uid="{00000000-0005-0000-0000-00003E000000}"/>
    <cellStyle name="_(01-14)광양항인건비_설계서(갑지)0223" xfId="3785" xr:uid="{00000000-0005-0000-0000-00003F000000}"/>
    <cellStyle name="_(01-14)광양항인건비_설계예산서및단가산출서" xfId="3786" xr:uid="{00000000-0005-0000-0000-000040000000}"/>
    <cellStyle name="_(01-14)광양항인건비_진입램프최종" xfId="3787" xr:uid="{00000000-0005-0000-0000-000041000000}"/>
    <cellStyle name="_(01-14)광양항인건비_진입램프최종엑셀" xfId="3788" xr:uid="{00000000-0005-0000-0000-000042000000}"/>
    <cellStyle name="_@파쇄기(관악구)-rev8" xfId="16" xr:uid="{00000000-0005-0000-0000-000043000000}"/>
    <cellStyle name="_00 단가산출서 9호선,공항,공용" xfId="3789" xr:uid="{00000000-0005-0000-0000-000044000000}"/>
    <cellStyle name="_00 단가산출서 9호선,공항,공용_설계서(갑지)0223" xfId="3790" xr:uid="{00000000-0005-0000-0000-000045000000}"/>
    <cellStyle name="_00 단가산출서 9호선,공항,공용_설계예산서및단가산출서" xfId="3791" xr:uid="{00000000-0005-0000-0000-000046000000}"/>
    <cellStyle name="_00 단가산출서 9호선,공항,공용_진입램프최종" xfId="3792" xr:uid="{00000000-0005-0000-0000-000047000000}"/>
    <cellStyle name="_00 단가산출서 9호선,공항,공용_진입램프최종엑셀" xfId="3793" xr:uid="{00000000-0005-0000-0000-000048000000}"/>
    <cellStyle name="_01 내역서(당아래)" xfId="3794" xr:uid="{00000000-0005-0000-0000-000049000000}"/>
    <cellStyle name="_01 내역서(당아래)_설계서(갑지)0223" xfId="3795" xr:uid="{00000000-0005-0000-0000-00004A000000}"/>
    <cellStyle name="_01 내역서(당아래)_설계예산서및단가산출서" xfId="3796" xr:uid="{00000000-0005-0000-0000-00004B000000}"/>
    <cellStyle name="_01 내역서(당아래)_진입램프최종" xfId="3797" xr:uid="{00000000-0005-0000-0000-00004C000000}"/>
    <cellStyle name="_01 내역서(당아래)_진입램프최종엑셀" xfId="3798" xr:uid="{00000000-0005-0000-0000-00004D000000}"/>
    <cellStyle name="_01~02 1-1A,1B 구간 공사용 임시전력공사 내역서" xfId="3799" xr:uid="{00000000-0005-0000-0000-00004E000000}"/>
    <cellStyle name="_01~02 1-1A,1B 구간 공사용 임시전력공사 내역서_설계서(갑지)0223" xfId="3800" xr:uid="{00000000-0005-0000-0000-00004F000000}"/>
    <cellStyle name="_01~02 1-1A,1B 구간 공사용 임시전력공사 내역서_설계예산서및단가산출서" xfId="3801" xr:uid="{00000000-0005-0000-0000-000050000000}"/>
    <cellStyle name="_01~02 1-1A,1B 구간 공사용 임시전력공사 내역서_진입램프최종" xfId="3802" xr:uid="{00000000-0005-0000-0000-000051000000}"/>
    <cellStyle name="_01~02 1-1A,1B 구간 공사용 임시전력공사 내역서_진입램프최종엑셀" xfId="3803" xr:uid="{00000000-0005-0000-0000-000052000000}"/>
    <cellStyle name="_02. 설흥지구 수량산출" xfId="17" xr:uid="{00000000-0005-0000-0000-000053000000}"/>
    <cellStyle name="_02. 수량산출서(만리배수지1,2지)" xfId="18" xr:uid="{00000000-0005-0000-0000-000054000000}"/>
    <cellStyle name="_02. 수량산출서(만리배수지1,2지)-보관만" xfId="19" xr:uid="{00000000-0005-0000-0000-000055000000}"/>
    <cellStyle name="_03 내역서(갈산)" xfId="3804" xr:uid="{00000000-0005-0000-0000-000056000000}"/>
    <cellStyle name="_03 내역서(갈산)_설계서(갑지)0223" xfId="3805" xr:uid="{00000000-0005-0000-0000-000057000000}"/>
    <cellStyle name="_03 내역서(갈산)_설계예산서및단가산출서" xfId="3806" xr:uid="{00000000-0005-0000-0000-000058000000}"/>
    <cellStyle name="_03 내역서(갈산)_진입램프최종" xfId="3807" xr:uid="{00000000-0005-0000-0000-000059000000}"/>
    <cellStyle name="_03 내역서(갈산)_진입램프최종엑셀" xfId="3808" xr:uid="{00000000-0005-0000-0000-00005A000000}"/>
    <cellStyle name="_1.난곡초교(구청)" xfId="3809" xr:uid="{00000000-0005-0000-0000-00005B000000}"/>
    <cellStyle name="_1-1)" xfId="2512" xr:uid="{00000000-0005-0000-0000-00005C000000}"/>
    <cellStyle name="_1차계략그액" xfId="2513" xr:uid="{00000000-0005-0000-0000-00005D000000}"/>
    <cellStyle name="_2.3 관로부설공" xfId="20" xr:uid="{00000000-0005-0000-0000-00005E000000}"/>
    <cellStyle name="_2005 밸브실개량공사" xfId="2514" xr:uid="{00000000-0005-0000-0000-00005F000000}"/>
    <cellStyle name="_2005 밸브실개량공사_산호2수문외9개소(발주분) " xfId="2515" xr:uid="{00000000-0005-0000-0000-000060000000}"/>
    <cellStyle name="_2005 밸브실개량공사_산호2수문외9개소(발주분)  2" xfId="12743" xr:uid="{00000000-0005-0000-0000-000061000000}"/>
    <cellStyle name="_2005 밸브실개량공사_산호2수문외9개소(발주분) _총괄내역서(동대문구청)" xfId="2516" xr:uid="{00000000-0005-0000-0000-000062000000}"/>
    <cellStyle name="_2005년도 시설물계약의뢰(최종)" xfId="21" xr:uid="{00000000-0005-0000-0000-000063000000}"/>
    <cellStyle name="_2006일반고가보수공사(1차설계변경)(1)" xfId="22" xr:uid="{00000000-0005-0000-0000-000064000000}"/>
    <cellStyle name="_2006일반고가보수공사(1차설계변경)(1)(1)" xfId="23" xr:uid="{00000000-0005-0000-0000-000065000000}"/>
    <cellStyle name="_2007년_M(1).S공법__일위대가표및특별시방서" xfId="3810" xr:uid="{00000000-0005-0000-0000-000066000000}"/>
    <cellStyle name="_2007년_SS-ET___일위대가" xfId="3811" xr:uid="{00000000-0005-0000-0000-000067000000}"/>
    <cellStyle name="_2-4.상반기실적부문별요약" xfId="3812" xr:uid="{00000000-0005-0000-0000-000068000000}"/>
    <cellStyle name="_2-4.상반기실적부문별요약(표지및목차포함)" xfId="3813" xr:uid="{00000000-0005-0000-0000-000069000000}"/>
    <cellStyle name="_2-4.상반기실적부문별요약(표지및목차포함)_1" xfId="3814" xr:uid="{00000000-0005-0000-0000-00006A000000}"/>
    <cellStyle name="_2-4.상반기실적부문별요약_1" xfId="3815" xr:uid="{00000000-0005-0000-0000-00006B000000}"/>
    <cellStyle name="_3. 탄천1교보수공사" xfId="24" xr:uid="{00000000-0005-0000-0000-00006C000000}"/>
    <cellStyle name="_5옹벽공" xfId="25" xr:uid="{00000000-0005-0000-0000-00006D000000}"/>
    <cellStyle name="_5옹벽공_맨홀구조물공" xfId="26" xr:uid="{00000000-0005-0000-0000-00006E000000}"/>
    <cellStyle name="_5옹벽공_수량산출서" xfId="27" xr:uid="{00000000-0005-0000-0000-00006F000000}"/>
    <cellStyle name="_'99상반기경영개선활동결과(게시용)" xfId="3816" xr:uid="{00000000-0005-0000-0000-000070000000}"/>
    <cellStyle name="_Book1" xfId="28" xr:uid="{00000000-0005-0000-0000-000071000000}"/>
    <cellStyle name="_cover" xfId="3817" xr:uid="{00000000-0005-0000-0000-000072000000}"/>
    <cellStyle name="_dimon" xfId="29" xr:uid="{00000000-0005-0000-0000-000073000000}"/>
    <cellStyle name="_FAX1" xfId="30" xr:uid="{00000000-0005-0000-0000-000074000000}"/>
    <cellStyle name="_FAX1_선정안(삼산)" xfId="31" xr:uid="{00000000-0005-0000-0000-000075000000}"/>
    <cellStyle name="_FAX1_추풍령" xfId="32" xr:uid="{00000000-0005-0000-0000-000076000000}"/>
    <cellStyle name="_FAX1_추풍령-1" xfId="33" xr:uid="{00000000-0005-0000-0000-000077000000}"/>
    <cellStyle name="_FAX2" xfId="34" xr:uid="{00000000-0005-0000-0000-000078000000}"/>
    <cellStyle name="_FAX2_선정안(삼산)" xfId="35" xr:uid="{00000000-0005-0000-0000-000079000000}"/>
    <cellStyle name="_FAX2_추풍령" xfId="36" xr:uid="{00000000-0005-0000-0000-00007A000000}"/>
    <cellStyle name="_FAX2_추풍령-1" xfId="37" xr:uid="{00000000-0005-0000-0000-00007B000000}"/>
    <cellStyle name="_MS일위대가표(9-2)" xfId="3818" xr:uid="{00000000-0005-0000-0000-00007C000000}"/>
    <cellStyle name="_NEGS_1화 [0]_nh_x0010_통화 [0]_OCT-Price" xfId="38" xr:uid="{00000000-0005-0000-0000-00007D000000}"/>
    <cellStyle name="_NEGS_1화 [0]_nh_x0010_통화 [0]_OCT-Price 2" xfId="2517" xr:uid="{00000000-0005-0000-0000-00007E000000}"/>
    <cellStyle name="_NEGS_1화 [0]_nh_x0010_통화 [0]_OCT-Price 3" xfId="6106" xr:uid="{00000000-0005-0000-0000-00007F000000}"/>
    <cellStyle name="_PRICE" xfId="39" xr:uid="{00000000-0005-0000-0000-000080000000}"/>
    <cellStyle name="_PRICE 2" xfId="2518" xr:uid="{00000000-0005-0000-0000-000081000000}"/>
    <cellStyle name="_PRICE 2 2" xfId="6108" xr:uid="{00000000-0005-0000-0000-000082000000}"/>
    <cellStyle name="_PRICE 3" xfId="6107" xr:uid="{00000000-0005-0000-0000-000083000000}"/>
    <cellStyle name="_SS-ET   일위대가(9-1)" xfId="3819" xr:uid="{00000000-0005-0000-0000-000084000000}"/>
    <cellStyle name="_SS-ET일위대가" xfId="3820" xr:uid="{00000000-0005-0000-0000-000085000000}"/>
    <cellStyle name="_가변고정링일위대가(9-5)" xfId="3821" xr:uid="{00000000-0005-0000-0000-000086000000}"/>
    <cellStyle name="_가양-화곡내역(일위대가)" xfId="40" xr:uid="{00000000-0005-0000-0000-000087000000}"/>
    <cellStyle name="_가양-화곡내역(일위대가)_5옹벽공" xfId="41" xr:uid="{00000000-0005-0000-0000-000088000000}"/>
    <cellStyle name="_가양-화곡내역(일위대가)_5옹벽공_맨홀구조물공" xfId="42" xr:uid="{00000000-0005-0000-0000-000089000000}"/>
    <cellStyle name="_가양-화곡내역(일위대가)_5옹벽공_수량산출서" xfId="43" xr:uid="{00000000-0005-0000-0000-00008A000000}"/>
    <cellStyle name="_가양-화곡내역(일위대가)_가양-화곡내역(토형100M)" xfId="44" xr:uid="{00000000-0005-0000-0000-00008B000000}"/>
    <cellStyle name="_가양-화곡내역(일위대가)_가양-화곡내역(토형100M)_5옹벽공" xfId="45" xr:uid="{00000000-0005-0000-0000-00008C000000}"/>
    <cellStyle name="_가양-화곡내역(일위대가)_가양-화곡내역(토형100M)_5옹벽공_맨홀구조물공" xfId="46" xr:uid="{00000000-0005-0000-0000-00008D000000}"/>
    <cellStyle name="_가양-화곡내역(일위대가)_가양-화곡내역(토형100M)_5옹벽공_수량산출서" xfId="47" xr:uid="{00000000-0005-0000-0000-00008E000000}"/>
    <cellStyle name="_가양-화곡내역(일위대가)_가양-화곡내역(토형100M)_맨홀구조물공" xfId="48" xr:uid="{00000000-0005-0000-0000-00008F000000}"/>
    <cellStyle name="_가양-화곡내역(일위대가)_가양-화곡내역(토형100M)_수량산출" xfId="49" xr:uid="{00000000-0005-0000-0000-000090000000}"/>
    <cellStyle name="_가양-화곡내역(일위대가)_가양-화곡내역(토형100M)_수량산출_5옹벽공" xfId="50" xr:uid="{00000000-0005-0000-0000-000091000000}"/>
    <cellStyle name="_가양-화곡내역(일위대가)_가양-화곡내역(토형100M)_수량산출_5옹벽공_맨홀구조물공" xfId="51" xr:uid="{00000000-0005-0000-0000-000092000000}"/>
    <cellStyle name="_가양-화곡내역(일위대가)_가양-화곡내역(토형100M)_수량산출_5옹벽공_수량산출서" xfId="52" xr:uid="{00000000-0005-0000-0000-000093000000}"/>
    <cellStyle name="_가양-화곡내역(일위대가)_가양-화곡내역(토형100M)_수량산출_맨홀구조물공" xfId="53" xr:uid="{00000000-0005-0000-0000-000094000000}"/>
    <cellStyle name="_가양-화곡내역(일위대가)_가양-화곡내역(토형100M)_수량산출_수량산출서" xfId="54" xr:uid="{00000000-0005-0000-0000-000095000000}"/>
    <cellStyle name="_가양-화곡내역(일위대가)_가양-화곡내역(토형100M)_수량산출_옹벽공" xfId="55" xr:uid="{00000000-0005-0000-0000-000096000000}"/>
    <cellStyle name="_가양-화곡내역(일위대가)_가양-화곡내역(토형100M)_수량산출_옹벽공_맨홀구조물공" xfId="56" xr:uid="{00000000-0005-0000-0000-000097000000}"/>
    <cellStyle name="_가양-화곡내역(일위대가)_가양-화곡내역(토형100M)_수량산출_옹벽공_수량산출서" xfId="57" xr:uid="{00000000-0005-0000-0000-000098000000}"/>
    <cellStyle name="_가양-화곡내역(일위대가)_가양-화곡내역(토형100M)_수량산출_옹벽수량" xfId="58" xr:uid="{00000000-0005-0000-0000-000099000000}"/>
    <cellStyle name="_가양-화곡내역(일위대가)_가양-화곡내역(토형100M)_수량산출_옹벽수량_맨홀구조물공" xfId="59" xr:uid="{00000000-0005-0000-0000-00009A000000}"/>
    <cellStyle name="_가양-화곡내역(일위대가)_가양-화곡내역(토형100M)_수량산출_옹벽수량_수량산출서" xfId="60" xr:uid="{00000000-0005-0000-0000-00009B000000}"/>
    <cellStyle name="_가양-화곡내역(일위대가)_가양-화곡내역(토형100M)_수량산출서" xfId="61" xr:uid="{00000000-0005-0000-0000-00009C000000}"/>
    <cellStyle name="_가양-화곡내역(일위대가)_가양-화곡내역(토형100M)_옹벽공" xfId="62" xr:uid="{00000000-0005-0000-0000-00009D000000}"/>
    <cellStyle name="_가양-화곡내역(일위대가)_가양-화곡내역(토형100M)_옹벽공_맨홀구조물공" xfId="63" xr:uid="{00000000-0005-0000-0000-00009E000000}"/>
    <cellStyle name="_가양-화곡내역(일위대가)_가양-화곡내역(토형100M)_옹벽공_수량산출서" xfId="64" xr:uid="{00000000-0005-0000-0000-00009F000000}"/>
    <cellStyle name="_가양-화곡내역(일위대가)_가양-화곡내역(토형100M)_옹벽수량" xfId="65" xr:uid="{00000000-0005-0000-0000-0000A0000000}"/>
    <cellStyle name="_가양-화곡내역(일위대가)_가양-화곡내역(토형100M)_옹벽수량_맨홀구조물공" xfId="66" xr:uid="{00000000-0005-0000-0000-0000A1000000}"/>
    <cellStyle name="_가양-화곡내역(일위대가)_가양-화곡내역(토형100M)_옹벽수량_수량산출서" xfId="67" xr:uid="{00000000-0005-0000-0000-0000A2000000}"/>
    <cellStyle name="_가양-화곡내역(일위대가)_맨홀구조물공" xfId="68" xr:uid="{00000000-0005-0000-0000-0000A3000000}"/>
    <cellStyle name="_가양-화곡내역(일위대가)_수량산출서" xfId="69" xr:uid="{00000000-0005-0000-0000-0000A4000000}"/>
    <cellStyle name="_가양-화곡내역(일위대가)_옹벽공" xfId="70" xr:uid="{00000000-0005-0000-0000-0000A5000000}"/>
    <cellStyle name="_가양-화곡내역(일위대가)_옹벽공_맨홀구조물공" xfId="71" xr:uid="{00000000-0005-0000-0000-0000A6000000}"/>
    <cellStyle name="_가양-화곡내역(일위대가)_옹벽공_수량산출서" xfId="72" xr:uid="{00000000-0005-0000-0000-0000A7000000}"/>
    <cellStyle name="_가양-화곡내역(일위대가)_옹벽수량" xfId="73" xr:uid="{00000000-0005-0000-0000-0000A8000000}"/>
    <cellStyle name="_가양-화곡내역(일위대가)_옹벽수량_맨홀구조물공" xfId="74" xr:uid="{00000000-0005-0000-0000-0000A9000000}"/>
    <cellStyle name="_가양-화곡내역(일위대가)_옹벽수량_수량산출서" xfId="75" xr:uid="{00000000-0005-0000-0000-0000AA000000}"/>
    <cellStyle name="_가양-화곡내역(토형100M)" xfId="76" xr:uid="{00000000-0005-0000-0000-0000AB000000}"/>
    <cellStyle name="_가양-화곡내역(토형100M)_5옹벽공" xfId="77" xr:uid="{00000000-0005-0000-0000-0000AC000000}"/>
    <cellStyle name="_가양-화곡내역(토형100M)_5옹벽공_맨홀구조물공" xfId="78" xr:uid="{00000000-0005-0000-0000-0000AD000000}"/>
    <cellStyle name="_가양-화곡내역(토형100M)_5옹벽공_수량산출서" xfId="79" xr:uid="{00000000-0005-0000-0000-0000AE000000}"/>
    <cellStyle name="_가양-화곡내역(토형100M)_맨홀구조물공" xfId="80" xr:uid="{00000000-0005-0000-0000-0000AF000000}"/>
    <cellStyle name="_가양-화곡내역(토형100M)_수량산출" xfId="81" xr:uid="{00000000-0005-0000-0000-0000B0000000}"/>
    <cellStyle name="_가양-화곡내역(토형100M)_수량산출_5옹벽공" xfId="82" xr:uid="{00000000-0005-0000-0000-0000B1000000}"/>
    <cellStyle name="_가양-화곡내역(토형100M)_수량산출_5옹벽공_맨홀구조물공" xfId="83" xr:uid="{00000000-0005-0000-0000-0000B2000000}"/>
    <cellStyle name="_가양-화곡내역(토형100M)_수량산출_5옹벽공_수량산출서" xfId="84" xr:uid="{00000000-0005-0000-0000-0000B3000000}"/>
    <cellStyle name="_가양-화곡내역(토형100M)_수량산출_맨홀구조물공" xfId="85" xr:uid="{00000000-0005-0000-0000-0000B4000000}"/>
    <cellStyle name="_가양-화곡내역(토형100M)_수량산출_수량산출서" xfId="86" xr:uid="{00000000-0005-0000-0000-0000B5000000}"/>
    <cellStyle name="_가양-화곡내역(토형100M)_수량산출_옹벽공" xfId="87" xr:uid="{00000000-0005-0000-0000-0000B6000000}"/>
    <cellStyle name="_가양-화곡내역(토형100M)_수량산출_옹벽공_맨홀구조물공" xfId="88" xr:uid="{00000000-0005-0000-0000-0000B7000000}"/>
    <cellStyle name="_가양-화곡내역(토형100M)_수량산출_옹벽공_수량산출서" xfId="89" xr:uid="{00000000-0005-0000-0000-0000B8000000}"/>
    <cellStyle name="_가양-화곡내역(토형100M)_수량산출_옹벽수량" xfId="90" xr:uid="{00000000-0005-0000-0000-0000B9000000}"/>
    <cellStyle name="_가양-화곡내역(토형100M)_수량산출_옹벽수량_맨홀구조물공" xfId="91" xr:uid="{00000000-0005-0000-0000-0000BA000000}"/>
    <cellStyle name="_가양-화곡내역(토형100M)_수량산출_옹벽수량_수량산출서" xfId="92" xr:uid="{00000000-0005-0000-0000-0000BB000000}"/>
    <cellStyle name="_가양-화곡내역(토형100M)_수량산출서" xfId="93" xr:uid="{00000000-0005-0000-0000-0000BC000000}"/>
    <cellStyle name="_가양-화곡내역(토형100M)_옹벽공" xfId="94" xr:uid="{00000000-0005-0000-0000-0000BD000000}"/>
    <cellStyle name="_가양-화곡내역(토형100M)_옹벽공_맨홀구조물공" xfId="95" xr:uid="{00000000-0005-0000-0000-0000BE000000}"/>
    <cellStyle name="_가양-화곡내역(토형100M)_옹벽공_수량산출서" xfId="96" xr:uid="{00000000-0005-0000-0000-0000BF000000}"/>
    <cellStyle name="_가양-화곡내역(토형100M)_옹벽수량" xfId="97" xr:uid="{00000000-0005-0000-0000-0000C0000000}"/>
    <cellStyle name="_가양-화곡내역(토형100M)_옹벽수량_맨홀구조물공" xfId="98" xr:uid="{00000000-0005-0000-0000-0000C1000000}"/>
    <cellStyle name="_가양-화곡내역(토형100M)_옹벽수량_수량산출서" xfId="99" xr:uid="{00000000-0005-0000-0000-0000C2000000}"/>
    <cellStyle name="_갑지(1221)" xfId="3822" xr:uid="{00000000-0005-0000-0000-0000C3000000}"/>
    <cellStyle name="_갑지(총)" xfId="3823" xr:uid="{00000000-0005-0000-0000-0000C4000000}"/>
    <cellStyle name="_강과장(Fronnix,설계가1126)" xfId="3824" xr:uid="{00000000-0005-0000-0000-0000C5000000}"/>
    <cellStyle name="_강릉국도(변경,안전관리비포함)" xfId="100" xr:uid="{00000000-0005-0000-0000-0000C6000000}"/>
    <cellStyle name="_개략설계내역서-우장산배수지(2006)-1월16일" xfId="101" xr:uid="{00000000-0005-0000-0000-0000C7000000}"/>
    <cellStyle name="_검암2차사전공사(본사검토) " xfId="12750" xr:uid="{00000000-0005-0000-0000-0000C8000000}"/>
    <cellStyle name="_견적결과" xfId="102" xr:uid="{00000000-0005-0000-0000-0000C9000000}"/>
    <cellStyle name="_견적결과_선정안(삼산)" xfId="103" xr:uid="{00000000-0005-0000-0000-0000CA000000}"/>
    <cellStyle name="_견적결과_추풍령" xfId="104" xr:uid="{00000000-0005-0000-0000-0000CB000000}"/>
    <cellStyle name="_견적결과_추풍령-1" xfId="105" xr:uid="{00000000-0005-0000-0000-0000CC000000}"/>
    <cellStyle name="_견적서(1014)" xfId="3825" xr:uid="{00000000-0005-0000-0000-0000CD000000}"/>
    <cellStyle name="_견적서(1014)_설계서(갑지)0223" xfId="3826" xr:uid="{00000000-0005-0000-0000-0000CE000000}"/>
    <cellStyle name="_견적서(1014)_설계예산서및단가산출서" xfId="3827" xr:uid="{00000000-0005-0000-0000-0000CF000000}"/>
    <cellStyle name="_견적서(1014)_진입램프최종" xfId="3828" xr:uid="{00000000-0005-0000-0000-0000D0000000}"/>
    <cellStyle name="_견적서(1014)_진입램프최종엑셀" xfId="3829" xr:uid="{00000000-0005-0000-0000-0000D1000000}"/>
    <cellStyle name="_견적서-0213-CACC" xfId="3830" xr:uid="{00000000-0005-0000-0000-0000D2000000}"/>
    <cellStyle name="_견적서-0213-CACC_설계서(갑지)0223" xfId="3831" xr:uid="{00000000-0005-0000-0000-0000D3000000}"/>
    <cellStyle name="_견적서-0213-CACC_설계예산서및단가산출서" xfId="3832" xr:uid="{00000000-0005-0000-0000-0000D4000000}"/>
    <cellStyle name="_견적서-0213-CACC_진입램프최종" xfId="3833" xr:uid="{00000000-0005-0000-0000-0000D5000000}"/>
    <cellStyle name="_견적서-0213-CACC_진입램프최종엑셀" xfId="3834" xr:uid="{00000000-0005-0000-0000-0000D6000000}"/>
    <cellStyle name="_견적서-제출용0325-서울시" xfId="3835" xr:uid="{00000000-0005-0000-0000-0000D7000000}"/>
    <cellStyle name="_견적조건" xfId="106" xr:uid="{00000000-0005-0000-0000-0000D8000000}"/>
    <cellStyle name="_견적조건_선정안(삼산)" xfId="107" xr:uid="{00000000-0005-0000-0000-0000D9000000}"/>
    <cellStyle name="_견적조건_추풍령" xfId="108" xr:uid="{00000000-0005-0000-0000-0000DA000000}"/>
    <cellStyle name="_견적조건_추풍령-1" xfId="109" xr:uid="{00000000-0005-0000-0000-0000DB000000}"/>
    <cellStyle name="_경영개선활동상반기실적(990708)" xfId="3836" xr:uid="{00000000-0005-0000-0000-0000DC000000}"/>
    <cellStyle name="_경영개선활동상반기실적(990708)_1" xfId="3837" xr:uid="{00000000-0005-0000-0000-0000DD000000}"/>
    <cellStyle name="_경영개선활동상반기실적(990708)_2" xfId="3838" xr:uid="{00000000-0005-0000-0000-0000DE000000}"/>
    <cellStyle name="_경영개선활성화방안(990802)" xfId="3839" xr:uid="{00000000-0005-0000-0000-0000DF000000}"/>
    <cellStyle name="_경영개선활성화방안(990802)_1" xfId="3840" xr:uid="{00000000-0005-0000-0000-0000E0000000}"/>
    <cellStyle name="_계약수정안_B" xfId="110" xr:uid="{00000000-0005-0000-0000-0000E1000000}"/>
    <cellStyle name="_계약수정안_B 2" xfId="2519" xr:uid="{00000000-0005-0000-0000-0000E2000000}"/>
    <cellStyle name="_계약수정안_B 3" xfId="6130" xr:uid="{00000000-0005-0000-0000-0000E3000000}"/>
    <cellStyle name="_공문 " xfId="12773" xr:uid="{00000000-0005-0000-0000-0000E4000000}"/>
    <cellStyle name="_공사-200600145-19891959-공산출내역서(전주)" xfId="2520" xr:uid="{00000000-0005-0000-0000-0000E5000000}"/>
    <cellStyle name="_공사-200600145-19891959-공산출내역서(전주)_산호2수문외9개소(발주분) " xfId="2521" xr:uid="{00000000-0005-0000-0000-0000E6000000}"/>
    <cellStyle name="_공사-200600145-19891959-공산출내역서(전주)_산호2수문외9개소(발주분)  2" xfId="12749" xr:uid="{00000000-0005-0000-0000-0000E7000000}"/>
    <cellStyle name="_공사-200600145-19891959-공산출내역서(전주)_산호2수문외9개소(발주분) _총괄내역서(동대문구청)" xfId="2522" xr:uid="{00000000-0005-0000-0000-0000E8000000}"/>
    <cellStyle name="_공사중 임시전력 전기요금" xfId="3841" xr:uid="{00000000-0005-0000-0000-0000E9000000}"/>
    <cellStyle name="_공사중 임시전력 전기요금_설계서(갑지)0223" xfId="3842" xr:uid="{00000000-0005-0000-0000-0000EA000000}"/>
    <cellStyle name="_공사중 임시전력 전기요금_설계예산서및단가산출서" xfId="3843" xr:uid="{00000000-0005-0000-0000-0000EB000000}"/>
    <cellStyle name="_공사중 임시전력 전기요금_진입램프최종" xfId="3844" xr:uid="{00000000-0005-0000-0000-0000EC000000}"/>
    <cellStyle name="_공사중 임시전력 전기요금_진입램프최종엑셀" xfId="3845" xr:uid="{00000000-0005-0000-0000-0000ED000000}"/>
    <cellStyle name="_기초단가(서울1차)" xfId="3846" xr:uid="{00000000-0005-0000-0000-0000EE000000}"/>
    <cellStyle name="_김포ER(세종)" xfId="3847" xr:uid="{00000000-0005-0000-0000-0000EF000000}"/>
    <cellStyle name="_낙석단가" xfId="111" xr:uid="{00000000-0005-0000-0000-0000F0000000}"/>
    <cellStyle name="_낙석단가 2" xfId="2523" xr:uid="{00000000-0005-0000-0000-0000F1000000}"/>
    <cellStyle name="_낙석단가 3" xfId="6138" xr:uid="{00000000-0005-0000-0000-0000F2000000}"/>
    <cellStyle name="_낙성대배수지보수공사실시설계-20060120" xfId="112" xr:uid="{00000000-0005-0000-0000-0000F3000000}"/>
    <cellStyle name="_내역서" xfId="3848" xr:uid="{00000000-0005-0000-0000-0000F4000000}"/>
    <cellStyle name="_내역서(전체)" xfId="113" xr:uid="{00000000-0005-0000-0000-0000F5000000}"/>
    <cellStyle name="_내역서_설계서(갑지)0223" xfId="3849" xr:uid="{00000000-0005-0000-0000-0000F6000000}"/>
    <cellStyle name="_내역서_설계예산서및단가산출서" xfId="3850" xr:uid="{00000000-0005-0000-0000-0000F7000000}"/>
    <cellStyle name="_내역서_진입램프최종" xfId="3851" xr:uid="{00000000-0005-0000-0000-0000F8000000}"/>
    <cellStyle name="_내역서_진입램프최종엑셀" xfId="3852" xr:uid="{00000000-0005-0000-0000-0000F9000000}"/>
    <cellStyle name="_내역서및설계서" xfId="3853" xr:uid="{00000000-0005-0000-0000-0000FA000000}"/>
    <cellStyle name="_내역서및설계서_설계서(갑지)0223" xfId="3854" xr:uid="{00000000-0005-0000-0000-0000FB000000}"/>
    <cellStyle name="_내역서및설계서_설계예산서및단가산출서" xfId="3855" xr:uid="{00000000-0005-0000-0000-0000FC000000}"/>
    <cellStyle name="_내역서및설계서_진입램프최종" xfId="3856" xr:uid="{00000000-0005-0000-0000-0000FD000000}"/>
    <cellStyle name="_내역서및설계서_진입램프최종엑셀" xfId="3857" xr:uid="{00000000-0005-0000-0000-0000FE000000}"/>
    <cellStyle name="_단가산출서(합)" xfId="3858" xr:uid="{00000000-0005-0000-0000-0000FF000000}"/>
    <cellStyle name="_당사견적" xfId="3859" xr:uid="{00000000-0005-0000-0000-000000010000}"/>
    <cellStyle name="_동락천계약서" xfId="114" xr:uid="{00000000-0005-0000-0000-000001010000}"/>
    <cellStyle name="_동락천계약서 2" xfId="2524" xr:uid="{00000000-0005-0000-0000-000002010000}"/>
    <cellStyle name="_동락천계약서 3" xfId="6151" xr:uid="{00000000-0005-0000-0000-000003010000}"/>
    <cellStyle name="_동부도로자재단가조사" xfId="3860" xr:uid="{00000000-0005-0000-0000-000004010000}"/>
    <cellStyle name="_맨홀구조물공" xfId="115" xr:uid="{00000000-0005-0000-0000-000005010000}"/>
    <cellStyle name="_무근깨기단가산출" xfId="116" xr:uid="{00000000-0005-0000-0000-000006010000}"/>
    <cellStyle name="_번2동230-231간도로확장공사 변경내역서( 2차)" xfId="3861" xr:uid="{00000000-0005-0000-0000-000007010000}"/>
    <cellStyle name="_변경내역서(2차설계변경)" xfId="117" xr:uid="{00000000-0005-0000-0000-000008010000}"/>
    <cellStyle name="_변경일위" xfId="2525" xr:uid="{00000000-0005-0000-0000-000009010000}"/>
    <cellStyle name="_별첨(계획서및실적서양식)" xfId="3862" xr:uid="{00000000-0005-0000-0000-00000A010000}"/>
    <cellStyle name="_별첨(계획서및실적서양식)_1" xfId="3863" xr:uid="{00000000-0005-0000-0000-00000B010000}"/>
    <cellStyle name="_보고서(인천노동사무소) " xfId="12709" xr:uid="{00000000-0005-0000-0000-00000C010000}"/>
    <cellStyle name="_본동-수량산출서(보수만)" xfId="118" xr:uid="{00000000-0005-0000-0000-00000D010000}"/>
    <cellStyle name="_봉현내역서최종11-05" xfId="119" xr:uid="{00000000-0005-0000-0000-00000E010000}"/>
    <cellStyle name="_사전공사(토목본사검토) " xfId="12800" xr:uid="{00000000-0005-0000-0000-00000F010000}"/>
    <cellStyle name="_산출근거" xfId="3864" xr:uid="{00000000-0005-0000-0000-000010010000}"/>
    <cellStyle name="_삼탄천외1개교내역(186백만원)" xfId="120" xr:uid="{00000000-0005-0000-0000-000011010000}"/>
    <cellStyle name="_삼탄천외1개교내역(186백만원)_내역서" xfId="121" xr:uid="{00000000-0005-0000-0000-000012010000}"/>
    <cellStyle name="_삼탄천외1개교내역(186백만원)_설계예산서(대광교외)최종수정" xfId="122" xr:uid="{00000000-0005-0000-0000-000013010000}"/>
    <cellStyle name="_삼탄천외1개교내역(186백만원)_설계예산서(사천교)최종수정" xfId="123" xr:uid="{00000000-0005-0000-0000-000014010000}"/>
    <cellStyle name="_삼탄천외1개교내역(186백만원)_설계예산서(사천교NFJ20070502)" xfId="124" xr:uid="{00000000-0005-0000-0000-000015010000}"/>
    <cellStyle name="_삼탄천외1개교내역(186백만원)_설계예산서(율량교)최종수정" xfId="125" xr:uid="{00000000-0005-0000-0000-000016010000}"/>
    <cellStyle name="_삼탄천외1개교내역(186백만원)_설계예산서(율량교NMC20070308)" xfId="126" xr:uid="{00000000-0005-0000-0000-000017010000}"/>
    <cellStyle name="_삼탄천외1개교내역(186백만원)_설계예산서(포항신항3부두20070507)" xfId="127" xr:uid="{00000000-0005-0000-0000-000018010000}"/>
    <cellStyle name="_삼탄천외1개교내역(186백만원)_설계예산서(포항신항4부두50mm할증20070507)" xfId="128" xr:uid="{00000000-0005-0000-0000-000019010000}"/>
    <cellStyle name="_삼탄천외1개교내역(186백만원)_설계예산서(흥덕교NFJ)" xfId="129" xr:uid="{00000000-0005-0000-0000-00001A010000}"/>
    <cellStyle name="_삼탄천외1개교내역(186백만원)_설계예산서(흥덕교NFJ20070302)" xfId="130" xr:uid="{00000000-0005-0000-0000-00001B010000}"/>
    <cellStyle name="_삼탄천외1개교내역(186백만원)_신양수설변내역서" xfId="131" xr:uid="{00000000-0005-0000-0000-00001C010000}"/>
    <cellStyle name="_삼탄천외1개교내역(186백만원)_신양수설변내역서_내역서" xfId="132" xr:uid="{00000000-0005-0000-0000-00001D010000}"/>
    <cellStyle name="_삼탄천외1개교내역(186백만원)_신양수설변내역서_설계예산서(대광교외)최종수정" xfId="133" xr:uid="{00000000-0005-0000-0000-00001E010000}"/>
    <cellStyle name="_삼탄천외1개교내역(186백만원)_신양수설변내역서_설계예산서(사천교)최종수정" xfId="134" xr:uid="{00000000-0005-0000-0000-00001F010000}"/>
    <cellStyle name="_삼탄천외1개교내역(186백만원)_신양수설변내역서_설계예산서(사천교NFJ20070502)" xfId="135" xr:uid="{00000000-0005-0000-0000-000020010000}"/>
    <cellStyle name="_삼탄천외1개교내역(186백만원)_신양수설변내역서_설계예산서(율량교)최종수정" xfId="136" xr:uid="{00000000-0005-0000-0000-000021010000}"/>
    <cellStyle name="_삼탄천외1개교내역(186백만원)_신양수설변내역서_설계예산서(율량교NMC20070308)" xfId="137" xr:uid="{00000000-0005-0000-0000-000022010000}"/>
    <cellStyle name="_삼탄천외1개교내역(186백만원)_신양수설변내역서_설계예산서(포항신항3부두20070507)" xfId="138" xr:uid="{00000000-0005-0000-0000-000023010000}"/>
    <cellStyle name="_삼탄천외1개교내역(186백만원)_신양수설변내역서_설계예산서(포항신항4부두50mm할증20070507)" xfId="139" xr:uid="{00000000-0005-0000-0000-000024010000}"/>
    <cellStyle name="_삼탄천외1개교내역(186백만원)_신양수설변내역서_설계예산서(흥덕교NFJ)" xfId="140" xr:uid="{00000000-0005-0000-0000-000025010000}"/>
    <cellStyle name="_삼탄천외1개교내역(186백만원)_신양수설변내역서_설계예산서(흥덕교NFJ20070302)" xfId="141" xr:uid="{00000000-0005-0000-0000-000026010000}"/>
    <cellStyle name="_상이군경회-2006년(배수지단가)" xfId="142" xr:uid="{00000000-0005-0000-0000-000027010000}"/>
    <cellStyle name="_서울 지하철 7호선 연장 내역서" xfId="3865" xr:uid="{00000000-0005-0000-0000-000028010000}"/>
    <cellStyle name="_서울과학고D600" xfId="2526" xr:uid="{00000000-0005-0000-0000-000029010000}"/>
    <cellStyle name="_서울여대(20020516)" xfId="3866" xr:uid="{00000000-0005-0000-0000-00002A010000}"/>
    <cellStyle name="_서울여대(20020516)_설계서(갑지)0223" xfId="3867" xr:uid="{00000000-0005-0000-0000-00002B010000}"/>
    <cellStyle name="_서울여대(20020516)_설계예산서및단가산출서" xfId="3868" xr:uid="{00000000-0005-0000-0000-00002C010000}"/>
    <cellStyle name="_서울여대(20020516)_진입램프최종" xfId="3869" xr:uid="{00000000-0005-0000-0000-00002D010000}"/>
    <cellStyle name="_서울여대(20020516)_진입램프최종엑셀" xfId="3870" xr:uid="{00000000-0005-0000-0000-00002E010000}"/>
    <cellStyle name="_선정(1)" xfId="143" xr:uid="{00000000-0005-0000-0000-00002F010000}"/>
    <cellStyle name="_선정(1)_선정안(삼산)" xfId="144" xr:uid="{00000000-0005-0000-0000-000030010000}"/>
    <cellStyle name="_선정(1)_추풍령" xfId="145" xr:uid="{00000000-0005-0000-0000-000031010000}"/>
    <cellStyle name="_선정(1)_추풍령-1" xfId="146" xr:uid="{00000000-0005-0000-0000-000032010000}"/>
    <cellStyle name="_선정(2)" xfId="147" xr:uid="{00000000-0005-0000-0000-000033010000}"/>
    <cellStyle name="_선정(2)_선정안(삼산)" xfId="148" xr:uid="{00000000-0005-0000-0000-000034010000}"/>
    <cellStyle name="_선정(2)_추풍령" xfId="149" xr:uid="{00000000-0005-0000-0000-000035010000}"/>
    <cellStyle name="_선정(2)_추풍령-1" xfId="150" xr:uid="{00000000-0005-0000-0000-000036010000}"/>
    <cellStyle name="_선정(3)" xfId="151" xr:uid="{00000000-0005-0000-0000-000037010000}"/>
    <cellStyle name="_선정(3)_선정안(삼산)" xfId="152" xr:uid="{00000000-0005-0000-0000-000038010000}"/>
    <cellStyle name="_선정(3)_추풍령" xfId="153" xr:uid="{00000000-0005-0000-0000-000039010000}"/>
    <cellStyle name="_선정(3)_추풍령-1" xfId="154" xr:uid="{00000000-0005-0000-0000-00003A010000}"/>
    <cellStyle name="_선정(4)" xfId="155" xr:uid="{00000000-0005-0000-0000-00003B010000}"/>
    <cellStyle name="_선정(4)_선정안(삼산)" xfId="156" xr:uid="{00000000-0005-0000-0000-00003C010000}"/>
    <cellStyle name="_선정(4)_추풍령" xfId="157" xr:uid="{00000000-0005-0000-0000-00003D010000}"/>
    <cellStyle name="_선정(4)_추풍령-1" xfId="158" xr:uid="{00000000-0005-0000-0000-00003E010000}"/>
    <cellStyle name="_선정(5)" xfId="159" xr:uid="{00000000-0005-0000-0000-00003F010000}"/>
    <cellStyle name="_선정(5)_선정안(삼산)" xfId="160" xr:uid="{00000000-0005-0000-0000-000040010000}"/>
    <cellStyle name="_선정(5)_추풍령" xfId="161" xr:uid="{00000000-0005-0000-0000-000041010000}"/>
    <cellStyle name="_선정(5)_추풍령-1" xfId="162" xr:uid="{00000000-0005-0000-0000-000042010000}"/>
    <cellStyle name="_설계기초자료-2005상반기" xfId="163" xr:uid="{00000000-0005-0000-0000-000043010000}"/>
    <cellStyle name="_설계기초자료-2006상반" xfId="164" xr:uid="{00000000-0005-0000-0000-000044010000}"/>
    <cellStyle name="_설계기초자료-2006상반기(수정분)" xfId="165" xr:uid="{00000000-0005-0000-0000-000045010000}"/>
    <cellStyle name="_설계기초자료및산출근거(288호)-2006상반기노임적용" xfId="166" xr:uid="{00000000-0005-0000-0000-000046010000}"/>
    <cellStyle name="_설계내역서" xfId="167" xr:uid="{00000000-0005-0000-0000-000047010000}"/>
    <cellStyle name="_설계내역서 2" xfId="3871" xr:uid="{00000000-0005-0000-0000-000048010000}"/>
    <cellStyle name="_설계내역서(도곡교)-정해구-20060424" xfId="168" xr:uid="{00000000-0005-0000-0000-000049010000}"/>
    <cellStyle name="_설계내역서_설계서(갑지)0223" xfId="3872" xr:uid="{00000000-0005-0000-0000-00004A010000}"/>
    <cellStyle name="_설계내역서_설계예산서및단가산출서" xfId="3873" xr:uid="{00000000-0005-0000-0000-00004B010000}"/>
    <cellStyle name="_설계내역서_진입램프최종" xfId="3874" xr:uid="{00000000-0005-0000-0000-00004C010000}"/>
    <cellStyle name="_설계내역서_진입램프최종엑셀" xfId="3875" xr:uid="{00000000-0005-0000-0000-00004D010000}"/>
    <cellStyle name="_설계내역서-우장산배수지(2005)" xfId="169" xr:uid="{00000000-0005-0000-0000-00004E010000}"/>
    <cellStyle name="_설계내역서-월계배수지(2005)-3월28일" xfId="170" xr:uid="{00000000-0005-0000-0000-00004F010000}"/>
    <cellStyle name="_설계변경 설계가 산출" xfId="3876" xr:uid="{00000000-0005-0000-0000-000050010000}"/>
    <cellStyle name="_설계변경-rev1" xfId="171" xr:uid="{00000000-0005-0000-0000-000051010000}"/>
    <cellStyle name="_설계변경내역서(07년-총괄)" xfId="2527" xr:uid="{00000000-0005-0000-0000-000052010000}"/>
    <cellStyle name="_설계서(미아동 860-1345간 도로확장)-수정" xfId="3877" xr:uid="{00000000-0005-0000-0000-000053010000}"/>
    <cellStyle name="_설계서(수정)" xfId="3878" xr:uid="{00000000-0005-0000-0000-000054010000}"/>
    <cellStyle name="_설계서(신천동)0306" xfId="3879" xr:uid="{00000000-0005-0000-0000-000055010000}"/>
    <cellStyle name="_설계서(정왕동상업지구)" xfId="3880" xr:uid="{00000000-0005-0000-0000-000056010000}"/>
    <cellStyle name="_설계서(정왕체육시설)" xfId="3881" xr:uid="{00000000-0005-0000-0000-000057010000}"/>
    <cellStyle name="_설계원가 및 손익계산서(극장)" xfId="3882" xr:uid="{00000000-0005-0000-0000-000058010000}"/>
    <cellStyle name="_설계원가 및 손익계산서(극장)_설계서(갑지)0223" xfId="3883" xr:uid="{00000000-0005-0000-0000-000059010000}"/>
    <cellStyle name="_설계원가 및 손익계산서(극장)_설계예산서및단가산출서" xfId="3884" xr:uid="{00000000-0005-0000-0000-00005A010000}"/>
    <cellStyle name="_설계원가 및 손익계산서(극장)_진입램프최종" xfId="3885" xr:uid="{00000000-0005-0000-0000-00005B010000}"/>
    <cellStyle name="_설계원가 및 손익계산서(극장)_진입램프최종엑셀" xfId="3886" xr:uid="{00000000-0005-0000-0000-00005C010000}"/>
    <cellStyle name="_설계원가 및 손익계산서(백화점)" xfId="3887" xr:uid="{00000000-0005-0000-0000-00005D010000}"/>
    <cellStyle name="_설계원가 및 손익계산서(백화점)_설계서(갑지)0223" xfId="3888" xr:uid="{00000000-0005-0000-0000-00005E010000}"/>
    <cellStyle name="_설계원가 및 손익계산서(백화점)_설계예산서및단가산출서" xfId="3889" xr:uid="{00000000-0005-0000-0000-00005F010000}"/>
    <cellStyle name="_설계원가 및 손익계산서(백화점)_진입램프최종" xfId="3890" xr:uid="{00000000-0005-0000-0000-000060010000}"/>
    <cellStyle name="_설계원가 및 손익계산서(백화점)_진입램프최종엑셀" xfId="3891" xr:uid="{00000000-0005-0000-0000-000061010000}"/>
    <cellStyle name="_설계원가 및 손익계산서(이광환)" xfId="3892" xr:uid="{00000000-0005-0000-0000-000062010000}"/>
    <cellStyle name="_설계원가 및 손익계산서(이광환)_설계서(갑지)0223" xfId="3893" xr:uid="{00000000-0005-0000-0000-000063010000}"/>
    <cellStyle name="_설계원가 및 손익계산서(이광환)_설계예산서및단가산출서" xfId="3894" xr:uid="{00000000-0005-0000-0000-000064010000}"/>
    <cellStyle name="_설계원가 및 손익계산서(이광환)_진입램프최종" xfId="3895" xr:uid="{00000000-0005-0000-0000-000065010000}"/>
    <cellStyle name="_설계원가 및 손익계산서(이광환)_진입램프최종엑셀" xfId="3896" xr:uid="{00000000-0005-0000-0000-000066010000}"/>
    <cellStyle name="_설계지침(2006)" xfId="3897" xr:uid="{00000000-0005-0000-0000-000067010000}"/>
    <cellStyle name="_설비(1218)" xfId="3898" xr:uid="{00000000-0005-0000-0000-000068010000}"/>
    <cellStyle name="_수공(성남)설계" xfId="172" xr:uid="{00000000-0005-0000-0000-000069010000}"/>
    <cellStyle name="_수공(성남)설계 2" xfId="2528" xr:uid="{00000000-0005-0000-0000-00006A010000}"/>
    <cellStyle name="_수공(성남)설계 3" xfId="6191" xr:uid="{00000000-0005-0000-0000-00006B010000}"/>
    <cellStyle name="_수공(성남)설계_내역서" xfId="173" xr:uid="{00000000-0005-0000-0000-00006C010000}"/>
    <cellStyle name="_수공(성남)설계_삼탄천외1개교내역(186백만원)" xfId="174" xr:uid="{00000000-0005-0000-0000-00006D010000}"/>
    <cellStyle name="_수공(성남)설계_삼탄천외1개교내역(186백만원)_내역서" xfId="175" xr:uid="{00000000-0005-0000-0000-00006E010000}"/>
    <cellStyle name="_수공(성남)설계_삼탄천외1개교내역(186백만원)_설계예산서(대광교외)최종수정" xfId="176" xr:uid="{00000000-0005-0000-0000-00006F010000}"/>
    <cellStyle name="_수공(성남)설계_삼탄천외1개교내역(186백만원)_설계예산서(사천교)최종수정" xfId="177" xr:uid="{00000000-0005-0000-0000-000070010000}"/>
    <cellStyle name="_수공(성남)설계_삼탄천외1개교내역(186백만원)_설계예산서(사천교NFJ20070502)" xfId="178" xr:uid="{00000000-0005-0000-0000-000071010000}"/>
    <cellStyle name="_수공(성남)설계_삼탄천외1개교내역(186백만원)_설계예산서(율량교)최종수정" xfId="179" xr:uid="{00000000-0005-0000-0000-000072010000}"/>
    <cellStyle name="_수공(성남)설계_삼탄천외1개교내역(186백만원)_설계예산서(율량교NMC20070308)" xfId="180" xr:uid="{00000000-0005-0000-0000-000073010000}"/>
    <cellStyle name="_수공(성남)설계_삼탄천외1개교내역(186백만원)_설계예산서(포항신항3부두20070507)" xfId="181" xr:uid="{00000000-0005-0000-0000-000074010000}"/>
    <cellStyle name="_수공(성남)설계_삼탄천외1개교내역(186백만원)_설계예산서(포항신항4부두50mm할증20070507)" xfId="182" xr:uid="{00000000-0005-0000-0000-000075010000}"/>
    <cellStyle name="_수공(성남)설계_삼탄천외1개교내역(186백만원)_설계예산서(흥덕교NFJ)" xfId="183" xr:uid="{00000000-0005-0000-0000-000076010000}"/>
    <cellStyle name="_수공(성남)설계_삼탄천외1개교내역(186백만원)_설계예산서(흥덕교NFJ20070302)" xfId="184" xr:uid="{00000000-0005-0000-0000-000077010000}"/>
    <cellStyle name="_수공(성남)설계_삼탄천외1개교내역(186백만원)_신양수설변내역서" xfId="185" xr:uid="{00000000-0005-0000-0000-000078010000}"/>
    <cellStyle name="_수공(성남)설계_삼탄천외1개교내역(186백만원)_신양수설변내역서_내역서" xfId="186" xr:uid="{00000000-0005-0000-0000-000079010000}"/>
    <cellStyle name="_수공(성남)설계_삼탄천외1개교내역(186백만원)_신양수설변내역서_설계예산서(대광교외)최종수정" xfId="187" xr:uid="{00000000-0005-0000-0000-00007A010000}"/>
    <cellStyle name="_수공(성남)설계_삼탄천외1개교내역(186백만원)_신양수설변내역서_설계예산서(사천교)최종수정" xfId="188" xr:uid="{00000000-0005-0000-0000-00007B010000}"/>
    <cellStyle name="_수공(성남)설계_삼탄천외1개교내역(186백만원)_신양수설변내역서_설계예산서(사천교NFJ20070502)" xfId="189" xr:uid="{00000000-0005-0000-0000-00007C010000}"/>
    <cellStyle name="_수공(성남)설계_삼탄천외1개교내역(186백만원)_신양수설변내역서_설계예산서(율량교)최종수정" xfId="190" xr:uid="{00000000-0005-0000-0000-00007D010000}"/>
    <cellStyle name="_수공(성남)설계_삼탄천외1개교내역(186백만원)_신양수설변내역서_설계예산서(율량교NMC20070308)" xfId="191" xr:uid="{00000000-0005-0000-0000-00007E010000}"/>
    <cellStyle name="_수공(성남)설계_삼탄천외1개교내역(186백만원)_신양수설변내역서_설계예산서(포항신항3부두20070507)" xfId="192" xr:uid="{00000000-0005-0000-0000-00007F010000}"/>
    <cellStyle name="_수공(성남)설계_삼탄천외1개교내역(186백만원)_신양수설변내역서_설계예산서(포항신항4부두50mm할증20070507)" xfId="193" xr:uid="{00000000-0005-0000-0000-000080010000}"/>
    <cellStyle name="_수공(성남)설계_삼탄천외1개교내역(186백만원)_신양수설변내역서_설계예산서(흥덕교NFJ)" xfId="194" xr:uid="{00000000-0005-0000-0000-000081010000}"/>
    <cellStyle name="_수공(성남)설계_삼탄천외1개교내역(186백만원)_신양수설변내역서_설계예산서(흥덕교NFJ20070302)" xfId="195" xr:uid="{00000000-0005-0000-0000-000082010000}"/>
    <cellStyle name="_수공(성남)설계_설계예산서(대광교외)최종수정" xfId="196" xr:uid="{00000000-0005-0000-0000-000083010000}"/>
    <cellStyle name="_수공(성남)설계_설계예산서(사천교)최종수정" xfId="197" xr:uid="{00000000-0005-0000-0000-000084010000}"/>
    <cellStyle name="_수공(성남)설계_설계예산서(사천교NFJ20070502)" xfId="198" xr:uid="{00000000-0005-0000-0000-000085010000}"/>
    <cellStyle name="_수공(성남)설계_설계예산서(율량교)최종수정" xfId="199" xr:uid="{00000000-0005-0000-0000-000086010000}"/>
    <cellStyle name="_수공(성남)설계_설계예산서(율량교NMC20070308)" xfId="200" xr:uid="{00000000-0005-0000-0000-000087010000}"/>
    <cellStyle name="_수공(성남)설계_설계예산서(포항신항3부두20070507)" xfId="201" xr:uid="{00000000-0005-0000-0000-000088010000}"/>
    <cellStyle name="_수공(성남)설계_설계예산서(포항신항4부두50mm할증20070507)" xfId="202" xr:uid="{00000000-0005-0000-0000-000089010000}"/>
    <cellStyle name="_수공(성남)설계_설계예산서(흥덕교NFJ)" xfId="203" xr:uid="{00000000-0005-0000-0000-00008A010000}"/>
    <cellStyle name="_수공(성남)설계_설계예산서(흥덕교NFJ20070302)" xfId="204" xr:uid="{00000000-0005-0000-0000-00008B010000}"/>
    <cellStyle name="_수공(성남)설계_신양수설변내역서" xfId="205" xr:uid="{00000000-0005-0000-0000-00008C010000}"/>
    <cellStyle name="_수공(성남)설계_신양수설변내역서_내역서" xfId="206" xr:uid="{00000000-0005-0000-0000-00008D010000}"/>
    <cellStyle name="_수공(성남)설계_신양수설변내역서_설계예산서(대광교외)최종수정" xfId="207" xr:uid="{00000000-0005-0000-0000-00008E010000}"/>
    <cellStyle name="_수공(성남)설계_신양수설변내역서_설계예산서(사천교)최종수정" xfId="208" xr:uid="{00000000-0005-0000-0000-00008F010000}"/>
    <cellStyle name="_수공(성남)설계_신양수설변내역서_설계예산서(사천교NFJ20070502)" xfId="209" xr:uid="{00000000-0005-0000-0000-000090010000}"/>
    <cellStyle name="_수공(성남)설계_신양수설변내역서_설계예산서(율량교)최종수정" xfId="210" xr:uid="{00000000-0005-0000-0000-000091010000}"/>
    <cellStyle name="_수공(성남)설계_신양수설변내역서_설계예산서(율량교NMC20070308)" xfId="211" xr:uid="{00000000-0005-0000-0000-000092010000}"/>
    <cellStyle name="_수공(성남)설계_신양수설변내역서_설계예산서(포항신항3부두20070507)" xfId="212" xr:uid="{00000000-0005-0000-0000-000093010000}"/>
    <cellStyle name="_수공(성남)설계_신양수설변내역서_설계예산서(포항신항4부두50mm할증20070507)" xfId="213" xr:uid="{00000000-0005-0000-0000-000094010000}"/>
    <cellStyle name="_수공(성남)설계_신양수설변내역서_설계예산서(흥덕교NFJ)" xfId="214" xr:uid="{00000000-0005-0000-0000-000095010000}"/>
    <cellStyle name="_수공(성남)설계_신양수설변내역서_설계예산서(흥덕교NFJ20070302)" xfId="215" xr:uid="{00000000-0005-0000-0000-000096010000}"/>
    <cellStyle name="_수공(성남)설계_원동천교(상)외-수량수정" xfId="216" xr:uid="{00000000-0005-0000-0000-000097010000}"/>
    <cellStyle name="_수공(성남)설계_원동천교(상)외-수량수정 2" xfId="2529" xr:uid="{00000000-0005-0000-0000-000098010000}"/>
    <cellStyle name="_수공(성남)설계_원동천교(상)외-수량수정 3" xfId="6192" xr:uid="{00000000-0005-0000-0000-000099010000}"/>
    <cellStyle name="_수공(성남)설계_인천계양 까치마을 태화,한진아파트 공사내역서(제출용1)" xfId="217" xr:uid="{00000000-0005-0000-0000-00009A010000}"/>
    <cellStyle name="_수공(성남)설계_인천계양 까치마을 태화,한진아파트 공사내역서(제출용1) 2" xfId="2530" xr:uid="{00000000-0005-0000-0000-00009B010000}"/>
    <cellStyle name="_수공(성남)설계_인천계양 까치마을 태화,한진아파트 공사내역서(제출용1) 3" xfId="6193" xr:uid="{00000000-0005-0000-0000-00009C010000}"/>
    <cellStyle name="_수공(성남)설계_인천계양 까치마을 태화,한진아파트 공사내역서(제출용1)_계양구 도두리마을 동남 아파트 하자보수공사비산출서(자오)" xfId="218" xr:uid="{00000000-0005-0000-0000-00009D010000}"/>
    <cellStyle name="_수공(성남)설계_인천계양 까치마을 태화,한진아파트 공사내역서(제출용1)_계양구 도두리마을 동남 아파트 하자보수공사비산출서(자오) 2" xfId="2531" xr:uid="{00000000-0005-0000-0000-00009E010000}"/>
    <cellStyle name="_수공(성남)설계_인천계양 까치마을 태화,한진아파트 공사내역서(제출용1)_계양구 도두리마을 동남 아파트 하자보수공사비산출서(자오) 3" xfId="6194" xr:uid="{00000000-0005-0000-0000-00009F010000}"/>
    <cellStyle name="_수공(성남)설계_인천계양 까치마을 태화,한진아파트 공사내역서(제출용1)_계양구 도두리마을 동남 아파트 하자보수공사비산출서(자오)_내역서" xfId="219" xr:uid="{00000000-0005-0000-0000-0000A0010000}"/>
    <cellStyle name="_수공(성남)설계_인천계양 까치마을 태화,한진아파트 공사내역서(제출용1)_계양구 도두리마을 동남 아파트 하자보수공사비산출서(자오)_삼탄천외1개교내역(186백만원)" xfId="220" xr:uid="{00000000-0005-0000-0000-0000A1010000}"/>
    <cellStyle name="_수공(성남)설계_인천계양 까치마을 태화,한진아파트 공사내역서(제출용1)_계양구 도두리마을 동남 아파트 하자보수공사비산출서(자오)_삼탄천외1개교내역(186백만원)_내역서" xfId="221" xr:uid="{00000000-0005-0000-0000-0000A2010000}"/>
    <cellStyle name="_수공(성남)설계_인천계양 까치마을 태화,한진아파트 공사내역서(제출용1)_계양구 도두리마을 동남 아파트 하자보수공사비산출서(자오)_삼탄천외1개교내역(186백만원)_설계예산서(대광교외)최종수정" xfId="222" xr:uid="{00000000-0005-0000-0000-0000A3010000}"/>
    <cellStyle name="_수공(성남)설계_인천계양 까치마을 태화,한진아파트 공사내역서(제출용1)_계양구 도두리마을 동남 아파트 하자보수공사비산출서(자오)_삼탄천외1개교내역(186백만원)_설계예산서(사천교)최종수정" xfId="223" xr:uid="{00000000-0005-0000-0000-0000A4010000}"/>
    <cellStyle name="_수공(성남)설계_인천계양 까치마을 태화,한진아파트 공사내역서(제출용1)_계양구 도두리마을 동남 아파트 하자보수공사비산출서(자오)_삼탄천외1개교내역(186백만원)_설계예산서(사천교NFJ20070502)" xfId="224" xr:uid="{00000000-0005-0000-0000-0000A5010000}"/>
    <cellStyle name="_수공(성남)설계_인천계양 까치마을 태화,한진아파트 공사내역서(제출용1)_계양구 도두리마을 동남 아파트 하자보수공사비산출서(자오)_삼탄천외1개교내역(186백만원)_설계예산서(율량교)최종수정" xfId="225" xr:uid="{00000000-0005-0000-0000-0000A6010000}"/>
    <cellStyle name="_수공(성남)설계_인천계양 까치마을 태화,한진아파트 공사내역서(제출용1)_계양구 도두리마을 동남 아파트 하자보수공사비산출서(자오)_삼탄천외1개교내역(186백만원)_설계예산서(율량교NMC20070308)" xfId="226" xr:uid="{00000000-0005-0000-0000-0000A7010000}"/>
    <cellStyle name="_수공(성남)설계_인천계양 까치마을 태화,한진아파트 공사내역서(제출용1)_계양구 도두리마을 동남 아파트 하자보수공사비산출서(자오)_삼탄천외1개교내역(186백만원)_설계예산서(포항신항3부두20070507)" xfId="227" xr:uid="{00000000-0005-0000-0000-0000A8010000}"/>
    <cellStyle name="_수공(성남)설계_인천계양 까치마을 태화,한진아파트 공사내역서(제출용1)_계양구 도두리마을 동남 아파트 하자보수공사비산출서(자오)_삼탄천외1개교내역(186백만원)_설계예산서(포항신항4부두50mm할증20070507)" xfId="228" xr:uid="{00000000-0005-0000-0000-0000A9010000}"/>
    <cellStyle name="_수공(성남)설계_인천계양 까치마을 태화,한진아파트 공사내역서(제출용1)_계양구 도두리마을 동남 아파트 하자보수공사비산출서(자오)_삼탄천외1개교내역(186백만원)_설계예산서(흥덕교NFJ)" xfId="229" xr:uid="{00000000-0005-0000-0000-0000AA010000}"/>
    <cellStyle name="_수공(성남)설계_인천계양 까치마을 태화,한진아파트 공사내역서(제출용1)_계양구 도두리마을 동남 아파트 하자보수공사비산출서(자오)_삼탄천외1개교내역(186백만원)_설계예산서(흥덕교NFJ20070302)" xfId="230" xr:uid="{00000000-0005-0000-0000-0000AB010000}"/>
    <cellStyle name="_수공(성남)설계_인천계양 까치마을 태화,한진아파트 공사내역서(제출용1)_계양구 도두리마을 동남 아파트 하자보수공사비산출서(자오)_삼탄천외1개교내역(186백만원)_신양수설변내역서" xfId="231" xr:uid="{00000000-0005-0000-0000-0000AC010000}"/>
    <cellStyle name="_수공(성남)설계_인천계양 까치마을 태화,한진아파트 공사내역서(제출용1)_계양구 도두리마을 동남 아파트 하자보수공사비산출서(자오)_삼탄천외1개교내역(186백만원)_신양수설변내역서_내역서" xfId="232" xr:uid="{00000000-0005-0000-0000-0000AD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대광교외)최종수정" xfId="233" xr:uid="{00000000-0005-0000-0000-0000AE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사천교)최종수정" xfId="234" xr:uid="{00000000-0005-0000-0000-0000AF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사천교NFJ20070502)" xfId="235" xr:uid="{00000000-0005-0000-0000-0000B0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율량교)최종수정" xfId="236" xr:uid="{00000000-0005-0000-0000-0000B1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율량교NMC20070308)" xfId="237" xr:uid="{00000000-0005-0000-0000-0000B2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포항신항3부두20070507)" xfId="238" xr:uid="{00000000-0005-0000-0000-0000B3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포항신항4부두50mm할증20070507)" xfId="239" xr:uid="{00000000-0005-0000-0000-0000B4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흥덕교NFJ)" xfId="240" xr:uid="{00000000-0005-0000-0000-0000B5010000}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흥덕교NFJ20070302)" xfId="241" xr:uid="{00000000-0005-0000-0000-0000B6010000}"/>
    <cellStyle name="_수공(성남)설계_인천계양 까치마을 태화,한진아파트 공사내역서(제출용1)_계양구 도두리마을 동남 아파트 하자보수공사비산출서(자오)_설계예산서(대광교외)최종수정" xfId="242" xr:uid="{00000000-0005-0000-0000-0000B7010000}"/>
    <cellStyle name="_수공(성남)설계_인천계양 까치마을 태화,한진아파트 공사내역서(제출용1)_계양구 도두리마을 동남 아파트 하자보수공사비산출서(자오)_설계예산서(사천교)최종수정" xfId="243" xr:uid="{00000000-0005-0000-0000-0000B8010000}"/>
    <cellStyle name="_수공(성남)설계_인천계양 까치마을 태화,한진아파트 공사내역서(제출용1)_계양구 도두리마을 동남 아파트 하자보수공사비산출서(자오)_설계예산서(사천교NFJ20070502)" xfId="244" xr:uid="{00000000-0005-0000-0000-0000B9010000}"/>
    <cellStyle name="_수공(성남)설계_인천계양 까치마을 태화,한진아파트 공사내역서(제출용1)_계양구 도두리마을 동남 아파트 하자보수공사비산출서(자오)_설계예산서(율량교)최종수정" xfId="245" xr:uid="{00000000-0005-0000-0000-0000BA010000}"/>
    <cellStyle name="_수공(성남)설계_인천계양 까치마을 태화,한진아파트 공사내역서(제출용1)_계양구 도두리마을 동남 아파트 하자보수공사비산출서(자오)_설계예산서(율량교NMC20070308)" xfId="246" xr:uid="{00000000-0005-0000-0000-0000BB010000}"/>
    <cellStyle name="_수공(성남)설계_인천계양 까치마을 태화,한진아파트 공사내역서(제출용1)_계양구 도두리마을 동남 아파트 하자보수공사비산출서(자오)_설계예산서(포항신항3부두20070507)" xfId="247" xr:uid="{00000000-0005-0000-0000-0000BC010000}"/>
    <cellStyle name="_수공(성남)설계_인천계양 까치마을 태화,한진아파트 공사내역서(제출용1)_계양구 도두리마을 동남 아파트 하자보수공사비산출서(자오)_설계예산서(포항신항4부두50mm할증20070507)" xfId="248" xr:uid="{00000000-0005-0000-0000-0000BD010000}"/>
    <cellStyle name="_수공(성남)설계_인천계양 까치마을 태화,한진아파트 공사내역서(제출용1)_계양구 도두리마을 동남 아파트 하자보수공사비산출서(자오)_설계예산서(흥덕교NFJ)" xfId="249" xr:uid="{00000000-0005-0000-0000-0000BE010000}"/>
    <cellStyle name="_수공(성남)설계_인천계양 까치마을 태화,한진아파트 공사내역서(제출용1)_계양구 도두리마을 동남 아파트 하자보수공사비산출서(자오)_설계예산서(흥덕교NFJ20070302)" xfId="250" xr:uid="{00000000-0005-0000-0000-0000BF010000}"/>
    <cellStyle name="_수공(성남)설계_인천계양 까치마을 태화,한진아파트 공사내역서(제출용1)_계양구 도두리마을 동남 아파트 하자보수공사비산출서(자오)_신양수설변내역서" xfId="251" xr:uid="{00000000-0005-0000-0000-0000C0010000}"/>
    <cellStyle name="_수공(성남)설계_인천계양 까치마을 태화,한진아파트 공사내역서(제출용1)_계양구 도두리마을 동남 아파트 하자보수공사비산출서(자오)_신양수설변내역서_내역서" xfId="252" xr:uid="{00000000-0005-0000-0000-0000C1010000}"/>
    <cellStyle name="_수공(성남)설계_인천계양 까치마을 태화,한진아파트 공사내역서(제출용1)_계양구 도두리마을 동남 아파트 하자보수공사비산출서(자오)_신양수설변내역서_설계예산서(대광교외)최종수정" xfId="253" xr:uid="{00000000-0005-0000-0000-0000C2010000}"/>
    <cellStyle name="_수공(성남)설계_인천계양 까치마을 태화,한진아파트 공사내역서(제출용1)_계양구 도두리마을 동남 아파트 하자보수공사비산출서(자오)_신양수설변내역서_설계예산서(사천교)최종수정" xfId="254" xr:uid="{00000000-0005-0000-0000-0000C3010000}"/>
    <cellStyle name="_수공(성남)설계_인천계양 까치마을 태화,한진아파트 공사내역서(제출용1)_계양구 도두리마을 동남 아파트 하자보수공사비산출서(자오)_신양수설변내역서_설계예산서(사천교NFJ20070502)" xfId="255" xr:uid="{00000000-0005-0000-0000-0000C4010000}"/>
    <cellStyle name="_수공(성남)설계_인천계양 까치마을 태화,한진아파트 공사내역서(제출용1)_계양구 도두리마을 동남 아파트 하자보수공사비산출서(자오)_신양수설변내역서_설계예산서(율량교)최종수정" xfId="256" xr:uid="{00000000-0005-0000-0000-0000C5010000}"/>
    <cellStyle name="_수공(성남)설계_인천계양 까치마을 태화,한진아파트 공사내역서(제출용1)_계양구 도두리마을 동남 아파트 하자보수공사비산출서(자오)_신양수설변내역서_설계예산서(율량교NMC20070308)" xfId="257" xr:uid="{00000000-0005-0000-0000-0000C6010000}"/>
    <cellStyle name="_수공(성남)설계_인천계양 까치마을 태화,한진아파트 공사내역서(제출용1)_계양구 도두리마을 동남 아파트 하자보수공사비산출서(자오)_신양수설변내역서_설계예산서(포항신항3부두20070507)" xfId="258" xr:uid="{00000000-0005-0000-0000-0000C7010000}"/>
    <cellStyle name="_수공(성남)설계_인천계양 까치마을 태화,한진아파트 공사내역서(제출용1)_계양구 도두리마을 동남 아파트 하자보수공사비산출서(자오)_신양수설변내역서_설계예산서(포항신항4부두50mm할증20070507)" xfId="259" xr:uid="{00000000-0005-0000-0000-0000C8010000}"/>
    <cellStyle name="_수공(성남)설계_인천계양 까치마을 태화,한진아파트 공사내역서(제출용1)_계양구 도두리마을 동남 아파트 하자보수공사비산출서(자오)_신양수설변내역서_설계예산서(흥덕교NFJ)" xfId="260" xr:uid="{00000000-0005-0000-0000-0000C9010000}"/>
    <cellStyle name="_수공(성남)설계_인천계양 까치마을 태화,한진아파트 공사내역서(제출용1)_계양구 도두리마을 동남 아파트 하자보수공사비산출서(자오)_신양수설변내역서_설계예산서(흥덕교NFJ20070302)" xfId="261" xr:uid="{00000000-0005-0000-0000-0000CA010000}"/>
    <cellStyle name="_수공(성남)설계_인천계양 까치마을 태화,한진아파트 공사내역서(제출용1)_계양구 도두리마을 동남 아파트 하자보수공사비산출서(자오)_원동천교(상)외-수량수정" xfId="262" xr:uid="{00000000-0005-0000-0000-0000CB010000}"/>
    <cellStyle name="_수공(성남)설계_인천계양 까치마을 태화,한진아파트 공사내역서(제출용1)_계양구 도두리마을 동남 아파트 하자보수공사비산출서(자오)_원동천교(상)외-수량수정 2" xfId="2532" xr:uid="{00000000-0005-0000-0000-0000CC010000}"/>
    <cellStyle name="_수공(성남)설계_인천계양 까치마을 태화,한진아파트 공사내역서(제출용1)_계양구 도두리마을 동남 아파트 하자보수공사비산출서(자오)_원동천교(상)외-수량수정 3" xfId="6195" xr:uid="{00000000-0005-0000-0000-0000CD010000}"/>
    <cellStyle name="_수공(성남)설계_인천계양 까치마을 태화,한진아파트 공사내역서(제출용1)_구로동구일우성아파트 하자보수공사비산출서(1)" xfId="263" xr:uid="{00000000-0005-0000-0000-0000CE010000}"/>
    <cellStyle name="_수공(성남)설계_인천계양 까치마을 태화,한진아파트 공사내역서(제출용1)_구로동구일우성아파트 하자보수공사비산출서(1) 2" xfId="2533" xr:uid="{00000000-0005-0000-0000-0000CF010000}"/>
    <cellStyle name="_수공(성남)설계_인천계양 까치마을 태화,한진아파트 공사내역서(제출용1)_구로동구일우성아파트 하자보수공사비산출서(1) 3" xfId="6196" xr:uid="{00000000-0005-0000-0000-0000D0010000}"/>
    <cellStyle name="_수공(성남)설계_인천계양 까치마을 태화,한진아파트 공사내역서(제출용1)_구로동구일우성아파트 하자보수공사비산출서(1)_내역서" xfId="264" xr:uid="{00000000-0005-0000-0000-0000D1010000}"/>
    <cellStyle name="_수공(성남)설계_인천계양 까치마을 태화,한진아파트 공사내역서(제출용1)_구로동구일우성아파트 하자보수공사비산출서(1)_삼탄천외1개교내역(186백만원)" xfId="265" xr:uid="{00000000-0005-0000-0000-0000D2010000}"/>
    <cellStyle name="_수공(성남)설계_인천계양 까치마을 태화,한진아파트 공사내역서(제출용1)_구로동구일우성아파트 하자보수공사비산출서(1)_삼탄천외1개교내역(186백만원)_내역서" xfId="266" xr:uid="{00000000-0005-0000-0000-0000D3010000}"/>
    <cellStyle name="_수공(성남)설계_인천계양 까치마을 태화,한진아파트 공사내역서(제출용1)_구로동구일우성아파트 하자보수공사비산출서(1)_삼탄천외1개교내역(186백만원)_설계예산서(대광교외)최종수정" xfId="267" xr:uid="{00000000-0005-0000-0000-0000D4010000}"/>
    <cellStyle name="_수공(성남)설계_인천계양 까치마을 태화,한진아파트 공사내역서(제출용1)_구로동구일우성아파트 하자보수공사비산출서(1)_삼탄천외1개교내역(186백만원)_설계예산서(사천교)최종수정" xfId="268" xr:uid="{00000000-0005-0000-0000-0000D5010000}"/>
    <cellStyle name="_수공(성남)설계_인천계양 까치마을 태화,한진아파트 공사내역서(제출용1)_구로동구일우성아파트 하자보수공사비산출서(1)_삼탄천외1개교내역(186백만원)_설계예산서(사천교NFJ20070502)" xfId="269" xr:uid="{00000000-0005-0000-0000-0000D6010000}"/>
    <cellStyle name="_수공(성남)설계_인천계양 까치마을 태화,한진아파트 공사내역서(제출용1)_구로동구일우성아파트 하자보수공사비산출서(1)_삼탄천외1개교내역(186백만원)_설계예산서(율량교)최종수정" xfId="270" xr:uid="{00000000-0005-0000-0000-0000D7010000}"/>
    <cellStyle name="_수공(성남)설계_인천계양 까치마을 태화,한진아파트 공사내역서(제출용1)_구로동구일우성아파트 하자보수공사비산출서(1)_삼탄천외1개교내역(186백만원)_설계예산서(율량교NMC20070308)" xfId="271" xr:uid="{00000000-0005-0000-0000-0000D8010000}"/>
    <cellStyle name="_수공(성남)설계_인천계양 까치마을 태화,한진아파트 공사내역서(제출용1)_구로동구일우성아파트 하자보수공사비산출서(1)_삼탄천외1개교내역(186백만원)_설계예산서(포항신항3부두20070507)" xfId="272" xr:uid="{00000000-0005-0000-0000-0000D9010000}"/>
    <cellStyle name="_수공(성남)설계_인천계양 까치마을 태화,한진아파트 공사내역서(제출용1)_구로동구일우성아파트 하자보수공사비산출서(1)_삼탄천외1개교내역(186백만원)_설계예산서(포항신항4부두50mm할증20070507)" xfId="273" xr:uid="{00000000-0005-0000-0000-0000DA010000}"/>
    <cellStyle name="_수공(성남)설계_인천계양 까치마을 태화,한진아파트 공사내역서(제출용1)_구로동구일우성아파트 하자보수공사비산출서(1)_삼탄천외1개교내역(186백만원)_설계예산서(흥덕교NFJ)" xfId="274" xr:uid="{00000000-0005-0000-0000-0000DB010000}"/>
    <cellStyle name="_수공(성남)설계_인천계양 까치마을 태화,한진아파트 공사내역서(제출용1)_구로동구일우성아파트 하자보수공사비산출서(1)_삼탄천외1개교내역(186백만원)_설계예산서(흥덕교NFJ20070302)" xfId="275" xr:uid="{00000000-0005-0000-0000-0000DC010000}"/>
    <cellStyle name="_수공(성남)설계_인천계양 까치마을 태화,한진아파트 공사내역서(제출용1)_구로동구일우성아파트 하자보수공사비산출서(1)_삼탄천외1개교내역(186백만원)_신양수설변내역서" xfId="276" xr:uid="{00000000-0005-0000-0000-0000DD010000}"/>
    <cellStyle name="_수공(성남)설계_인천계양 까치마을 태화,한진아파트 공사내역서(제출용1)_구로동구일우성아파트 하자보수공사비산출서(1)_삼탄천외1개교내역(186백만원)_신양수설변내역서_내역서" xfId="277" xr:uid="{00000000-0005-0000-0000-0000DE010000}"/>
    <cellStyle name="_수공(성남)설계_인천계양 까치마을 태화,한진아파트 공사내역서(제출용1)_구로동구일우성아파트 하자보수공사비산출서(1)_삼탄천외1개교내역(186백만원)_신양수설변내역서_설계예산서(대광교외)최종수정" xfId="278" xr:uid="{00000000-0005-0000-0000-0000DF010000}"/>
    <cellStyle name="_수공(성남)설계_인천계양 까치마을 태화,한진아파트 공사내역서(제출용1)_구로동구일우성아파트 하자보수공사비산출서(1)_삼탄천외1개교내역(186백만원)_신양수설변내역서_설계예산서(사천교)최종수정" xfId="279" xr:uid="{00000000-0005-0000-0000-0000E0010000}"/>
    <cellStyle name="_수공(성남)설계_인천계양 까치마을 태화,한진아파트 공사내역서(제출용1)_구로동구일우성아파트 하자보수공사비산출서(1)_삼탄천외1개교내역(186백만원)_신양수설변내역서_설계예산서(사천교NFJ20070502)" xfId="280" xr:uid="{00000000-0005-0000-0000-0000E1010000}"/>
    <cellStyle name="_수공(성남)설계_인천계양 까치마을 태화,한진아파트 공사내역서(제출용1)_구로동구일우성아파트 하자보수공사비산출서(1)_삼탄천외1개교내역(186백만원)_신양수설변내역서_설계예산서(율량교)최종수정" xfId="281" xr:uid="{00000000-0005-0000-0000-0000E2010000}"/>
    <cellStyle name="_수공(성남)설계_인천계양 까치마을 태화,한진아파트 공사내역서(제출용1)_구로동구일우성아파트 하자보수공사비산출서(1)_삼탄천외1개교내역(186백만원)_신양수설변내역서_설계예산서(율량교NMC20070308)" xfId="282" xr:uid="{00000000-0005-0000-0000-0000E3010000}"/>
    <cellStyle name="_수공(성남)설계_인천계양 까치마을 태화,한진아파트 공사내역서(제출용1)_구로동구일우성아파트 하자보수공사비산출서(1)_삼탄천외1개교내역(186백만원)_신양수설변내역서_설계예산서(포항신항3부두20070507)" xfId="283" xr:uid="{00000000-0005-0000-0000-0000E4010000}"/>
    <cellStyle name="_수공(성남)설계_인천계양 까치마을 태화,한진아파트 공사내역서(제출용1)_구로동구일우성아파트 하자보수공사비산출서(1)_삼탄천외1개교내역(186백만원)_신양수설변내역서_설계예산서(포항신항4부두50mm할증20070507)" xfId="284" xr:uid="{00000000-0005-0000-0000-0000E5010000}"/>
    <cellStyle name="_수공(성남)설계_인천계양 까치마을 태화,한진아파트 공사내역서(제출용1)_구로동구일우성아파트 하자보수공사비산출서(1)_삼탄천외1개교내역(186백만원)_신양수설변내역서_설계예산서(흥덕교NFJ)" xfId="285" xr:uid="{00000000-0005-0000-0000-0000E6010000}"/>
    <cellStyle name="_수공(성남)설계_인천계양 까치마을 태화,한진아파트 공사내역서(제출용1)_구로동구일우성아파트 하자보수공사비산출서(1)_삼탄천외1개교내역(186백만원)_신양수설변내역서_설계예산서(흥덕교NFJ20070302)" xfId="286" xr:uid="{00000000-0005-0000-0000-0000E7010000}"/>
    <cellStyle name="_수공(성남)설계_인천계양 까치마을 태화,한진아파트 공사내역서(제출용1)_구로동구일우성아파트 하자보수공사비산출서(1)_설계예산서(대광교외)최종수정" xfId="287" xr:uid="{00000000-0005-0000-0000-0000E8010000}"/>
    <cellStyle name="_수공(성남)설계_인천계양 까치마을 태화,한진아파트 공사내역서(제출용1)_구로동구일우성아파트 하자보수공사비산출서(1)_설계예산서(사천교)최종수정" xfId="288" xr:uid="{00000000-0005-0000-0000-0000E9010000}"/>
    <cellStyle name="_수공(성남)설계_인천계양 까치마을 태화,한진아파트 공사내역서(제출용1)_구로동구일우성아파트 하자보수공사비산출서(1)_설계예산서(사천교NFJ20070502)" xfId="289" xr:uid="{00000000-0005-0000-0000-0000EA010000}"/>
    <cellStyle name="_수공(성남)설계_인천계양 까치마을 태화,한진아파트 공사내역서(제출용1)_구로동구일우성아파트 하자보수공사비산출서(1)_설계예산서(율량교)최종수정" xfId="290" xr:uid="{00000000-0005-0000-0000-0000EB010000}"/>
    <cellStyle name="_수공(성남)설계_인천계양 까치마을 태화,한진아파트 공사내역서(제출용1)_구로동구일우성아파트 하자보수공사비산출서(1)_설계예산서(율량교NMC20070308)" xfId="291" xr:uid="{00000000-0005-0000-0000-0000EC010000}"/>
    <cellStyle name="_수공(성남)설계_인천계양 까치마을 태화,한진아파트 공사내역서(제출용1)_구로동구일우성아파트 하자보수공사비산출서(1)_설계예산서(포항신항3부두20070507)" xfId="292" xr:uid="{00000000-0005-0000-0000-0000ED010000}"/>
    <cellStyle name="_수공(성남)설계_인천계양 까치마을 태화,한진아파트 공사내역서(제출용1)_구로동구일우성아파트 하자보수공사비산출서(1)_설계예산서(포항신항4부두50mm할증20070507)" xfId="293" xr:uid="{00000000-0005-0000-0000-0000EE010000}"/>
    <cellStyle name="_수공(성남)설계_인천계양 까치마을 태화,한진아파트 공사내역서(제출용1)_구로동구일우성아파트 하자보수공사비산출서(1)_설계예산서(흥덕교NFJ)" xfId="294" xr:uid="{00000000-0005-0000-0000-0000EF010000}"/>
    <cellStyle name="_수공(성남)설계_인천계양 까치마을 태화,한진아파트 공사내역서(제출용1)_구로동구일우성아파트 하자보수공사비산출서(1)_설계예산서(흥덕교NFJ20070302)" xfId="295" xr:uid="{00000000-0005-0000-0000-0000F0010000}"/>
    <cellStyle name="_수공(성남)설계_인천계양 까치마을 태화,한진아파트 공사내역서(제출용1)_구로동구일우성아파트 하자보수공사비산출서(1)_신양수설변내역서" xfId="296" xr:uid="{00000000-0005-0000-0000-0000F1010000}"/>
    <cellStyle name="_수공(성남)설계_인천계양 까치마을 태화,한진아파트 공사내역서(제출용1)_구로동구일우성아파트 하자보수공사비산출서(1)_신양수설변내역서_내역서" xfId="297" xr:uid="{00000000-0005-0000-0000-0000F2010000}"/>
    <cellStyle name="_수공(성남)설계_인천계양 까치마을 태화,한진아파트 공사내역서(제출용1)_구로동구일우성아파트 하자보수공사비산출서(1)_신양수설변내역서_설계예산서(대광교외)최종수정" xfId="298" xr:uid="{00000000-0005-0000-0000-0000F3010000}"/>
    <cellStyle name="_수공(성남)설계_인천계양 까치마을 태화,한진아파트 공사내역서(제출용1)_구로동구일우성아파트 하자보수공사비산출서(1)_신양수설변내역서_설계예산서(사천교)최종수정" xfId="299" xr:uid="{00000000-0005-0000-0000-0000F4010000}"/>
    <cellStyle name="_수공(성남)설계_인천계양 까치마을 태화,한진아파트 공사내역서(제출용1)_구로동구일우성아파트 하자보수공사비산출서(1)_신양수설변내역서_설계예산서(사천교NFJ20070502)" xfId="300" xr:uid="{00000000-0005-0000-0000-0000F5010000}"/>
    <cellStyle name="_수공(성남)설계_인천계양 까치마을 태화,한진아파트 공사내역서(제출용1)_구로동구일우성아파트 하자보수공사비산출서(1)_신양수설변내역서_설계예산서(율량교)최종수정" xfId="301" xr:uid="{00000000-0005-0000-0000-0000F6010000}"/>
    <cellStyle name="_수공(성남)설계_인천계양 까치마을 태화,한진아파트 공사내역서(제출용1)_구로동구일우성아파트 하자보수공사비산출서(1)_신양수설변내역서_설계예산서(율량교NMC20070308)" xfId="302" xr:uid="{00000000-0005-0000-0000-0000F7010000}"/>
    <cellStyle name="_수공(성남)설계_인천계양 까치마을 태화,한진아파트 공사내역서(제출용1)_구로동구일우성아파트 하자보수공사비산출서(1)_신양수설변내역서_설계예산서(포항신항3부두20070507)" xfId="303" xr:uid="{00000000-0005-0000-0000-0000F8010000}"/>
    <cellStyle name="_수공(성남)설계_인천계양 까치마을 태화,한진아파트 공사내역서(제출용1)_구로동구일우성아파트 하자보수공사비산출서(1)_신양수설변내역서_설계예산서(포항신항4부두50mm할증20070507)" xfId="304" xr:uid="{00000000-0005-0000-0000-0000F9010000}"/>
    <cellStyle name="_수공(성남)설계_인천계양 까치마을 태화,한진아파트 공사내역서(제출용1)_구로동구일우성아파트 하자보수공사비산출서(1)_신양수설변내역서_설계예산서(흥덕교NFJ)" xfId="305" xr:uid="{00000000-0005-0000-0000-0000FA010000}"/>
    <cellStyle name="_수공(성남)설계_인천계양 까치마을 태화,한진아파트 공사내역서(제출용1)_구로동구일우성아파트 하자보수공사비산출서(1)_신양수설변내역서_설계예산서(흥덕교NFJ20070302)" xfId="306" xr:uid="{00000000-0005-0000-0000-0000FB010000}"/>
    <cellStyle name="_수공(성남)설계_인천계양 까치마을 태화,한진아파트 공사내역서(제출용1)_구로동구일우성아파트 하자보수공사비산출서(1)_원동천교(상)외-수량수정" xfId="307" xr:uid="{00000000-0005-0000-0000-0000FC010000}"/>
    <cellStyle name="_수공(성남)설계_인천계양 까치마을 태화,한진아파트 공사내역서(제출용1)_구로동구일우성아파트 하자보수공사비산출서(1)_원동천교(상)외-수량수정 2" xfId="2534" xr:uid="{00000000-0005-0000-0000-0000FD010000}"/>
    <cellStyle name="_수공(성남)설계_인천계양 까치마을 태화,한진아파트 공사내역서(제출용1)_구로동구일우성아파트 하자보수공사비산출서(1)_원동천교(상)외-수량수정 3" xfId="6197" xr:uid="{00000000-0005-0000-0000-0000FE010000}"/>
    <cellStyle name="_수공(성남)설계_인천계양 까치마을 태화,한진아파트 공사내역서(제출용1)_내역서" xfId="308" xr:uid="{00000000-0005-0000-0000-0000FF010000}"/>
    <cellStyle name="_수공(성남)설계_인천계양 까치마을 태화,한진아파트 공사내역서(제출용1)_동남 아파트" xfId="309" xr:uid="{00000000-0005-0000-0000-000000020000}"/>
    <cellStyle name="_수공(성남)설계_인천계양 까치마을 태화,한진아파트 공사내역서(제출용1)_동남 아파트 2" xfId="2535" xr:uid="{00000000-0005-0000-0000-000001020000}"/>
    <cellStyle name="_수공(성남)설계_인천계양 까치마을 태화,한진아파트 공사내역서(제출용1)_동남 아파트 3" xfId="6198" xr:uid="{00000000-0005-0000-0000-000002020000}"/>
    <cellStyle name="_수공(성남)설계_인천계양 까치마을 태화,한진아파트 공사내역서(제출용1)_동남 아파트_내역서" xfId="310" xr:uid="{00000000-0005-0000-0000-000003020000}"/>
    <cellStyle name="_수공(성남)설계_인천계양 까치마을 태화,한진아파트 공사내역서(제출용1)_동남 아파트_삼탄천외1개교내역(186백만원)" xfId="311" xr:uid="{00000000-0005-0000-0000-000004020000}"/>
    <cellStyle name="_수공(성남)설계_인천계양 까치마을 태화,한진아파트 공사내역서(제출용1)_동남 아파트_삼탄천외1개교내역(186백만원)_내역서" xfId="312" xr:uid="{00000000-0005-0000-0000-000005020000}"/>
    <cellStyle name="_수공(성남)설계_인천계양 까치마을 태화,한진아파트 공사내역서(제출용1)_동남 아파트_삼탄천외1개교내역(186백만원)_설계예산서(대광교외)최종수정" xfId="313" xr:uid="{00000000-0005-0000-0000-000006020000}"/>
    <cellStyle name="_수공(성남)설계_인천계양 까치마을 태화,한진아파트 공사내역서(제출용1)_동남 아파트_삼탄천외1개교내역(186백만원)_설계예산서(사천교)최종수정" xfId="314" xr:uid="{00000000-0005-0000-0000-000007020000}"/>
    <cellStyle name="_수공(성남)설계_인천계양 까치마을 태화,한진아파트 공사내역서(제출용1)_동남 아파트_삼탄천외1개교내역(186백만원)_설계예산서(사천교NFJ20070502)" xfId="315" xr:uid="{00000000-0005-0000-0000-000008020000}"/>
    <cellStyle name="_수공(성남)설계_인천계양 까치마을 태화,한진아파트 공사내역서(제출용1)_동남 아파트_삼탄천외1개교내역(186백만원)_설계예산서(율량교)최종수정" xfId="316" xr:uid="{00000000-0005-0000-0000-000009020000}"/>
    <cellStyle name="_수공(성남)설계_인천계양 까치마을 태화,한진아파트 공사내역서(제출용1)_동남 아파트_삼탄천외1개교내역(186백만원)_설계예산서(율량교NMC20070308)" xfId="317" xr:uid="{00000000-0005-0000-0000-00000A020000}"/>
    <cellStyle name="_수공(성남)설계_인천계양 까치마을 태화,한진아파트 공사내역서(제출용1)_동남 아파트_삼탄천외1개교내역(186백만원)_설계예산서(포항신항3부두20070507)" xfId="318" xr:uid="{00000000-0005-0000-0000-00000B020000}"/>
    <cellStyle name="_수공(성남)설계_인천계양 까치마을 태화,한진아파트 공사내역서(제출용1)_동남 아파트_삼탄천외1개교내역(186백만원)_설계예산서(포항신항4부두50mm할증20070507)" xfId="319" xr:uid="{00000000-0005-0000-0000-00000C020000}"/>
    <cellStyle name="_수공(성남)설계_인천계양 까치마을 태화,한진아파트 공사내역서(제출용1)_동남 아파트_삼탄천외1개교내역(186백만원)_설계예산서(흥덕교NFJ)" xfId="320" xr:uid="{00000000-0005-0000-0000-00000D020000}"/>
    <cellStyle name="_수공(성남)설계_인천계양 까치마을 태화,한진아파트 공사내역서(제출용1)_동남 아파트_삼탄천외1개교내역(186백만원)_설계예산서(흥덕교NFJ20070302)" xfId="321" xr:uid="{00000000-0005-0000-0000-00000E020000}"/>
    <cellStyle name="_수공(성남)설계_인천계양 까치마을 태화,한진아파트 공사내역서(제출용1)_동남 아파트_삼탄천외1개교내역(186백만원)_신양수설변내역서" xfId="322" xr:uid="{00000000-0005-0000-0000-00000F020000}"/>
    <cellStyle name="_수공(성남)설계_인천계양 까치마을 태화,한진아파트 공사내역서(제출용1)_동남 아파트_삼탄천외1개교내역(186백만원)_신양수설변내역서_내역서" xfId="323" xr:uid="{00000000-0005-0000-0000-000010020000}"/>
    <cellStyle name="_수공(성남)설계_인천계양 까치마을 태화,한진아파트 공사내역서(제출용1)_동남 아파트_삼탄천외1개교내역(186백만원)_신양수설변내역서_설계예산서(대광교외)최종수정" xfId="324" xr:uid="{00000000-0005-0000-0000-000011020000}"/>
    <cellStyle name="_수공(성남)설계_인천계양 까치마을 태화,한진아파트 공사내역서(제출용1)_동남 아파트_삼탄천외1개교내역(186백만원)_신양수설변내역서_설계예산서(사천교)최종수정" xfId="325" xr:uid="{00000000-0005-0000-0000-000012020000}"/>
    <cellStyle name="_수공(성남)설계_인천계양 까치마을 태화,한진아파트 공사내역서(제출용1)_동남 아파트_삼탄천외1개교내역(186백만원)_신양수설변내역서_설계예산서(사천교NFJ20070502)" xfId="326" xr:uid="{00000000-0005-0000-0000-000013020000}"/>
    <cellStyle name="_수공(성남)설계_인천계양 까치마을 태화,한진아파트 공사내역서(제출용1)_동남 아파트_삼탄천외1개교내역(186백만원)_신양수설변내역서_설계예산서(율량교)최종수정" xfId="327" xr:uid="{00000000-0005-0000-0000-000014020000}"/>
    <cellStyle name="_수공(성남)설계_인천계양 까치마을 태화,한진아파트 공사내역서(제출용1)_동남 아파트_삼탄천외1개교내역(186백만원)_신양수설변내역서_설계예산서(율량교NMC20070308)" xfId="328" xr:uid="{00000000-0005-0000-0000-000015020000}"/>
    <cellStyle name="_수공(성남)설계_인천계양 까치마을 태화,한진아파트 공사내역서(제출용1)_동남 아파트_삼탄천외1개교내역(186백만원)_신양수설변내역서_설계예산서(포항신항3부두20070507)" xfId="329" xr:uid="{00000000-0005-0000-0000-000016020000}"/>
    <cellStyle name="_수공(성남)설계_인천계양 까치마을 태화,한진아파트 공사내역서(제출용1)_동남 아파트_삼탄천외1개교내역(186백만원)_신양수설변내역서_설계예산서(포항신항4부두50mm할증20070507)" xfId="330" xr:uid="{00000000-0005-0000-0000-000017020000}"/>
    <cellStyle name="_수공(성남)설계_인천계양 까치마을 태화,한진아파트 공사내역서(제출용1)_동남 아파트_삼탄천외1개교내역(186백만원)_신양수설변내역서_설계예산서(흥덕교NFJ)" xfId="331" xr:uid="{00000000-0005-0000-0000-000018020000}"/>
    <cellStyle name="_수공(성남)설계_인천계양 까치마을 태화,한진아파트 공사내역서(제출용1)_동남 아파트_삼탄천외1개교내역(186백만원)_신양수설변내역서_설계예산서(흥덕교NFJ20070302)" xfId="332" xr:uid="{00000000-0005-0000-0000-000019020000}"/>
    <cellStyle name="_수공(성남)설계_인천계양 까치마을 태화,한진아파트 공사내역서(제출용1)_동남 아파트_설계예산서(대광교외)최종수정" xfId="333" xr:uid="{00000000-0005-0000-0000-00001A020000}"/>
    <cellStyle name="_수공(성남)설계_인천계양 까치마을 태화,한진아파트 공사내역서(제출용1)_동남 아파트_설계예산서(사천교)최종수정" xfId="334" xr:uid="{00000000-0005-0000-0000-00001B020000}"/>
    <cellStyle name="_수공(성남)설계_인천계양 까치마을 태화,한진아파트 공사내역서(제출용1)_동남 아파트_설계예산서(사천교NFJ20070502)" xfId="335" xr:uid="{00000000-0005-0000-0000-00001C020000}"/>
    <cellStyle name="_수공(성남)설계_인천계양 까치마을 태화,한진아파트 공사내역서(제출용1)_동남 아파트_설계예산서(율량교)최종수정" xfId="336" xr:uid="{00000000-0005-0000-0000-00001D020000}"/>
    <cellStyle name="_수공(성남)설계_인천계양 까치마을 태화,한진아파트 공사내역서(제출용1)_동남 아파트_설계예산서(율량교NMC20070308)" xfId="337" xr:uid="{00000000-0005-0000-0000-00001E020000}"/>
    <cellStyle name="_수공(성남)설계_인천계양 까치마을 태화,한진아파트 공사내역서(제출용1)_동남 아파트_설계예산서(포항신항3부두20070507)" xfId="338" xr:uid="{00000000-0005-0000-0000-00001F020000}"/>
    <cellStyle name="_수공(성남)설계_인천계양 까치마을 태화,한진아파트 공사내역서(제출용1)_동남 아파트_설계예산서(포항신항4부두50mm할증20070507)" xfId="339" xr:uid="{00000000-0005-0000-0000-000020020000}"/>
    <cellStyle name="_수공(성남)설계_인천계양 까치마을 태화,한진아파트 공사내역서(제출용1)_동남 아파트_설계예산서(흥덕교NFJ)" xfId="340" xr:uid="{00000000-0005-0000-0000-000021020000}"/>
    <cellStyle name="_수공(성남)설계_인천계양 까치마을 태화,한진아파트 공사내역서(제출용1)_동남 아파트_설계예산서(흥덕교NFJ20070302)" xfId="341" xr:uid="{00000000-0005-0000-0000-000022020000}"/>
    <cellStyle name="_수공(성남)설계_인천계양 까치마을 태화,한진아파트 공사내역서(제출용1)_동남 아파트_신양수설변내역서" xfId="342" xr:uid="{00000000-0005-0000-0000-000023020000}"/>
    <cellStyle name="_수공(성남)설계_인천계양 까치마을 태화,한진아파트 공사내역서(제출용1)_동남 아파트_신양수설변내역서_내역서" xfId="343" xr:uid="{00000000-0005-0000-0000-000024020000}"/>
    <cellStyle name="_수공(성남)설계_인천계양 까치마을 태화,한진아파트 공사내역서(제출용1)_동남 아파트_신양수설변내역서_설계예산서(대광교외)최종수정" xfId="344" xr:uid="{00000000-0005-0000-0000-000025020000}"/>
    <cellStyle name="_수공(성남)설계_인천계양 까치마을 태화,한진아파트 공사내역서(제출용1)_동남 아파트_신양수설변내역서_설계예산서(사천교)최종수정" xfId="345" xr:uid="{00000000-0005-0000-0000-000026020000}"/>
    <cellStyle name="_수공(성남)설계_인천계양 까치마을 태화,한진아파트 공사내역서(제출용1)_동남 아파트_신양수설변내역서_설계예산서(사천교NFJ20070502)" xfId="346" xr:uid="{00000000-0005-0000-0000-000027020000}"/>
    <cellStyle name="_수공(성남)설계_인천계양 까치마을 태화,한진아파트 공사내역서(제출용1)_동남 아파트_신양수설변내역서_설계예산서(율량교)최종수정" xfId="347" xr:uid="{00000000-0005-0000-0000-000028020000}"/>
    <cellStyle name="_수공(성남)설계_인천계양 까치마을 태화,한진아파트 공사내역서(제출용1)_동남 아파트_신양수설변내역서_설계예산서(율량교NMC20070308)" xfId="348" xr:uid="{00000000-0005-0000-0000-000029020000}"/>
    <cellStyle name="_수공(성남)설계_인천계양 까치마을 태화,한진아파트 공사내역서(제출용1)_동남 아파트_신양수설변내역서_설계예산서(포항신항3부두20070507)" xfId="349" xr:uid="{00000000-0005-0000-0000-00002A020000}"/>
    <cellStyle name="_수공(성남)설계_인천계양 까치마을 태화,한진아파트 공사내역서(제출용1)_동남 아파트_신양수설변내역서_설계예산서(포항신항4부두50mm할증20070507)" xfId="350" xr:uid="{00000000-0005-0000-0000-00002B020000}"/>
    <cellStyle name="_수공(성남)설계_인천계양 까치마을 태화,한진아파트 공사내역서(제출용1)_동남 아파트_신양수설변내역서_설계예산서(흥덕교NFJ)" xfId="351" xr:uid="{00000000-0005-0000-0000-00002C020000}"/>
    <cellStyle name="_수공(성남)설계_인천계양 까치마을 태화,한진아파트 공사내역서(제출용1)_동남 아파트_신양수설변내역서_설계예산서(흥덕교NFJ20070302)" xfId="352" xr:uid="{00000000-0005-0000-0000-00002D020000}"/>
    <cellStyle name="_수공(성남)설계_인천계양 까치마을 태화,한진아파트 공사내역서(제출용1)_동남 아파트_원동천교(상)외-수량수정" xfId="353" xr:uid="{00000000-0005-0000-0000-00002E020000}"/>
    <cellStyle name="_수공(성남)설계_인천계양 까치마을 태화,한진아파트 공사내역서(제출용1)_동남 아파트_원동천교(상)외-수량수정 2" xfId="2536" xr:uid="{00000000-0005-0000-0000-00002F020000}"/>
    <cellStyle name="_수공(성남)설계_인천계양 까치마을 태화,한진아파트 공사내역서(제출용1)_동남 아파트_원동천교(상)외-수량수정 3" xfId="6199" xr:uid="{00000000-0005-0000-0000-000030020000}"/>
    <cellStyle name="_수공(성남)설계_인천계양 까치마을 태화,한진아파트 공사내역서(제출용1)_삼탄천외1개교내역(186백만원)" xfId="354" xr:uid="{00000000-0005-0000-0000-000031020000}"/>
    <cellStyle name="_수공(성남)설계_인천계양 까치마을 태화,한진아파트 공사내역서(제출용1)_삼탄천외1개교내역(186백만원)_내역서" xfId="355" xr:uid="{00000000-0005-0000-0000-000032020000}"/>
    <cellStyle name="_수공(성남)설계_인천계양 까치마을 태화,한진아파트 공사내역서(제출용1)_삼탄천외1개교내역(186백만원)_설계예산서(대광교외)최종수정" xfId="356" xr:uid="{00000000-0005-0000-0000-000033020000}"/>
    <cellStyle name="_수공(성남)설계_인천계양 까치마을 태화,한진아파트 공사내역서(제출용1)_삼탄천외1개교내역(186백만원)_설계예산서(사천교)최종수정" xfId="357" xr:uid="{00000000-0005-0000-0000-000034020000}"/>
    <cellStyle name="_수공(성남)설계_인천계양 까치마을 태화,한진아파트 공사내역서(제출용1)_삼탄천외1개교내역(186백만원)_설계예산서(사천교NFJ20070502)" xfId="358" xr:uid="{00000000-0005-0000-0000-000035020000}"/>
    <cellStyle name="_수공(성남)설계_인천계양 까치마을 태화,한진아파트 공사내역서(제출용1)_삼탄천외1개교내역(186백만원)_설계예산서(율량교)최종수정" xfId="359" xr:uid="{00000000-0005-0000-0000-000036020000}"/>
    <cellStyle name="_수공(성남)설계_인천계양 까치마을 태화,한진아파트 공사내역서(제출용1)_삼탄천외1개교내역(186백만원)_설계예산서(율량교NMC20070308)" xfId="360" xr:uid="{00000000-0005-0000-0000-000037020000}"/>
    <cellStyle name="_수공(성남)설계_인천계양 까치마을 태화,한진아파트 공사내역서(제출용1)_삼탄천외1개교내역(186백만원)_설계예산서(포항신항3부두20070507)" xfId="361" xr:uid="{00000000-0005-0000-0000-000038020000}"/>
    <cellStyle name="_수공(성남)설계_인천계양 까치마을 태화,한진아파트 공사내역서(제출용1)_삼탄천외1개교내역(186백만원)_설계예산서(포항신항4부두50mm할증20070507)" xfId="362" xr:uid="{00000000-0005-0000-0000-000039020000}"/>
    <cellStyle name="_수공(성남)설계_인천계양 까치마을 태화,한진아파트 공사내역서(제출용1)_삼탄천외1개교내역(186백만원)_설계예산서(흥덕교NFJ)" xfId="363" xr:uid="{00000000-0005-0000-0000-00003A020000}"/>
    <cellStyle name="_수공(성남)설계_인천계양 까치마을 태화,한진아파트 공사내역서(제출용1)_삼탄천외1개교내역(186백만원)_설계예산서(흥덕교NFJ20070302)" xfId="364" xr:uid="{00000000-0005-0000-0000-00003B020000}"/>
    <cellStyle name="_수공(성남)설계_인천계양 까치마을 태화,한진아파트 공사내역서(제출용1)_삼탄천외1개교내역(186백만원)_신양수설변내역서" xfId="365" xr:uid="{00000000-0005-0000-0000-00003C020000}"/>
    <cellStyle name="_수공(성남)설계_인천계양 까치마을 태화,한진아파트 공사내역서(제출용1)_삼탄천외1개교내역(186백만원)_신양수설변내역서_내역서" xfId="366" xr:uid="{00000000-0005-0000-0000-00003D020000}"/>
    <cellStyle name="_수공(성남)설계_인천계양 까치마을 태화,한진아파트 공사내역서(제출용1)_삼탄천외1개교내역(186백만원)_신양수설변내역서_설계예산서(대광교외)최종수정" xfId="367" xr:uid="{00000000-0005-0000-0000-00003E020000}"/>
    <cellStyle name="_수공(성남)설계_인천계양 까치마을 태화,한진아파트 공사내역서(제출용1)_삼탄천외1개교내역(186백만원)_신양수설변내역서_설계예산서(사천교)최종수정" xfId="368" xr:uid="{00000000-0005-0000-0000-00003F020000}"/>
    <cellStyle name="_수공(성남)설계_인천계양 까치마을 태화,한진아파트 공사내역서(제출용1)_삼탄천외1개교내역(186백만원)_신양수설변내역서_설계예산서(사천교NFJ20070502)" xfId="369" xr:uid="{00000000-0005-0000-0000-000040020000}"/>
    <cellStyle name="_수공(성남)설계_인천계양 까치마을 태화,한진아파트 공사내역서(제출용1)_삼탄천외1개교내역(186백만원)_신양수설변내역서_설계예산서(율량교)최종수정" xfId="370" xr:uid="{00000000-0005-0000-0000-000041020000}"/>
    <cellStyle name="_수공(성남)설계_인천계양 까치마을 태화,한진아파트 공사내역서(제출용1)_삼탄천외1개교내역(186백만원)_신양수설변내역서_설계예산서(율량교NMC20070308)" xfId="371" xr:uid="{00000000-0005-0000-0000-000042020000}"/>
    <cellStyle name="_수공(성남)설계_인천계양 까치마을 태화,한진아파트 공사내역서(제출용1)_삼탄천외1개교내역(186백만원)_신양수설변내역서_설계예산서(포항신항3부두20070507)" xfId="372" xr:uid="{00000000-0005-0000-0000-000043020000}"/>
    <cellStyle name="_수공(성남)설계_인천계양 까치마을 태화,한진아파트 공사내역서(제출용1)_삼탄천외1개교내역(186백만원)_신양수설변내역서_설계예산서(포항신항4부두50mm할증20070507)" xfId="373" xr:uid="{00000000-0005-0000-0000-000044020000}"/>
    <cellStyle name="_수공(성남)설계_인천계양 까치마을 태화,한진아파트 공사내역서(제출용1)_삼탄천외1개교내역(186백만원)_신양수설변내역서_설계예산서(흥덕교NFJ)" xfId="374" xr:uid="{00000000-0005-0000-0000-000045020000}"/>
    <cellStyle name="_수공(성남)설계_인천계양 까치마을 태화,한진아파트 공사내역서(제출용1)_삼탄천외1개교내역(186백만원)_신양수설변내역서_설계예산서(흥덕교NFJ20070302)" xfId="375" xr:uid="{00000000-0005-0000-0000-000046020000}"/>
    <cellStyle name="_수공(성남)설계_인천계양 까치마을 태화,한진아파트 공사내역서(제출용1)_설계예산서(대광교외)최종수정" xfId="376" xr:uid="{00000000-0005-0000-0000-000047020000}"/>
    <cellStyle name="_수공(성남)설계_인천계양 까치마을 태화,한진아파트 공사내역서(제출용1)_설계예산서(사천교)최종수정" xfId="377" xr:uid="{00000000-0005-0000-0000-000048020000}"/>
    <cellStyle name="_수공(성남)설계_인천계양 까치마을 태화,한진아파트 공사내역서(제출용1)_설계예산서(사천교NFJ20070502)" xfId="378" xr:uid="{00000000-0005-0000-0000-000049020000}"/>
    <cellStyle name="_수공(성남)설계_인천계양 까치마을 태화,한진아파트 공사내역서(제출용1)_설계예산서(율량교)최종수정" xfId="379" xr:uid="{00000000-0005-0000-0000-00004A020000}"/>
    <cellStyle name="_수공(성남)설계_인천계양 까치마을 태화,한진아파트 공사내역서(제출용1)_설계예산서(율량교NMC20070308)" xfId="380" xr:uid="{00000000-0005-0000-0000-00004B020000}"/>
    <cellStyle name="_수공(성남)설계_인천계양 까치마을 태화,한진아파트 공사내역서(제출용1)_설계예산서(포항신항3부두20070507)" xfId="381" xr:uid="{00000000-0005-0000-0000-00004C020000}"/>
    <cellStyle name="_수공(성남)설계_인천계양 까치마을 태화,한진아파트 공사내역서(제출용1)_설계예산서(포항신항4부두50mm할증20070507)" xfId="382" xr:uid="{00000000-0005-0000-0000-00004D020000}"/>
    <cellStyle name="_수공(성남)설계_인천계양 까치마을 태화,한진아파트 공사내역서(제출용1)_설계예산서(흥덕교NFJ)" xfId="383" xr:uid="{00000000-0005-0000-0000-00004E020000}"/>
    <cellStyle name="_수공(성남)설계_인천계양 까치마을 태화,한진아파트 공사내역서(제출용1)_설계예산서(흥덕교NFJ20070302)" xfId="384" xr:uid="{00000000-0005-0000-0000-00004F020000}"/>
    <cellStyle name="_수공(성남)설계_인천계양 까치마을 태화,한진아파트 공사내역서(제출용1)_신양수설변내역서" xfId="385" xr:uid="{00000000-0005-0000-0000-000050020000}"/>
    <cellStyle name="_수공(성남)설계_인천계양 까치마을 태화,한진아파트 공사내역서(제출용1)_신양수설변내역서_내역서" xfId="386" xr:uid="{00000000-0005-0000-0000-000051020000}"/>
    <cellStyle name="_수공(성남)설계_인천계양 까치마을 태화,한진아파트 공사내역서(제출용1)_신양수설변내역서_설계예산서(대광교외)최종수정" xfId="387" xr:uid="{00000000-0005-0000-0000-000052020000}"/>
    <cellStyle name="_수공(성남)설계_인천계양 까치마을 태화,한진아파트 공사내역서(제출용1)_신양수설변내역서_설계예산서(사천교)최종수정" xfId="388" xr:uid="{00000000-0005-0000-0000-000053020000}"/>
    <cellStyle name="_수공(성남)설계_인천계양 까치마을 태화,한진아파트 공사내역서(제출용1)_신양수설변내역서_설계예산서(사천교NFJ20070502)" xfId="389" xr:uid="{00000000-0005-0000-0000-000054020000}"/>
    <cellStyle name="_수공(성남)설계_인천계양 까치마을 태화,한진아파트 공사내역서(제출용1)_신양수설변내역서_설계예산서(율량교)최종수정" xfId="390" xr:uid="{00000000-0005-0000-0000-000055020000}"/>
    <cellStyle name="_수공(성남)설계_인천계양 까치마을 태화,한진아파트 공사내역서(제출용1)_신양수설변내역서_설계예산서(율량교NMC20070308)" xfId="391" xr:uid="{00000000-0005-0000-0000-000056020000}"/>
    <cellStyle name="_수공(성남)설계_인천계양 까치마을 태화,한진아파트 공사내역서(제출용1)_신양수설변내역서_설계예산서(포항신항3부두20070507)" xfId="392" xr:uid="{00000000-0005-0000-0000-000057020000}"/>
    <cellStyle name="_수공(성남)설계_인천계양 까치마을 태화,한진아파트 공사내역서(제출용1)_신양수설변내역서_설계예산서(포항신항4부두50mm할증20070507)" xfId="393" xr:uid="{00000000-0005-0000-0000-000058020000}"/>
    <cellStyle name="_수공(성남)설계_인천계양 까치마을 태화,한진아파트 공사내역서(제출용1)_신양수설변내역서_설계예산서(흥덕교NFJ)" xfId="394" xr:uid="{00000000-0005-0000-0000-000059020000}"/>
    <cellStyle name="_수공(성남)설계_인천계양 까치마을 태화,한진아파트 공사내역서(제출용1)_신양수설변내역서_설계예산서(흥덕교NFJ20070302)" xfId="395" xr:uid="{00000000-0005-0000-0000-00005A020000}"/>
    <cellStyle name="_수공(성남)설계_인천계양 까치마을 태화,한진아파트 공사내역서(제출용1)_원동천교(상)외-수량수정" xfId="396" xr:uid="{00000000-0005-0000-0000-00005B020000}"/>
    <cellStyle name="_수공(성남)설계_인천계양 까치마을 태화,한진아파트 공사내역서(제출용1)_원동천교(상)외-수량수정 2" xfId="2537" xr:uid="{00000000-0005-0000-0000-00005C020000}"/>
    <cellStyle name="_수공(성남)설계_인천계양 까치마을 태화,한진아파트 공사내역서(제출용1)_원동천교(상)외-수량수정 3" xfId="6200" xr:uid="{00000000-0005-0000-0000-00005D020000}"/>
    <cellStyle name="_수공(성남)설계_인천계양 까치마을 태화,한진아파트 공사내역서(제출용1)_인천계양 까치마을 태화,한진아파트 공사내역서9.12(제출용)" xfId="397" xr:uid="{00000000-0005-0000-0000-00005E020000}"/>
    <cellStyle name="_수공(성남)설계_인천계양 까치마을 태화,한진아파트 공사내역서(제출용1)_인천계양 까치마을 태화,한진아파트 공사내역서9.12(제출용) 2" xfId="2538" xr:uid="{00000000-0005-0000-0000-00005F020000}"/>
    <cellStyle name="_수공(성남)설계_인천계양 까치마을 태화,한진아파트 공사내역서(제출용1)_인천계양 까치마을 태화,한진아파트 공사내역서9.12(제출용) 3" xfId="6201" xr:uid="{00000000-0005-0000-0000-000060020000}"/>
    <cellStyle name="_수공(성남)설계_인천계양 까치마을 태화,한진아파트 공사내역서(제출용1)_인천계양 까치마을 태화,한진아파트 공사내역서9.12(제출용)_내역서" xfId="398" xr:uid="{00000000-0005-0000-0000-000061020000}"/>
    <cellStyle name="_수공(성남)설계_인천계양 까치마을 태화,한진아파트 공사내역서(제출용1)_인천계양 까치마을 태화,한진아파트 공사내역서9.12(제출용)_삼탄천외1개교내역(186백만원)" xfId="399" xr:uid="{00000000-0005-0000-0000-000062020000}"/>
    <cellStyle name="_수공(성남)설계_인천계양 까치마을 태화,한진아파트 공사내역서(제출용1)_인천계양 까치마을 태화,한진아파트 공사내역서9.12(제출용)_삼탄천외1개교내역(186백만원)_내역서" xfId="400" xr:uid="{00000000-0005-0000-0000-000063020000}"/>
    <cellStyle name="_수공(성남)설계_인천계양 까치마을 태화,한진아파트 공사내역서(제출용1)_인천계양 까치마을 태화,한진아파트 공사내역서9.12(제출용)_삼탄천외1개교내역(186백만원)_설계예산서(대광교외)최종수정" xfId="401" xr:uid="{00000000-0005-0000-0000-000064020000}"/>
    <cellStyle name="_수공(성남)설계_인천계양 까치마을 태화,한진아파트 공사내역서(제출용1)_인천계양 까치마을 태화,한진아파트 공사내역서9.12(제출용)_삼탄천외1개교내역(186백만원)_설계예산서(사천교)최종수정" xfId="402" xr:uid="{00000000-0005-0000-0000-000065020000}"/>
    <cellStyle name="_수공(성남)설계_인천계양 까치마을 태화,한진아파트 공사내역서(제출용1)_인천계양 까치마을 태화,한진아파트 공사내역서9.12(제출용)_삼탄천외1개교내역(186백만원)_설계예산서(사천교NFJ20070502)" xfId="403" xr:uid="{00000000-0005-0000-0000-000066020000}"/>
    <cellStyle name="_수공(성남)설계_인천계양 까치마을 태화,한진아파트 공사내역서(제출용1)_인천계양 까치마을 태화,한진아파트 공사내역서9.12(제출용)_삼탄천외1개교내역(186백만원)_설계예산서(율량교)최종수정" xfId="404" xr:uid="{00000000-0005-0000-0000-000067020000}"/>
    <cellStyle name="_수공(성남)설계_인천계양 까치마을 태화,한진아파트 공사내역서(제출용1)_인천계양 까치마을 태화,한진아파트 공사내역서9.12(제출용)_삼탄천외1개교내역(186백만원)_설계예산서(율량교NMC20070308)" xfId="405" xr:uid="{00000000-0005-0000-0000-000068020000}"/>
    <cellStyle name="_수공(성남)설계_인천계양 까치마을 태화,한진아파트 공사내역서(제출용1)_인천계양 까치마을 태화,한진아파트 공사내역서9.12(제출용)_삼탄천외1개교내역(186백만원)_설계예산서(포항신항3부두20070507)" xfId="406" xr:uid="{00000000-0005-0000-0000-000069020000}"/>
    <cellStyle name="_수공(성남)설계_인천계양 까치마을 태화,한진아파트 공사내역서(제출용1)_인천계양 까치마을 태화,한진아파트 공사내역서9.12(제출용)_삼탄천외1개교내역(186백만원)_설계예산서(포항신항4부두50mm할증20070507)" xfId="407" xr:uid="{00000000-0005-0000-0000-00006A020000}"/>
    <cellStyle name="_수공(성남)설계_인천계양 까치마을 태화,한진아파트 공사내역서(제출용1)_인천계양 까치마을 태화,한진아파트 공사내역서9.12(제출용)_삼탄천외1개교내역(186백만원)_설계예산서(흥덕교NFJ)" xfId="408" xr:uid="{00000000-0005-0000-0000-00006B020000}"/>
    <cellStyle name="_수공(성남)설계_인천계양 까치마을 태화,한진아파트 공사내역서(제출용1)_인천계양 까치마을 태화,한진아파트 공사내역서9.12(제출용)_삼탄천외1개교내역(186백만원)_설계예산서(흥덕교NFJ20070302)" xfId="409" xr:uid="{00000000-0005-0000-0000-00006C020000}"/>
    <cellStyle name="_수공(성남)설계_인천계양 까치마을 태화,한진아파트 공사내역서(제출용1)_인천계양 까치마을 태화,한진아파트 공사내역서9.12(제출용)_삼탄천외1개교내역(186백만원)_신양수설변내역서" xfId="410" xr:uid="{00000000-0005-0000-0000-00006D020000}"/>
    <cellStyle name="_수공(성남)설계_인천계양 까치마을 태화,한진아파트 공사내역서(제출용1)_인천계양 까치마을 태화,한진아파트 공사내역서9.12(제출용)_삼탄천외1개교내역(186백만원)_신양수설변내역서_내역서" xfId="411" xr:uid="{00000000-0005-0000-0000-00006E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대광교외)최종수정" xfId="412" xr:uid="{00000000-0005-0000-0000-00006F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사천교)최종수정" xfId="413" xr:uid="{00000000-0005-0000-0000-000070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사천교NFJ20070502)" xfId="414" xr:uid="{00000000-0005-0000-0000-000071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율량교)최종수정" xfId="415" xr:uid="{00000000-0005-0000-0000-000072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율량교NMC20070308)" xfId="416" xr:uid="{00000000-0005-0000-0000-000073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포항신항3부두20070507)" xfId="417" xr:uid="{00000000-0005-0000-0000-000074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포항신항4부두50mm할증20070507)" xfId="418" xr:uid="{00000000-0005-0000-0000-000075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흥덕교NFJ)" xfId="419" xr:uid="{00000000-0005-0000-0000-000076020000}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흥덕교NFJ20070302)" xfId="420" xr:uid="{00000000-0005-0000-0000-000077020000}"/>
    <cellStyle name="_수공(성남)설계_인천계양 까치마을 태화,한진아파트 공사내역서(제출용1)_인천계양 까치마을 태화,한진아파트 공사내역서9.12(제출용)_설계예산서(대광교외)최종수정" xfId="421" xr:uid="{00000000-0005-0000-0000-000078020000}"/>
    <cellStyle name="_수공(성남)설계_인천계양 까치마을 태화,한진아파트 공사내역서(제출용1)_인천계양 까치마을 태화,한진아파트 공사내역서9.12(제출용)_설계예산서(사천교)최종수정" xfId="422" xr:uid="{00000000-0005-0000-0000-000079020000}"/>
    <cellStyle name="_수공(성남)설계_인천계양 까치마을 태화,한진아파트 공사내역서(제출용1)_인천계양 까치마을 태화,한진아파트 공사내역서9.12(제출용)_설계예산서(사천교NFJ20070502)" xfId="423" xr:uid="{00000000-0005-0000-0000-00007A020000}"/>
    <cellStyle name="_수공(성남)설계_인천계양 까치마을 태화,한진아파트 공사내역서(제출용1)_인천계양 까치마을 태화,한진아파트 공사내역서9.12(제출용)_설계예산서(율량교)최종수정" xfId="424" xr:uid="{00000000-0005-0000-0000-00007B020000}"/>
    <cellStyle name="_수공(성남)설계_인천계양 까치마을 태화,한진아파트 공사내역서(제출용1)_인천계양 까치마을 태화,한진아파트 공사내역서9.12(제출용)_설계예산서(율량교NMC20070308)" xfId="425" xr:uid="{00000000-0005-0000-0000-00007C020000}"/>
    <cellStyle name="_수공(성남)설계_인천계양 까치마을 태화,한진아파트 공사내역서(제출용1)_인천계양 까치마을 태화,한진아파트 공사내역서9.12(제출용)_설계예산서(포항신항3부두20070507)" xfId="426" xr:uid="{00000000-0005-0000-0000-00007D020000}"/>
    <cellStyle name="_수공(성남)설계_인천계양 까치마을 태화,한진아파트 공사내역서(제출용1)_인천계양 까치마을 태화,한진아파트 공사내역서9.12(제출용)_설계예산서(포항신항4부두50mm할증20070507)" xfId="427" xr:uid="{00000000-0005-0000-0000-00007E020000}"/>
    <cellStyle name="_수공(성남)설계_인천계양 까치마을 태화,한진아파트 공사내역서(제출용1)_인천계양 까치마을 태화,한진아파트 공사내역서9.12(제출용)_설계예산서(흥덕교NFJ)" xfId="428" xr:uid="{00000000-0005-0000-0000-00007F020000}"/>
    <cellStyle name="_수공(성남)설계_인천계양 까치마을 태화,한진아파트 공사내역서(제출용1)_인천계양 까치마을 태화,한진아파트 공사내역서9.12(제출용)_설계예산서(흥덕교NFJ20070302)" xfId="429" xr:uid="{00000000-0005-0000-0000-000080020000}"/>
    <cellStyle name="_수공(성남)설계_인천계양 까치마을 태화,한진아파트 공사내역서(제출용1)_인천계양 까치마을 태화,한진아파트 공사내역서9.12(제출용)_신양수설변내역서" xfId="430" xr:uid="{00000000-0005-0000-0000-000081020000}"/>
    <cellStyle name="_수공(성남)설계_인천계양 까치마을 태화,한진아파트 공사내역서(제출용1)_인천계양 까치마을 태화,한진아파트 공사내역서9.12(제출용)_신양수설변내역서_내역서" xfId="431" xr:uid="{00000000-0005-0000-0000-000082020000}"/>
    <cellStyle name="_수공(성남)설계_인천계양 까치마을 태화,한진아파트 공사내역서(제출용1)_인천계양 까치마을 태화,한진아파트 공사내역서9.12(제출용)_신양수설변내역서_설계예산서(대광교외)최종수정" xfId="432" xr:uid="{00000000-0005-0000-0000-000083020000}"/>
    <cellStyle name="_수공(성남)설계_인천계양 까치마을 태화,한진아파트 공사내역서(제출용1)_인천계양 까치마을 태화,한진아파트 공사내역서9.12(제출용)_신양수설변내역서_설계예산서(사천교)최종수정" xfId="433" xr:uid="{00000000-0005-0000-0000-000084020000}"/>
    <cellStyle name="_수공(성남)설계_인천계양 까치마을 태화,한진아파트 공사내역서(제출용1)_인천계양 까치마을 태화,한진아파트 공사내역서9.12(제출용)_신양수설변내역서_설계예산서(사천교NFJ20070502)" xfId="434" xr:uid="{00000000-0005-0000-0000-000085020000}"/>
    <cellStyle name="_수공(성남)설계_인천계양 까치마을 태화,한진아파트 공사내역서(제출용1)_인천계양 까치마을 태화,한진아파트 공사내역서9.12(제출용)_신양수설변내역서_설계예산서(율량교)최종수정" xfId="435" xr:uid="{00000000-0005-0000-0000-000086020000}"/>
    <cellStyle name="_수공(성남)설계_인천계양 까치마을 태화,한진아파트 공사내역서(제출용1)_인천계양 까치마을 태화,한진아파트 공사내역서9.12(제출용)_신양수설변내역서_설계예산서(율량교NMC20070308)" xfId="436" xr:uid="{00000000-0005-0000-0000-000087020000}"/>
    <cellStyle name="_수공(성남)설계_인천계양 까치마을 태화,한진아파트 공사내역서(제출용1)_인천계양 까치마을 태화,한진아파트 공사내역서9.12(제출용)_신양수설변내역서_설계예산서(포항신항3부두20070507)" xfId="437" xr:uid="{00000000-0005-0000-0000-000088020000}"/>
    <cellStyle name="_수공(성남)설계_인천계양 까치마을 태화,한진아파트 공사내역서(제출용1)_인천계양 까치마을 태화,한진아파트 공사내역서9.12(제출용)_신양수설변내역서_설계예산서(포항신항4부두50mm할증20070507)" xfId="438" xr:uid="{00000000-0005-0000-0000-000089020000}"/>
    <cellStyle name="_수공(성남)설계_인천계양 까치마을 태화,한진아파트 공사내역서(제출용1)_인천계양 까치마을 태화,한진아파트 공사내역서9.12(제출용)_신양수설변내역서_설계예산서(흥덕교NFJ)" xfId="439" xr:uid="{00000000-0005-0000-0000-00008A020000}"/>
    <cellStyle name="_수공(성남)설계_인천계양 까치마을 태화,한진아파트 공사내역서(제출용1)_인천계양 까치마을 태화,한진아파트 공사내역서9.12(제출용)_신양수설변내역서_설계예산서(흥덕교NFJ20070302)" xfId="440" xr:uid="{00000000-0005-0000-0000-00008B020000}"/>
    <cellStyle name="_수공(성남)설계_인천계양 까치마을 태화,한진아파트 공사내역서(제출용1)_인천계양 까치마을 태화,한진아파트 공사내역서9.12(제출용)_원동천교(상)외-수량수정" xfId="441" xr:uid="{00000000-0005-0000-0000-00008C020000}"/>
    <cellStyle name="_수공(성남)설계_인천계양 까치마을 태화,한진아파트 공사내역서(제출용1)_인천계양 까치마을 태화,한진아파트 공사내역서9.12(제출용)_원동천교(상)외-수량수정 2" xfId="2539" xr:uid="{00000000-0005-0000-0000-00008D020000}"/>
    <cellStyle name="_수공(성남)설계_인천계양 까치마을 태화,한진아파트 공사내역서(제출용1)_인천계양 까치마을 태화,한진아파트 공사내역서9.12(제출용)_원동천교(상)외-수량수정 3" xfId="6202" xr:uid="{00000000-0005-0000-0000-00008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442" xr:uid="{00000000-0005-0000-0000-00008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 2" xfId="2540" xr:uid="{00000000-0005-0000-0000-000090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 3" xfId="6203" xr:uid="{00000000-0005-0000-0000-000091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443" xr:uid="{00000000-0005-0000-0000-000092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2541" xr:uid="{00000000-0005-0000-0000-000093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3" xfId="6204" xr:uid="{00000000-0005-0000-0000-000094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내역서" xfId="444" xr:uid="{00000000-0005-0000-0000-000095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445" xr:uid="{00000000-0005-0000-0000-000096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446" xr:uid="{00000000-0005-0000-0000-000097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447" xr:uid="{00000000-0005-0000-0000-000098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448" xr:uid="{00000000-0005-0000-0000-000099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449" xr:uid="{00000000-0005-0000-0000-00009A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450" xr:uid="{00000000-0005-0000-0000-00009B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451" xr:uid="{00000000-0005-0000-0000-00009C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452" xr:uid="{00000000-0005-0000-0000-00009D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453" xr:uid="{00000000-0005-0000-0000-00009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454" xr:uid="{00000000-0005-0000-0000-00009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455" xr:uid="{00000000-0005-0000-0000-0000A0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456" xr:uid="{00000000-0005-0000-0000-0000A1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457" xr:uid="{00000000-0005-0000-0000-0000A2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458" xr:uid="{00000000-0005-0000-0000-0000A3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459" xr:uid="{00000000-0005-0000-0000-0000A4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460" xr:uid="{00000000-0005-0000-0000-0000A5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461" xr:uid="{00000000-0005-0000-0000-0000A6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462" xr:uid="{00000000-0005-0000-0000-0000A7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463" xr:uid="{00000000-0005-0000-0000-0000A8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464" xr:uid="{00000000-0005-0000-0000-0000A9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465" xr:uid="{00000000-0005-0000-0000-0000AA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466" xr:uid="{00000000-0005-0000-0000-0000AB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467" xr:uid="{00000000-0005-0000-0000-0000AC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468" xr:uid="{00000000-0005-0000-0000-0000AD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469" xr:uid="{00000000-0005-0000-0000-0000A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470" xr:uid="{00000000-0005-0000-0000-0000A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471" xr:uid="{00000000-0005-0000-0000-0000B0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472" xr:uid="{00000000-0005-0000-0000-0000B1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473" xr:uid="{00000000-0005-0000-0000-0000B2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474" xr:uid="{00000000-0005-0000-0000-0000B3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475" xr:uid="{00000000-0005-0000-0000-0000B4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476" xr:uid="{00000000-0005-0000-0000-0000B5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477" xr:uid="{00000000-0005-0000-0000-0000B6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478" xr:uid="{00000000-0005-0000-0000-0000B7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479" xr:uid="{00000000-0005-0000-0000-0000B8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480" xr:uid="{00000000-0005-0000-0000-0000B9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481" xr:uid="{00000000-0005-0000-0000-0000BA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482" xr:uid="{00000000-0005-0000-0000-0000BB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483" xr:uid="{00000000-0005-0000-0000-0000BC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484" xr:uid="{00000000-0005-0000-0000-0000BD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485" xr:uid="{00000000-0005-0000-0000-0000B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486" xr:uid="{00000000-0005-0000-0000-0000B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487" xr:uid="{00000000-0005-0000-0000-0000C0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42" xr:uid="{00000000-0005-0000-0000-0000C1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205" xr:uid="{00000000-0005-0000-0000-0000C2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488" xr:uid="{00000000-0005-0000-0000-0000C3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2543" xr:uid="{00000000-0005-0000-0000-0000C4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3" xfId="6206" xr:uid="{00000000-0005-0000-0000-0000C5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내역서" xfId="489" xr:uid="{00000000-0005-0000-0000-0000C6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490" xr:uid="{00000000-0005-0000-0000-0000C7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491" xr:uid="{00000000-0005-0000-0000-0000C8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492" xr:uid="{00000000-0005-0000-0000-0000C9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493" xr:uid="{00000000-0005-0000-0000-0000CA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494" xr:uid="{00000000-0005-0000-0000-0000CB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495" xr:uid="{00000000-0005-0000-0000-0000CC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496" xr:uid="{00000000-0005-0000-0000-0000CD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497" xr:uid="{00000000-0005-0000-0000-0000C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498" xr:uid="{00000000-0005-0000-0000-0000C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499" xr:uid="{00000000-0005-0000-0000-0000D0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500" xr:uid="{00000000-0005-0000-0000-0000D1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501" xr:uid="{00000000-0005-0000-0000-0000D2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502" xr:uid="{00000000-0005-0000-0000-0000D3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503" xr:uid="{00000000-0005-0000-0000-0000D4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504" xr:uid="{00000000-0005-0000-0000-0000D5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505" xr:uid="{00000000-0005-0000-0000-0000D6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506" xr:uid="{00000000-0005-0000-0000-0000D7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507" xr:uid="{00000000-0005-0000-0000-0000D8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508" xr:uid="{00000000-0005-0000-0000-0000D9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509" xr:uid="{00000000-0005-0000-0000-0000DA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510" xr:uid="{00000000-0005-0000-0000-0000DB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511" xr:uid="{00000000-0005-0000-0000-0000DC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대광교외)최종수정" xfId="512" xr:uid="{00000000-0005-0000-0000-0000DD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)최종수정" xfId="513" xr:uid="{00000000-0005-0000-0000-0000D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NFJ20070502)" xfId="514" xr:uid="{00000000-0005-0000-0000-0000D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)최종수정" xfId="515" xr:uid="{00000000-0005-0000-0000-0000E0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NMC20070308)" xfId="516" xr:uid="{00000000-0005-0000-0000-0000E1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3부두20070507)" xfId="517" xr:uid="{00000000-0005-0000-0000-0000E2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518" xr:uid="{00000000-0005-0000-0000-0000E3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)" xfId="519" xr:uid="{00000000-0005-0000-0000-0000E4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20070302)" xfId="520" xr:uid="{00000000-0005-0000-0000-0000E5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521" xr:uid="{00000000-0005-0000-0000-0000E6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내역서" xfId="522" xr:uid="{00000000-0005-0000-0000-0000E7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523" xr:uid="{00000000-0005-0000-0000-0000E8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524" xr:uid="{00000000-0005-0000-0000-0000E9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525" xr:uid="{00000000-0005-0000-0000-0000EA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526" xr:uid="{00000000-0005-0000-0000-0000EB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527" xr:uid="{00000000-0005-0000-0000-0000EC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528" xr:uid="{00000000-0005-0000-0000-0000ED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529" xr:uid="{00000000-0005-0000-0000-0000E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530" xr:uid="{00000000-0005-0000-0000-0000E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531" xr:uid="{00000000-0005-0000-0000-0000F0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532" xr:uid="{00000000-0005-0000-0000-0000F1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2544" xr:uid="{00000000-0005-0000-0000-0000F2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3" xfId="6207" xr:uid="{00000000-0005-0000-0000-0000F3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내역서" xfId="533" xr:uid="{00000000-0005-0000-0000-0000F4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534" xr:uid="{00000000-0005-0000-0000-0000F5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 2" xfId="2545" xr:uid="{00000000-0005-0000-0000-0000F6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 3" xfId="6208" xr:uid="{00000000-0005-0000-0000-0000F7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내역서" xfId="535" xr:uid="{00000000-0005-0000-0000-0000F8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536" xr:uid="{00000000-0005-0000-0000-0000F9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내역서" xfId="537" xr:uid="{00000000-0005-0000-0000-0000FA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대광교외)최종수정" xfId="538" xr:uid="{00000000-0005-0000-0000-0000FB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)최종수정" xfId="539" xr:uid="{00000000-0005-0000-0000-0000FC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NFJ20070502)" xfId="540" xr:uid="{00000000-0005-0000-0000-0000FD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)최종수정" xfId="541" xr:uid="{00000000-0005-0000-0000-0000FE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NMC20070308)" xfId="542" xr:uid="{00000000-0005-0000-0000-0000FF02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3부두20070507)" xfId="543" xr:uid="{00000000-0005-0000-0000-000000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544" xr:uid="{00000000-0005-0000-0000-000001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)" xfId="545" xr:uid="{00000000-0005-0000-0000-000002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20070302)" xfId="546" xr:uid="{00000000-0005-0000-0000-000003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547" xr:uid="{00000000-0005-0000-0000-000004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내역서" xfId="548" xr:uid="{00000000-0005-0000-0000-000005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549" xr:uid="{00000000-0005-0000-0000-000006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550" xr:uid="{00000000-0005-0000-0000-000007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551" xr:uid="{00000000-0005-0000-0000-000008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552" xr:uid="{00000000-0005-0000-0000-000009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553" xr:uid="{00000000-0005-0000-0000-00000A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554" xr:uid="{00000000-0005-0000-0000-00000B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555" xr:uid="{00000000-0005-0000-0000-00000C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556" xr:uid="{00000000-0005-0000-0000-00000D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557" xr:uid="{00000000-0005-0000-0000-00000E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대광교외)최종수정" xfId="558" xr:uid="{00000000-0005-0000-0000-00000F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)최종수정" xfId="559" xr:uid="{00000000-0005-0000-0000-000010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NFJ20070502)" xfId="560" xr:uid="{00000000-0005-0000-0000-000011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)최종수정" xfId="561" xr:uid="{00000000-0005-0000-0000-000012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NMC20070308)" xfId="562" xr:uid="{00000000-0005-0000-0000-000013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3부두20070507)" xfId="563" xr:uid="{00000000-0005-0000-0000-000014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4부두50mm할증20070507)" xfId="564" xr:uid="{00000000-0005-0000-0000-000015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)" xfId="565" xr:uid="{00000000-0005-0000-0000-000016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20070302)" xfId="566" xr:uid="{00000000-0005-0000-0000-000017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567" xr:uid="{00000000-0005-0000-0000-000018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내역서" xfId="568" xr:uid="{00000000-0005-0000-0000-000019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대광교외)최종수정" xfId="569" xr:uid="{00000000-0005-0000-0000-00001A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)최종수정" xfId="570" xr:uid="{00000000-0005-0000-0000-00001B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NFJ20070502)" xfId="571" xr:uid="{00000000-0005-0000-0000-00001C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)최종수정" xfId="572" xr:uid="{00000000-0005-0000-0000-00001D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NMC20070308)" xfId="573" xr:uid="{00000000-0005-0000-0000-00001E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3부두20070507)" xfId="574" xr:uid="{00000000-0005-0000-0000-00001F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4부두50mm할증20070507)" xfId="575" xr:uid="{00000000-0005-0000-0000-000020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)" xfId="576" xr:uid="{00000000-0005-0000-0000-000021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20070302)" xfId="577" xr:uid="{00000000-0005-0000-0000-000022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578" xr:uid="{00000000-0005-0000-0000-000023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2546" xr:uid="{00000000-0005-0000-0000-000024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3" xfId="6209" xr:uid="{00000000-0005-0000-0000-000025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579" xr:uid="{00000000-0005-0000-0000-000026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내역서" xfId="580" xr:uid="{00000000-0005-0000-0000-000027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대광교외)최종수정" xfId="581" xr:uid="{00000000-0005-0000-0000-000028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)최종수정" xfId="582" xr:uid="{00000000-0005-0000-0000-000029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NFJ20070502)" xfId="583" xr:uid="{00000000-0005-0000-0000-00002A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)최종수정" xfId="584" xr:uid="{00000000-0005-0000-0000-00002B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NMC20070308)" xfId="585" xr:uid="{00000000-0005-0000-0000-00002C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3부두20070507)" xfId="586" xr:uid="{00000000-0005-0000-0000-00002D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4부두50mm할증20070507)" xfId="587" xr:uid="{00000000-0005-0000-0000-00002E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)" xfId="588" xr:uid="{00000000-0005-0000-0000-00002F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20070302)" xfId="589" xr:uid="{00000000-0005-0000-0000-000030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590" xr:uid="{00000000-0005-0000-0000-000031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내역서" xfId="591" xr:uid="{00000000-0005-0000-0000-000032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대광교외)최종수정" xfId="592" xr:uid="{00000000-0005-0000-0000-000033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)최종수정" xfId="593" xr:uid="{00000000-0005-0000-0000-000034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NFJ20070502)" xfId="594" xr:uid="{00000000-0005-0000-0000-000035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)최종수정" xfId="595" xr:uid="{00000000-0005-0000-0000-000036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NMC20070308)" xfId="596" xr:uid="{00000000-0005-0000-0000-000037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3부두20070507)" xfId="597" xr:uid="{00000000-0005-0000-0000-000038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598" xr:uid="{00000000-0005-0000-0000-000039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)" xfId="599" xr:uid="{00000000-0005-0000-0000-00003A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20070302)" xfId="600" xr:uid="{00000000-0005-0000-0000-00003B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대광교외)최종수정" xfId="601" xr:uid="{00000000-0005-0000-0000-00003C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사천교)최종수정" xfId="602" xr:uid="{00000000-0005-0000-0000-00003D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사천교NFJ20070502)" xfId="603" xr:uid="{00000000-0005-0000-0000-00003E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율량교)최종수정" xfId="604" xr:uid="{00000000-0005-0000-0000-00003F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율량교NMC20070308)" xfId="605" xr:uid="{00000000-0005-0000-0000-000040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포항신항3부두20070507)" xfId="606" xr:uid="{00000000-0005-0000-0000-000041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포항신항4부두50mm할증20070507)" xfId="607" xr:uid="{00000000-0005-0000-0000-000042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흥덕교NFJ)" xfId="608" xr:uid="{00000000-0005-0000-0000-000043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흥덕교NFJ20070302)" xfId="609" xr:uid="{00000000-0005-0000-0000-000044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" xfId="610" xr:uid="{00000000-0005-0000-0000-000045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내역서" xfId="611" xr:uid="{00000000-0005-0000-0000-000046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대광교외)최종수정" xfId="612" xr:uid="{00000000-0005-0000-0000-000047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)최종수정" xfId="613" xr:uid="{00000000-0005-0000-0000-000048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NFJ20070502)" xfId="614" xr:uid="{00000000-0005-0000-0000-000049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)최종수정" xfId="615" xr:uid="{00000000-0005-0000-0000-00004A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NMC20070308)" xfId="616" xr:uid="{00000000-0005-0000-0000-00004B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3부두20070507)" xfId="617" xr:uid="{00000000-0005-0000-0000-00004C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4부두50mm할증20070507)" xfId="618" xr:uid="{00000000-0005-0000-0000-00004D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)" xfId="619" xr:uid="{00000000-0005-0000-0000-00004E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20070302)" xfId="620" xr:uid="{00000000-0005-0000-0000-00004F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621" xr:uid="{00000000-0005-0000-0000-000050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2547" xr:uid="{00000000-0005-0000-0000-000051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 3" xfId="6210" xr:uid="{00000000-0005-0000-0000-000052030000}"/>
    <cellStyle name="_수공(성남)설계_인천계양 까치마을 태화,한진아파트 공사내역서9.12(제출용)" xfId="622" xr:uid="{00000000-0005-0000-0000-000053030000}"/>
    <cellStyle name="_수공(성남)설계_인천계양 까치마을 태화,한진아파트 공사내역서9.12(제출용) 2" xfId="2548" xr:uid="{00000000-0005-0000-0000-000054030000}"/>
    <cellStyle name="_수공(성남)설계_인천계양 까치마을 태화,한진아파트 공사내역서9.12(제출용) 3" xfId="6211" xr:uid="{00000000-0005-0000-0000-000055030000}"/>
    <cellStyle name="_수공(성남)설계_인천계양 까치마을 태화,한진아파트 공사내역서9.12(제출용)_계양구 도두리마을 동남 아파트 하자보수공사비산출서(자오)" xfId="623" xr:uid="{00000000-0005-0000-0000-000056030000}"/>
    <cellStyle name="_수공(성남)설계_인천계양 까치마을 태화,한진아파트 공사내역서9.12(제출용)_계양구 도두리마을 동남 아파트 하자보수공사비산출서(자오) 2" xfId="2549" xr:uid="{00000000-0005-0000-0000-000057030000}"/>
    <cellStyle name="_수공(성남)설계_인천계양 까치마을 태화,한진아파트 공사내역서9.12(제출용)_계양구 도두리마을 동남 아파트 하자보수공사비산출서(자오) 3" xfId="6212" xr:uid="{00000000-0005-0000-0000-000058030000}"/>
    <cellStyle name="_수공(성남)설계_인천계양 까치마을 태화,한진아파트 공사내역서9.12(제출용)_계양구 도두리마을 동남 아파트 하자보수공사비산출서(자오)_내역서" xfId="624" xr:uid="{00000000-0005-0000-0000-000059030000}"/>
    <cellStyle name="_수공(성남)설계_인천계양 까치마을 태화,한진아파트 공사내역서9.12(제출용)_계양구 도두리마을 동남 아파트 하자보수공사비산출서(자오)_삼탄천외1개교내역(186백만원)" xfId="625" xr:uid="{00000000-0005-0000-0000-00005A030000}"/>
    <cellStyle name="_수공(성남)설계_인천계양 까치마을 태화,한진아파트 공사내역서9.12(제출용)_계양구 도두리마을 동남 아파트 하자보수공사비산출서(자오)_삼탄천외1개교내역(186백만원)_내역서" xfId="626" xr:uid="{00000000-0005-0000-0000-00005B030000}"/>
    <cellStyle name="_수공(성남)설계_인천계양 까치마을 태화,한진아파트 공사내역서9.12(제출용)_계양구 도두리마을 동남 아파트 하자보수공사비산출서(자오)_삼탄천외1개교내역(186백만원)_설계예산서(대광교외)최종수정" xfId="627" xr:uid="{00000000-0005-0000-0000-00005C030000}"/>
    <cellStyle name="_수공(성남)설계_인천계양 까치마을 태화,한진아파트 공사내역서9.12(제출용)_계양구 도두리마을 동남 아파트 하자보수공사비산출서(자오)_삼탄천외1개교내역(186백만원)_설계예산서(사천교)최종수정" xfId="628" xr:uid="{00000000-0005-0000-0000-00005D030000}"/>
    <cellStyle name="_수공(성남)설계_인천계양 까치마을 태화,한진아파트 공사내역서9.12(제출용)_계양구 도두리마을 동남 아파트 하자보수공사비산출서(자오)_삼탄천외1개교내역(186백만원)_설계예산서(사천교NFJ20070502)" xfId="629" xr:uid="{00000000-0005-0000-0000-00005E030000}"/>
    <cellStyle name="_수공(성남)설계_인천계양 까치마을 태화,한진아파트 공사내역서9.12(제출용)_계양구 도두리마을 동남 아파트 하자보수공사비산출서(자오)_삼탄천외1개교내역(186백만원)_설계예산서(율량교)최종수정" xfId="630" xr:uid="{00000000-0005-0000-0000-00005F030000}"/>
    <cellStyle name="_수공(성남)설계_인천계양 까치마을 태화,한진아파트 공사내역서9.12(제출용)_계양구 도두리마을 동남 아파트 하자보수공사비산출서(자오)_삼탄천외1개교내역(186백만원)_설계예산서(율량교NMC20070308)" xfId="631" xr:uid="{00000000-0005-0000-0000-000060030000}"/>
    <cellStyle name="_수공(성남)설계_인천계양 까치마을 태화,한진아파트 공사내역서9.12(제출용)_계양구 도두리마을 동남 아파트 하자보수공사비산출서(자오)_삼탄천외1개교내역(186백만원)_설계예산서(포항신항3부두20070507)" xfId="632" xr:uid="{00000000-0005-0000-0000-000061030000}"/>
    <cellStyle name="_수공(성남)설계_인천계양 까치마을 태화,한진아파트 공사내역서9.12(제출용)_계양구 도두리마을 동남 아파트 하자보수공사비산출서(자오)_삼탄천외1개교내역(186백만원)_설계예산서(포항신항4부두50mm할증20070507)" xfId="633" xr:uid="{00000000-0005-0000-0000-000062030000}"/>
    <cellStyle name="_수공(성남)설계_인천계양 까치마을 태화,한진아파트 공사내역서9.12(제출용)_계양구 도두리마을 동남 아파트 하자보수공사비산출서(자오)_삼탄천외1개교내역(186백만원)_설계예산서(흥덕교NFJ)" xfId="634" xr:uid="{00000000-0005-0000-0000-000063030000}"/>
    <cellStyle name="_수공(성남)설계_인천계양 까치마을 태화,한진아파트 공사내역서9.12(제출용)_계양구 도두리마을 동남 아파트 하자보수공사비산출서(자오)_삼탄천외1개교내역(186백만원)_설계예산서(흥덕교NFJ20070302)" xfId="635" xr:uid="{00000000-0005-0000-0000-000064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" xfId="636" xr:uid="{00000000-0005-0000-0000-000065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내역서" xfId="637" xr:uid="{00000000-0005-0000-0000-000066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대광교외)최종수정" xfId="638" xr:uid="{00000000-0005-0000-0000-000067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사천교)최종수정" xfId="639" xr:uid="{00000000-0005-0000-0000-000068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사천교NFJ20070502)" xfId="640" xr:uid="{00000000-0005-0000-0000-000069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율량교)최종수정" xfId="641" xr:uid="{00000000-0005-0000-0000-00006A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율량교NMC20070308)" xfId="642" xr:uid="{00000000-0005-0000-0000-00006B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643" xr:uid="{00000000-0005-0000-0000-00006C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644" xr:uid="{00000000-0005-0000-0000-00006D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흥덕교NFJ)" xfId="645" xr:uid="{00000000-0005-0000-0000-00006E030000}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흥덕교NFJ20070302)" xfId="646" xr:uid="{00000000-0005-0000-0000-00006F030000}"/>
    <cellStyle name="_수공(성남)설계_인천계양 까치마을 태화,한진아파트 공사내역서9.12(제출용)_계양구 도두리마을 동남 아파트 하자보수공사비산출서(자오)_설계예산서(대광교외)최종수정" xfId="647" xr:uid="{00000000-0005-0000-0000-000070030000}"/>
    <cellStyle name="_수공(성남)설계_인천계양 까치마을 태화,한진아파트 공사내역서9.12(제출용)_계양구 도두리마을 동남 아파트 하자보수공사비산출서(자오)_설계예산서(사천교)최종수정" xfId="648" xr:uid="{00000000-0005-0000-0000-000071030000}"/>
    <cellStyle name="_수공(성남)설계_인천계양 까치마을 태화,한진아파트 공사내역서9.12(제출용)_계양구 도두리마을 동남 아파트 하자보수공사비산출서(자오)_설계예산서(사천교NFJ20070502)" xfId="649" xr:uid="{00000000-0005-0000-0000-000072030000}"/>
    <cellStyle name="_수공(성남)설계_인천계양 까치마을 태화,한진아파트 공사내역서9.12(제출용)_계양구 도두리마을 동남 아파트 하자보수공사비산출서(자오)_설계예산서(율량교)최종수정" xfId="650" xr:uid="{00000000-0005-0000-0000-000073030000}"/>
    <cellStyle name="_수공(성남)설계_인천계양 까치마을 태화,한진아파트 공사내역서9.12(제출용)_계양구 도두리마을 동남 아파트 하자보수공사비산출서(자오)_설계예산서(율량교NMC20070308)" xfId="651" xr:uid="{00000000-0005-0000-0000-000074030000}"/>
    <cellStyle name="_수공(성남)설계_인천계양 까치마을 태화,한진아파트 공사내역서9.12(제출용)_계양구 도두리마을 동남 아파트 하자보수공사비산출서(자오)_설계예산서(포항신항3부두20070507)" xfId="652" xr:uid="{00000000-0005-0000-0000-000075030000}"/>
    <cellStyle name="_수공(성남)설계_인천계양 까치마을 태화,한진아파트 공사내역서9.12(제출용)_계양구 도두리마을 동남 아파트 하자보수공사비산출서(자오)_설계예산서(포항신항4부두50mm할증20070507)" xfId="653" xr:uid="{00000000-0005-0000-0000-000076030000}"/>
    <cellStyle name="_수공(성남)설계_인천계양 까치마을 태화,한진아파트 공사내역서9.12(제출용)_계양구 도두리마을 동남 아파트 하자보수공사비산출서(자오)_설계예산서(흥덕교NFJ)" xfId="654" xr:uid="{00000000-0005-0000-0000-000077030000}"/>
    <cellStyle name="_수공(성남)설계_인천계양 까치마을 태화,한진아파트 공사내역서9.12(제출용)_계양구 도두리마을 동남 아파트 하자보수공사비산출서(자오)_설계예산서(흥덕교NFJ20070302)" xfId="655" xr:uid="{00000000-0005-0000-0000-000078030000}"/>
    <cellStyle name="_수공(성남)설계_인천계양 까치마을 태화,한진아파트 공사내역서9.12(제출용)_계양구 도두리마을 동남 아파트 하자보수공사비산출서(자오)_신양수설변내역서" xfId="656" xr:uid="{00000000-0005-0000-0000-000079030000}"/>
    <cellStyle name="_수공(성남)설계_인천계양 까치마을 태화,한진아파트 공사내역서9.12(제출용)_계양구 도두리마을 동남 아파트 하자보수공사비산출서(자오)_신양수설변내역서_내역서" xfId="657" xr:uid="{00000000-0005-0000-0000-00007A030000}"/>
    <cellStyle name="_수공(성남)설계_인천계양 까치마을 태화,한진아파트 공사내역서9.12(제출용)_계양구 도두리마을 동남 아파트 하자보수공사비산출서(자오)_신양수설변내역서_설계예산서(대광교외)최종수정" xfId="658" xr:uid="{00000000-0005-0000-0000-00007B030000}"/>
    <cellStyle name="_수공(성남)설계_인천계양 까치마을 태화,한진아파트 공사내역서9.12(제출용)_계양구 도두리마을 동남 아파트 하자보수공사비산출서(자오)_신양수설변내역서_설계예산서(사천교)최종수정" xfId="659" xr:uid="{00000000-0005-0000-0000-00007C030000}"/>
    <cellStyle name="_수공(성남)설계_인천계양 까치마을 태화,한진아파트 공사내역서9.12(제출용)_계양구 도두리마을 동남 아파트 하자보수공사비산출서(자오)_신양수설변내역서_설계예산서(사천교NFJ20070502)" xfId="660" xr:uid="{00000000-0005-0000-0000-00007D030000}"/>
    <cellStyle name="_수공(성남)설계_인천계양 까치마을 태화,한진아파트 공사내역서9.12(제출용)_계양구 도두리마을 동남 아파트 하자보수공사비산출서(자오)_신양수설변내역서_설계예산서(율량교)최종수정" xfId="661" xr:uid="{00000000-0005-0000-0000-00007E030000}"/>
    <cellStyle name="_수공(성남)설계_인천계양 까치마을 태화,한진아파트 공사내역서9.12(제출용)_계양구 도두리마을 동남 아파트 하자보수공사비산출서(자오)_신양수설변내역서_설계예산서(율량교NMC20070308)" xfId="662" xr:uid="{00000000-0005-0000-0000-00007F030000}"/>
    <cellStyle name="_수공(성남)설계_인천계양 까치마을 태화,한진아파트 공사내역서9.12(제출용)_계양구 도두리마을 동남 아파트 하자보수공사비산출서(자오)_신양수설변내역서_설계예산서(포항신항3부두20070507)" xfId="663" xr:uid="{00000000-0005-0000-0000-000080030000}"/>
    <cellStyle name="_수공(성남)설계_인천계양 까치마을 태화,한진아파트 공사내역서9.12(제출용)_계양구 도두리마을 동남 아파트 하자보수공사비산출서(자오)_신양수설변내역서_설계예산서(포항신항4부두50mm할증20070507)" xfId="664" xr:uid="{00000000-0005-0000-0000-000081030000}"/>
    <cellStyle name="_수공(성남)설계_인천계양 까치마을 태화,한진아파트 공사내역서9.12(제출용)_계양구 도두리마을 동남 아파트 하자보수공사비산출서(자오)_신양수설변내역서_설계예산서(흥덕교NFJ)" xfId="665" xr:uid="{00000000-0005-0000-0000-000082030000}"/>
    <cellStyle name="_수공(성남)설계_인천계양 까치마을 태화,한진아파트 공사내역서9.12(제출용)_계양구 도두리마을 동남 아파트 하자보수공사비산출서(자오)_신양수설변내역서_설계예산서(흥덕교NFJ20070302)" xfId="666" xr:uid="{00000000-0005-0000-0000-000083030000}"/>
    <cellStyle name="_수공(성남)설계_인천계양 까치마을 태화,한진아파트 공사내역서9.12(제출용)_계양구 도두리마을 동남 아파트 하자보수공사비산출서(자오)_원동천교(상)외-수량수정" xfId="667" xr:uid="{00000000-0005-0000-0000-000084030000}"/>
    <cellStyle name="_수공(성남)설계_인천계양 까치마을 태화,한진아파트 공사내역서9.12(제출용)_계양구 도두리마을 동남 아파트 하자보수공사비산출서(자오)_원동천교(상)외-수량수정 2" xfId="2550" xr:uid="{00000000-0005-0000-0000-000085030000}"/>
    <cellStyle name="_수공(성남)설계_인천계양 까치마을 태화,한진아파트 공사내역서9.12(제출용)_계양구 도두리마을 동남 아파트 하자보수공사비산출서(자오)_원동천교(상)외-수량수정 3" xfId="6213" xr:uid="{00000000-0005-0000-0000-000086030000}"/>
    <cellStyle name="_수공(성남)설계_인천계양 까치마을 태화,한진아파트 공사내역서9.12(제출용)_구로동구일우성아파트 하자보수공사비산출서(1)" xfId="668" xr:uid="{00000000-0005-0000-0000-000087030000}"/>
    <cellStyle name="_수공(성남)설계_인천계양 까치마을 태화,한진아파트 공사내역서9.12(제출용)_구로동구일우성아파트 하자보수공사비산출서(1) 2" xfId="2551" xr:uid="{00000000-0005-0000-0000-000088030000}"/>
    <cellStyle name="_수공(성남)설계_인천계양 까치마을 태화,한진아파트 공사내역서9.12(제출용)_구로동구일우성아파트 하자보수공사비산출서(1) 3" xfId="6214" xr:uid="{00000000-0005-0000-0000-000089030000}"/>
    <cellStyle name="_수공(성남)설계_인천계양 까치마을 태화,한진아파트 공사내역서9.12(제출용)_구로동구일우성아파트 하자보수공사비산출서(1)_내역서" xfId="669" xr:uid="{00000000-0005-0000-0000-00008A030000}"/>
    <cellStyle name="_수공(성남)설계_인천계양 까치마을 태화,한진아파트 공사내역서9.12(제출용)_구로동구일우성아파트 하자보수공사비산출서(1)_삼탄천외1개교내역(186백만원)" xfId="670" xr:uid="{00000000-0005-0000-0000-00008B030000}"/>
    <cellStyle name="_수공(성남)설계_인천계양 까치마을 태화,한진아파트 공사내역서9.12(제출용)_구로동구일우성아파트 하자보수공사비산출서(1)_삼탄천외1개교내역(186백만원)_내역서" xfId="671" xr:uid="{00000000-0005-0000-0000-00008C030000}"/>
    <cellStyle name="_수공(성남)설계_인천계양 까치마을 태화,한진아파트 공사내역서9.12(제출용)_구로동구일우성아파트 하자보수공사비산출서(1)_삼탄천외1개교내역(186백만원)_설계예산서(대광교외)최종수정" xfId="672" xr:uid="{00000000-0005-0000-0000-00008D030000}"/>
    <cellStyle name="_수공(성남)설계_인천계양 까치마을 태화,한진아파트 공사내역서9.12(제출용)_구로동구일우성아파트 하자보수공사비산출서(1)_삼탄천외1개교내역(186백만원)_설계예산서(사천교)최종수정" xfId="673" xr:uid="{00000000-0005-0000-0000-00008E030000}"/>
    <cellStyle name="_수공(성남)설계_인천계양 까치마을 태화,한진아파트 공사내역서9.12(제출용)_구로동구일우성아파트 하자보수공사비산출서(1)_삼탄천외1개교내역(186백만원)_설계예산서(사천교NFJ20070502)" xfId="674" xr:uid="{00000000-0005-0000-0000-00008F030000}"/>
    <cellStyle name="_수공(성남)설계_인천계양 까치마을 태화,한진아파트 공사내역서9.12(제출용)_구로동구일우성아파트 하자보수공사비산출서(1)_삼탄천외1개교내역(186백만원)_설계예산서(율량교)최종수정" xfId="675" xr:uid="{00000000-0005-0000-0000-000090030000}"/>
    <cellStyle name="_수공(성남)설계_인천계양 까치마을 태화,한진아파트 공사내역서9.12(제출용)_구로동구일우성아파트 하자보수공사비산출서(1)_삼탄천외1개교내역(186백만원)_설계예산서(율량교NMC20070308)" xfId="676" xr:uid="{00000000-0005-0000-0000-000091030000}"/>
    <cellStyle name="_수공(성남)설계_인천계양 까치마을 태화,한진아파트 공사내역서9.12(제출용)_구로동구일우성아파트 하자보수공사비산출서(1)_삼탄천외1개교내역(186백만원)_설계예산서(포항신항3부두20070507)" xfId="677" xr:uid="{00000000-0005-0000-0000-000092030000}"/>
    <cellStyle name="_수공(성남)설계_인천계양 까치마을 태화,한진아파트 공사내역서9.12(제출용)_구로동구일우성아파트 하자보수공사비산출서(1)_삼탄천외1개교내역(186백만원)_설계예산서(포항신항4부두50mm할증20070507)" xfId="678" xr:uid="{00000000-0005-0000-0000-000093030000}"/>
    <cellStyle name="_수공(성남)설계_인천계양 까치마을 태화,한진아파트 공사내역서9.12(제출용)_구로동구일우성아파트 하자보수공사비산출서(1)_삼탄천외1개교내역(186백만원)_설계예산서(흥덕교NFJ)" xfId="679" xr:uid="{00000000-0005-0000-0000-000094030000}"/>
    <cellStyle name="_수공(성남)설계_인천계양 까치마을 태화,한진아파트 공사내역서9.12(제출용)_구로동구일우성아파트 하자보수공사비산출서(1)_삼탄천외1개교내역(186백만원)_설계예산서(흥덕교NFJ20070302)" xfId="680" xr:uid="{00000000-0005-0000-0000-000095030000}"/>
    <cellStyle name="_수공(성남)설계_인천계양 까치마을 태화,한진아파트 공사내역서9.12(제출용)_구로동구일우성아파트 하자보수공사비산출서(1)_삼탄천외1개교내역(186백만원)_신양수설변내역서" xfId="681" xr:uid="{00000000-0005-0000-0000-000096030000}"/>
    <cellStyle name="_수공(성남)설계_인천계양 까치마을 태화,한진아파트 공사내역서9.12(제출용)_구로동구일우성아파트 하자보수공사비산출서(1)_삼탄천외1개교내역(186백만원)_신양수설변내역서_내역서" xfId="682" xr:uid="{00000000-0005-0000-0000-000097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대광교외)최종수정" xfId="683" xr:uid="{00000000-0005-0000-0000-000098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사천교)최종수정" xfId="684" xr:uid="{00000000-0005-0000-0000-000099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사천교NFJ20070502)" xfId="685" xr:uid="{00000000-0005-0000-0000-00009A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율량교)최종수정" xfId="686" xr:uid="{00000000-0005-0000-0000-00009B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율량교NMC20070308)" xfId="687" xr:uid="{00000000-0005-0000-0000-00009C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포항신항3부두20070507)" xfId="688" xr:uid="{00000000-0005-0000-0000-00009D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포항신항4부두50mm할증20070507)" xfId="689" xr:uid="{00000000-0005-0000-0000-00009E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흥덕교NFJ)" xfId="690" xr:uid="{00000000-0005-0000-0000-00009F030000}"/>
    <cellStyle name="_수공(성남)설계_인천계양 까치마을 태화,한진아파트 공사내역서9.12(제출용)_구로동구일우성아파트 하자보수공사비산출서(1)_삼탄천외1개교내역(186백만원)_신양수설변내역서_설계예산서(흥덕교NFJ20070302)" xfId="691" xr:uid="{00000000-0005-0000-0000-0000A0030000}"/>
    <cellStyle name="_수공(성남)설계_인천계양 까치마을 태화,한진아파트 공사내역서9.12(제출용)_구로동구일우성아파트 하자보수공사비산출서(1)_설계예산서(대광교외)최종수정" xfId="692" xr:uid="{00000000-0005-0000-0000-0000A1030000}"/>
    <cellStyle name="_수공(성남)설계_인천계양 까치마을 태화,한진아파트 공사내역서9.12(제출용)_구로동구일우성아파트 하자보수공사비산출서(1)_설계예산서(사천교)최종수정" xfId="693" xr:uid="{00000000-0005-0000-0000-0000A2030000}"/>
    <cellStyle name="_수공(성남)설계_인천계양 까치마을 태화,한진아파트 공사내역서9.12(제출용)_구로동구일우성아파트 하자보수공사비산출서(1)_설계예산서(사천교NFJ20070502)" xfId="694" xr:uid="{00000000-0005-0000-0000-0000A3030000}"/>
    <cellStyle name="_수공(성남)설계_인천계양 까치마을 태화,한진아파트 공사내역서9.12(제출용)_구로동구일우성아파트 하자보수공사비산출서(1)_설계예산서(율량교)최종수정" xfId="695" xr:uid="{00000000-0005-0000-0000-0000A4030000}"/>
    <cellStyle name="_수공(성남)설계_인천계양 까치마을 태화,한진아파트 공사내역서9.12(제출용)_구로동구일우성아파트 하자보수공사비산출서(1)_설계예산서(율량교NMC20070308)" xfId="696" xr:uid="{00000000-0005-0000-0000-0000A5030000}"/>
    <cellStyle name="_수공(성남)설계_인천계양 까치마을 태화,한진아파트 공사내역서9.12(제출용)_구로동구일우성아파트 하자보수공사비산출서(1)_설계예산서(포항신항3부두20070507)" xfId="697" xr:uid="{00000000-0005-0000-0000-0000A6030000}"/>
    <cellStyle name="_수공(성남)설계_인천계양 까치마을 태화,한진아파트 공사내역서9.12(제출용)_구로동구일우성아파트 하자보수공사비산출서(1)_설계예산서(포항신항4부두50mm할증20070507)" xfId="698" xr:uid="{00000000-0005-0000-0000-0000A7030000}"/>
    <cellStyle name="_수공(성남)설계_인천계양 까치마을 태화,한진아파트 공사내역서9.12(제출용)_구로동구일우성아파트 하자보수공사비산출서(1)_설계예산서(흥덕교NFJ)" xfId="699" xr:uid="{00000000-0005-0000-0000-0000A8030000}"/>
    <cellStyle name="_수공(성남)설계_인천계양 까치마을 태화,한진아파트 공사내역서9.12(제출용)_구로동구일우성아파트 하자보수공사비산출서(1)_설계예산서(흥덕교NFJ20070302)" xfId="700" xr:uid="{00000000-0005-0000-0000-0000A9030000}"/>
    <cellStyle name="_수공(성남)설계_인천계양 까치마을 태화,한진아파트 공사내역서9.12(제출용)_구로동구일우성아파트 하자보수공사비산출서(1)_신양수설변내역서" xfId="701" xr:uid="{00000000-0005-0000-0000-0000AA030000}"/>
    <cellStyle name="_수공(성남)설계_인천계양 까치마을 태화,한진아파트 공사내역서9.12(제출용)_구로동구일우성아파트 하자보수공사비산출서(1)_신양수설변내역서_내역서" xfId="702" xr:uid="{00000000-0005-0000-0000-0000AB030000}"/>
    <cellStyle name="_수공(성남)설계_인천계양 까치마을 태화,한진아파트 공사내역서9.12(제출용)_구로동구일우성아파트 하자보수공사비산출서(1)_신양수설변내역서_설계예산서(대광교외)최종수정" xfId="703" xr:uid="{00000000-0005-0000-0000-0000AC030000}"/>
    <cellStyle name="_수공(성남)설계_인천계양 까치마을 태화,한진아파트 공사내역서9.12(제출용)_구로동구일우성아파트 하자보수공사비산출서(1)_신양수설변내역서_설계예산서(사천교)최종수정" xfId="704" xr:uid="{00000000-0005-0000-0000-0000AD030000}"/>
    <cellStyle name="_수공(성남)설계_인천계양 까치마을 태화,한진아파트 공사내역서9.12(제출용)_구로동구일우성아파트 하자보수공사비산출서(1)_신양수설변내역서_설계예산서(사천교NFJ20070502)" xfId="705" xr:uid="{00000000-0005-0000-0000-0000AE030000}"/>
    <cellStyle name="_수공(성남)설계_인천계양 까치마을 태화,한진아파트 공사내역서9.12(제출용)_구로동구일우성아파트 하자보수공사비산출서(1)_신양수설변내역서_설계예산서(율량교)최종수정" xfId="706" xr:uid="{00000000-0005-0000-0000-0000AF030000}"/>
    <cellStyle name="_수공(성남)설계_인천계양 까치마을 태화,한진아파트 공사내역서9.12(제출용)_구로동구일우성아파트 하자보수공사비산출서(1)_신양수설변내역서_설계예산서(율량교NMC20070308)" xfId="707" xr:uid="{00000000-0005-0000-0000-0000B0030000}"/>
    <cellStyle name="_수공(성남)설계_인천계양 까치마을 태화,한진아파트 공사내역서9.12(제출용)_구로동구일우성아파트 하자보수공사비산출서(1)_신양수설변내역서_설계예산서(포항신항3부두20070507)" xfId="708" xr:uid="{00000000-0005-0000-0000-0000B1030000}"/>
    <cellStyle name="_수공(성남)설계_인천계양 까치마을 태화,한진아파트 공사내역서9.12(제출용)_구로동구일우성아파트 하자보수공사비산출서(1)_신양수설변내역서_설계예산서(포항신항4부두50mm할증20070507)" xfId="709" xr:uid="{00000000-0005-0000-0000-0000B2030000}"/>
    <cellStyle name="_수공(성남)설계_인천계양 까치마을 태화,한진아파트 공사내역서9.12(제출용)_구로동구일우성아파트 하자보수공사비산출서(1)_신양수설변내역서_설계예산서(흥덕교NFJ)" xfId="710" xr:uid="{00000000-0005-0000-0000-0000B3030000}"/>
    <cellStyle name="_수공(성남)설계_인천계양 까치마을 태화,한진아파트 공사내역서9.12(제출용)_구로동구일우성아파트 하자보수공사비산출서(1)_신양수설변내역서_설계예산서(흥덕교NFJ20070302)" xfId="711" xr:uid="{00000000-0005-0000-0000-0000B4030000}"/>
    <cellStyle name="_수공(성남)설계_인천계양 까치마을 태화,한진아파트 공사내역서9.12(제출용)_구로동구일우성아파트 하자보수공사비산출서(1)_원동천교(상)외-수량수정" xfId="712" xr:uid="{00000000-0005-0000-0000-0000B5030000}"/>
    <cellStyle name="_수공(성남)설계_인천계양 까치마을 태화,한진아파트 공사내역서9.12(제출용)_구로동구일우성아파트 하자보수공사비산출서(1)_원동천교(상)외-수량수정 2" xfId="2552" xr:uid="{00000000-0005-0000-0000-0000B6030000}"/>
    <cellStyle name="_수공(성남)설계_인천계양 까치마을 태화,한진아파트 공사내역서9.12(제출용)_구로동구일우성아파트 하자보수공사비산출서(1)_원동천교(상)외-수량수정 3" xfId="6215" xr:uid="{00000000-0005-0000-0000-0000B7030000}"/>
    <cellStyle name="_수공(성남)설계_인천계양 까치마을 태화,한진아파트 공사내역서9.12(제출용)_내역서" xfId="713" xr:uid="{00000000-0005-0000-0000-0000B8030000}"/>
    <cellStyle name="_수공(성남)설계_인천계양 까치마을 태화,한진아파트 공사내역서9.12(제출용)_동남 아파트" xfId="714" xr:uid="{00000000-0005-0000-0000-0000B9030000}"/>
    <cellStyle name="_수공(성남)설계_인천계양 까치마을 태화,한진아파트 공사내역서9.12(제출용)_동남 아파트 2" xfId="2553" xr:uid="{00000000-0005-0000-0000-0000BA030000}"/>
    <cellStyle name="_수공(성남)설계_인천계양 까치마을 태화,한진아파트 공사내역서9.12(제출용)_동남 아파트 3" xfId="6216" xr:uid="{00000000-0005-0000-0000-0000BB030000}"/>
    <cellStyle name="_수공(성남)설계_인천계양 까치마을 태화,한진아파트 공사내역서9.12(제출용)_동남 아파트_내역서" xfId="715" xr:uid="{00000000-0005-0000-0000-0000BC030000}"/>
    <cellStyle name="_수공(성남)설계_인천계양 까치마을 태화,한진아파트 공사내역서9.12(제출용)_동남 아파트_삼탄천외1개교내역(186백만원)" xfId="716" xr:uid="{00000000-0005-0000-0000-0000BD030000}"/>
    <cellStyle name="_수공(성남)설계_인천계양 까치마을 태화,한진아파트 공사내역서9.12(제출용)_동남 아파트_삼탄천외1개교내역(186백만원)_내역서" xfId="717" xr:uid="{00000000-0005-0000-0000-0000BE030000}"/>
    <cellStyle name="_수공(성남)설계_인천계양 까치마을 태화,한진아파트 공사내역서9.12(제출용)_동남 아파트_삼탄천외1개교내역(186백만원)_설계예산서(대광교외)최종수정" xfId="718" xr:uid="{00000000-0005-0000-0000-0000BF030000}"/>
    <cellStyle name="_수공(성남)설계_인천계양 까치마을 태화,한진아파트 공사내역서9.12(제출용)_동남 아파트_삼탄천외1개교내역(186백만원)_설계예산서(사천교)최종수정" xfId="719" xr:uid="{00000000-0005-0000-0000-0000C0030000}"/>
    <cellStyle name="_수공(성남)설계_인천계양 까치마을 태화,한진아파트 공사내역서9.12(제출용)_동남 아파트_삼탄천외1개교내역(186백만원)_설계예산서(사천교NFJ20070502)" xfId="720" xr:uid="{00000000-0005-0000-0000-0000C1030000}"/>
    <cellStyle name="_수공(성남)설계_인천계양 까치마을 태화,한진아파트 공사내역서9.12(제출용)_동남 아파트_삼탄천외1개교내역(186백만원)_설계예산서(율량교)최종수정" xfId="721" xr:uid="{00000000-0005-0000-0000-0000C2030000}"/>
    <cellStyle name="_수공(성남)설계_인천계양 까치마을 태화,한진아파트 공사내역서9.12(제출용)_동남 아파트_삼탄천외1개교내역(186백만원)_설계예산서(율량교NMC20070308)" xfId="722" xr:uid="{00000000-0005-0000-0000-0000C3030000}"/>
    <cellStyle name="_수공(성남)설계_인천계양 까치마을 태화,한진아파트 공사내역서9.12(제출용)_동남 아파트_삼탄천외1개교내역(186백만원)_설계예산서(포항신항3부두20070507)" xfId="723" xr:uid="{00000000-0005-0000-0000-0000C4030000}"/>
    <cellStyle name="_수공(성남)설계_인천계양 까치마을 태화,한진아파트 공사내역서9.12(제출용)_동남 아파트_삼탄천외1개교내역(186백만원)_설계예산서(포항신항4부두50mm할증20070507)" xfId="724" xr:uid="{00000000-0005-0000-0000-0000C5030000}"/>
    <cellStyle name="_수공(성남)설계_인천계양 까치마을 태화,한진아파트 공사내역서9.12(제출용)_동남 아파트_삼탄천외1개교내역(186백만원)_설계예산서(흥덕교NFJ)" xfId="725" xr:uid="{00000000-0005-0000-0000-0000C6030000}"/>
    <cellStyle name="_수공(성남)설계_인천계양 까치마을 태화,한진아파트 공사내역서9.12(제출용)_동남 아파트_삼탄천외1개교내역(186백만원)_설계예산서(흥덕교NFJ20070302)" xfId="726" xr:uid="{00000000-0005-0000-0000-0000C7030000}"/>
    <cellStyle name="_수공(성남)설계_인천계양 까치마을 태화,한진아파트 공사내역서9.12(제출용)_동남 아파트_삼탄천외1개교내역(186백만원)_신양수설변내역서" xfId="727" xr:uid="{00000000-0005-0000-0000-0000C8030000}"/>
    <cellStyle name="_수공(성남)설계_인천계양 까치마을 태화,한진아파트 공사내역서9.12(제출용)_동남 아파트_삼탄천외1개교내역(186백만원)_신양수설변내역서_내역서" xfId="728" xr:uid="{00000000-0005-0000-0000-0000C9030000}"/>
    <cellStyle name="_수공(성남)설계_인천계양 까치마을 태화,한진아파트 공사내역서9.12(제출용)_동남 아파트_삼탄천외1개교내역(186백만원)_신양수설변내역서_설계예산서(대광교외)최종수정" xfId="729" xr:uid="{00000000-0005-0000-0000-0000CA030000}"/>
    <cellStyle name="_수공(성남)설계_인천계양 까치마을 태화,한진아파트 공사내역서9.12(제출용)_동남 아파트_삼탄천외1개교내역(186백만원)_신양수설변내역서_설계예산서(사천교)최종수정" xfId="730" xr:uid="{00000000-0005-0000-0000-0000CB030000}"/>
    <cellStyle name="_수공(성남)설계_인천계양 까치마을 태화,한진아파트 공사내역서9.12(제출용)_동남 아파트_삼탄천외1개교내역(186백만원)_신양수설변내역서_설계예산서(사천교NFJ20070502)" xfId="731" xr:uid="{00000000-0005-0000-0000-0000CC030000}"/>
    <cellStyle name="_수공(성남)설계_인천계양 까치마을 태화,한진아파트 공사내역서9.12(제출용)_동남 아파트_삼탄천외1개교내역(186백만원)_신양수설변내역서_설계예산서(율량교)최종수정" xfId="732" xr:uid="{00000000-0005-0000-0000-0000CD030000}"/>
    <cellStyle name="_수공(성남)설계_인천계양 까치마을 태화,한진아파트 공사내역서9.12(제출용)_동남 아파트_삼탄천외1개교내역(186백만원)_신양수설변내역서_설계예산서(율량교NMC20070308)" xfId="733" xr:uid="{00000000-0005-0000-0000-0000CE030000}"/>
    <cellStyle name="_수공(성남)설계_인천계양 까치마을 태화,한진아파트 공사내역서9.12(제출용)_동남 아파트_삼탄천외1개교내역(186백만원)_신양수설변내역서_설계예산서(포항신항3부두20070507)" xfId="734" xr:uid="{00000000-0005-0000-0000-0000CF030000}"/>
    <cellStyle name="_수공(성남)설계_인천계양 까치마을 태화,한진아파트 공사내역서9.12(제출용)_동남 아파트_삼탄천외1개교내역(186백만원)_신양수설변내역서_설계예산서(포항신항4부두50mm할증20070507)" xfId="735" xr:uid="{00000000-0005-0000-0000-0000D0030000}"/>
    <cellStyle name="_수공(성남)설계_인천계양 까치마을 태화,한진아파트 공사내역서9.12(제출용)_동남 아파트_삼탄천외1개교내역(186백만원)_신양수설변내역서_설계예산서(흥덕교NFJ)" xfId="736" xr:uid="{00000000-0005-0000-0000-0000D1030000}"/>
    <cellStyle name="_수공(성남)설계_인천계양 까치마을 태화,한진아파트 공사내역서9.12(제출용)_동남 아파트_삼탄천외1개교내역(186백만원)_신양수설변내역서_설계예산서(흥덕교NFJ20070302)" xfId="737" xr:uid="{00000000-0005-0000-0000-0000D2030000}"/>
    <cellStyle name="_수공(성남)설계_인천계양 까치마을 태화,한진아파트 공사내역서9.12(제출용)_동남 아파트_설계예산서(대광교외)최종수정" xfId="738" xr:uid="{00000000-0005-0000-0000-0000D3030000}"/>
    <cellStyle name="_수공(성남)설계_인천계양 까치마을 태화,한진아파트 공사내역서9.12(제출용)_동남 아파트_설계예산서(사천교)최종수정" xfId="739" xr:uid="{00000000-0005-0000-0000-0000D4030000}"/>
    <cellStyle name="_수공(성남)설계_인천계양 까치마을 태화,한진아파트 공사내역서9.12(제출용)_동남 아파트_설계예산서(사천교NFJ20070502)" xfId="740" xr:uid="{00000000-0005-0000-0000-0000D5030000}"/>
    <cellStyle name="_수공(성남)설계_인천계양 까치마을 태화,한진아파트 공사내역서9.12(제출용)_동남 아파트_설계예산서(율량교)최종수정" xfId="741" xr:uid="{00000000-0005-0000-0000-0000D6030000}"/>
    <cellStyle name="_수공(성남)설계_인천계양 까치마을 태화,한진아파트 공사내역서9.12(제출용)_동남 아파트_설계예산서(율량교NMC20070308)" xfId="742" xr:uid="{00000000-0005-0000-0000-0000D7030000}"/>
    <cellStyle name="_수공(성남)설계_인천계양 까치마을 태화,한진아파트 공사내역서9.12(제출용)_동남 아파트_설계예산서(포항신항3부두20070507)" xfId="743" xr:uid="{00000000-0005-0000-0000-0000D8030000}"/>
    <cellStyle name="_수공(성남)설계_인천계양 까치마을 태화,한진아파트 공사내역서9.12(제출용)_동남 아파트_설계예산서(포항신항4부두50mm할증20070507)" xfId="744" xr:uid="{00000000-0005-0000-0000-0000D9030000}"/>
    <cellStyle name="_수공(성남)설계_인천계양 까치마을 태화,한진아파트 공사내역서9.12(제출용)_동남 아파트_설계예산서(흥덕교NFJ)" xfId="745" xr:uid="{00000000-0005-0000-0000-0000DA030000}"/>
    <cellStyle name="_수공(성남)설계_인천계양 까치마을 태화,한진아파트 공사내역서9.12(제출용)_동남 아파트_설계예산서(흥덕교NFJ20070302)" xfId="746" xr:uid="{00000000-0005-0000-0000-0000DB030000}"/>
    <cellStyle name="_수공(성남)설계_인천계양 까치마을 태화,한진아파트 공사내역서9.12(제출용)_동남 아파트_신양수설변내역서" xfId="747" xr:uid="{00000000-0005-0000-0000-0000DC030000}"/>
    <cellStyle name="_수공(성남)설계_인천계양 까치마을 태화,한진아파트 공사내역서9.12(제출용)_동남 아파트_신양수설변내역서_내역서" xfId="748" xr:uid="{00000000-0005-0000-0000-0000DD030000}"/>
    <cellStyle name="_수공(성남)설계_인천계양 까치마을 태화,한진아파트 공사내역서9.12(제출용)_동남 아파트_신양수설변내역서_설계예산서(대광교외)최종수정" xfId="749" xr:uid="{00000000-0005-0000-0000-0000DE030000}"/>
    <cellStyle name="_수공(성남)설계_인천계양 까치마을 태화,한진아파트 공사내역서9.12(제출용)_동남 아파트_신양수설변내역서_설계예산서(사천교)최종수정" xfId="750" xr:uid="{00000000-0005-0000-0000-0000DF030000}"/>
    <cellStyle name="_수공(성남)설계_인천계양 까치마을 태화,한진아파트 공사내역서9.12(제출용)_동남 아파트_신양수설변내역서_설계예산서(사천교NFJ20070502)" xfId="751" xr:uid="{00000000-0005-0000-0000-0000E0030000}"/>
    <cellStyle name="_수공(성남)설계_인천계양 까치마을 태화,한진아파트 공사내역서9.12(제출용)_동남 아파트_신양수설변내역서_설계예산서(율량교)최종수정" xfId="752" xr:uid="{00000000-0005-0000-0000-0000E1030000}"/>
    <cellStyle name="_수공(성남)설계_인천계양 까치마을 태화,한진아파트 공사내역서9.12(제출용)_동남 아파트_신양수설변내역서_설계예산서(율량교NMC20070308)" xfId="753" xr:uid="{00000000-0005-0000-0000-0000E2030000}"/>
    <cellStyle name="_수공(성남)설계_인천계양 까치마을 태화,한진아파트 공사내역서9.12(제출용)_동남 아파트_신양수설변내역서_설계예산서(포항신항3부두20070507)" xfId="754" xr:uid="{00000000-0005-0000-0000-0000E3030000}"/>
    <cellStyle name="_수공(성남)설계_인천계양 까치마을 태화,한진아파트 공사내역서9.12(제출용)_동남 아파트_신양수설변내역서_설계예산서(포항신항4부두50mm할증20070507)" xfId="755" xr:uid="{00000000-0005-0000-0000-0000E4030000}"/>
    <cellStyle name="_수공(성남)설계_인천계양 까치마을 태화,한진아파트 공사내역서9.12(제출용)_동남 아파트_신양수설변내역서_설계예산서(흥덕교NFJ)" xfId="756" xr:uid="{00000000-0005-0000-0000-0000E5030000}"/>
    <cellStyle name="_수공(성남)설계_인천계양 까치마을 태화,한진아파트 공사내역서9.12(제출용)_동남 아파트_신양수설변내역서_설계예산서(흥덕교NFJ20070302)" xfId="757" xr:uid="{00000000-0005-0000-0000-0000E6030000}"/>
    <cellStyle name="_수공(성남)설계_인천계양 까치마을 태화,한진아파트 공사내역서9.12(제출용)_동남 아파트_원동천교(상)외-수량수정" xfId="758" xr:uid="{00000000-0005-0000-0000-0000E7030000}"/>
    <cellStyle name="_수공(성남)설계_인천계양 까치마을 태화,한진아파트 공사내역서9.12(제출용)_동남 아파트_원동천교(상)외-수량수정 2" xfId="2554" xr:uid="{00000000-0005-0000-0000-0000E8030000}"/>
    <cellStyle name="_수공(성남)설계_인천계양 까치마을 태화,한진아파트 공사내역서9.12(제출용)_동남 아파트_원동천교(상)외-수량수정 3" xfId="6217" xr:uid="{00000000-0005-0000-0000-0000E9030000}"/>
    <cellStyle name="_수공(성남)설계_인천계양 까치마을 태화,한진아파트 공사내역서9.12(제출용)_삼탄천외1개교내역(186백만원)" xfId="759" xr:uid="{00000000-0005-0000-0000-0000EA030000}"/>
    <cellStyle name="_수공(성남)설계_인천계양 까치마을 태화,한진아파트 공사내역서9.12(제출용)_삼탄천외1개교내역(186백만원)_내역서" xfId="760" xr:uid="{00000000-0005-0000-0000-0000EB030000}"/>
    <cellStyle name="_수공(성남)설계_인천계양 까치마을 태화,한진아파트 공사내역서9.12(제출용)_삼탄천외1개교내역(186백만원)_설계예산서(대광교외)최종수정" xfId="761" xr:uid="{00000000-0005-0000-0000-0000EC030000}"/>
    <cellStyle name="_수공(성남)설계_인천계양 까치마을 태화,한진아파트 공사내역서9.12(제출용)_삼탄천외1개교내역(186백만원)_설계예산서(사천교)최종수정" xfId="762" xr:uid="{00000000-0005-0000-0000-0000ED030000}"/>
    <cellStyle name="_수공(성남)설계_인천계양 까치마을 태화,한진아파트 공사내역서9.12(제출용)_삼탄천외1개교내역(186백만원)_설계예산서(사천교NFJ20070502)" xfId="763" xr:uid="{00000000-0005-0000-0000-0000EE030000}"/>
    <cellStyle name="_수공(성남)설계_인천계양 까치마을 태화,한진아파트 공사내역서9.12(제출용)_삼탄천외1개교내역(186백만원)_설계예산서(율량교)최종수정" xfId="764" xr:uid="{00000000-0005-0000-0000-0000EF030000}"/>
    <cellStyle name="_수공(성남)설계_인천계양 까치마을 태화,한진아파트 공사내역서9.12(제출용)_삼탄천외1개교내역(186백만원)_설계예산서(율량교NMC20070308)" xfId="765" xr:uid="{00000000-0005-0000-0000-0000F0030000}"/>
    <cellStyle name="_수공(성남)설계_인천계양 까치마을 태화,한진아파트 공사내역서9.12(제출용)_삼탄천외1개교내역(186백만원)_설계예산서(포항신항3부두20070507)" xfId="766" xr:uid="{00000000-0005-0000-0000-0000F1030000}"/>
    <cellStyle name="_수공(성남)설계_인천계양 까치마을 태화,한진아파트 공사내역서9.12(제출용)_삼탄천외1개교내역(186백만원)_설계예산서(포항신항4부두50mm할증20070507)" xfId="767" xr:uid="{00000000-0005-0000-0000-0000F2030000}"/>
    <cellStyle name="_수공(성남)설계_인천계양 까치마을 태화,한진아파트 공사내역서9.12(제출용)_삼탄천외1개교내역(186백만원)_설계예산서(흥덕교NFJ)" xfId="768" xr:uid="{00000000-0005-0000-0000-0000F3030000}"/>
    <cellStyle name="_수공(성남)설계_인천계양 까치마을 태화,한진아파트 공사내역서9.12(제출용)_삼탄천외1개교내역(186백만원)_설계예산서(흥덕교NFJ20070302)" xfId="769" xr:uid="{00000000-0005-0000-0000-0000F4030000}"/>
    <cellStyle name="_수공(성남)설계_인천계양 까치마을 태화,한진아파트 공사내역서9.12(제출용)_삼탄천외1개교내역(186백만원)_신양수설변내역서" xfId="770" xr:uid="{00000000-0005-0000-0000-0000F5030000}"/>
    <cellStyle name="_수공(성남)설계_인천계양 까치마을 태화,한진아파트 공사내역서9.12(제출용)_삼탄천외1개교내역(186백만원)_신양수설변내역서_내역서" xfId="771" xr:uid="{00000000-0005-0000-0000-0000F6030000}"/>
    <cellStyle name="_수공(성남)설계_인천계양 까치마을 태화,한진아파트 공사내역서9.12(제출용)_삼탄천외1개교내역(186백만원)_신양수설변내역서_설계예산서(대광교외)최종수정" xfId="772" xr:uid="{00000000-0005-0000-0000-0000F7030000}"/>
    <cellStyle name="_수공(성남)설계_인천계양 까치마을 태화,한진아파트 공사내역서9.12(제출용)_삼탄천외1개교내역(186백만원)_신양수설변내역서_설계예산서(사천교)최종수정" xfId="773" xr:uid="{00000000-0005-0000-0000-0000F8030000}"/>
    <cellStyle name="_수공(성남)설계_인천계양 까치마을 태화,한진아파트 공사내역서9.12(제출용)_삼탄천외1개교내역(186백만원)_신양수설변내역서_설계예산서(사천교NFJ20070502)" xfId="774" xr:uid="{00000000-0005-0000-0000-0000F9030000}"/>
    <cellStyle name="_수공(성남)설계_인천계양 까치마을 태화,한진아파트 공사내역서9.12(제출용)_삼탄천외1개교내역(186백만원)_신양수설변내역서_설계예산서(율량교)최종수정" xfId="775" xr:uid="{00000000-0005-0000-0000-0000FA030000}"/>
    <cellStyle name="_수공(성남)설계_인천계양 까치마을 태화,한진아파트 공사내역서9.12(제출용)_삼탄천외1개교내역(186백만원)_신양수설변내역서_설계예산서(율량교NMC20070308)" xfId="776" xr:uid="{00000000-0005-0000-0000-0000FB030000}"/>
    <cellStyle name="_수공(성남)설계_인천계양 까치마을 태화,한진아파트 공사내역서9.12(제출용)_삼탄천외1개교내역(186백만원)_신양수설변내역서_설계예산서(포항신항3부두20070507)" xfId="777" xr:uid="{00000000-0005-0000-0000-0000FC030000}"/>
    <cellStyle name="_수공(성남)설계_인천계양 까치마을 태화,한진아파트 공사내역서9.12(제출용)_삼탄천외1개교내역(186백만원)_신양수설변내역서_설계예산서(포항신항4부두50mm할증20070507)" xfId="778" xr:uid="{00000000-0005-0000-0000-0000FD030000}"/>
    <cellStyle name="_수공(성남)설계_인천계양 까치마을 태화,한진아파트 공사내역서9.12(제출용)_삼탄천외1개교내역(186백만원)_신양수설변내역서_설계예산서(흥덕교NFJ)" xfId="779" xr:uid="{00000000-0005-0000-0000-0000FE030000}"/>
    <cellStyle name="_수공(성남)설계_인천계양 까치마을 태화,한진아파트 공사내역서9.12(제출용)_삼탄천외1개교내역(186백만원)_신양수설변내역서_설계예산서(흥덕교NFJ20070302)" xfId="780" xr:uid="{00000000-0005-0000-0000-0000FF030000}"/>
    <cellStyle name="_수공(성남)설계_인천계양 까치마을 태화,한진아파트 공사내역서9.12(제출용)_설계예산서(대광교외)최종수정" xfId="781" xr:uid="{00000000-0005-0000-0000-000000040000}"/>
    <cellStyle name="_수공(성남)설계_인천계양 까치마을 태화,한진아파트 공사내역서9.12(제출용)_설계예산서(사천교)최종수정" xfId="782" xr:uid="{00000000-0005-0000-0000-000001040000}"/>
    <cellStyle name="_수공(성남)설계_인천계양 까치마을 태화,한진아파트 공사내역서9.12(제출용)_설계예산서(사천교NFJ20070502)" xfId="783" xr:uid="{00000000-0005-0000-0000-000002040000}"/>
    <cellStyle name="_수공(성남)설계_인천계양 까치마을 태화,한진아파트 공사내역서9.12(제출용)_설계예산서(율량교)최종수정" xfId="784" xr:uid="{00000000-0005-0000-0000-000003040000}"/>
    <cellStyle name="_수공(성남)설계_인천계양 까치마을 태화,한진아파트 공사내역서9.12(제출용)_설계예산서(율량교NMC20070308)" xfId="785" xr:uid="{00000000-0005-0000-0000-000004040000}"/>
    <cellStyle name="_수공(성남)설계_인천계양 까치마을 태화,한진아파트 공사내역서9.12(제출용)_설계예산서(포항신항3부두20070507)" xfId="786" xr:uid="{00000000-0005-0000-0000-000005040000}"/>
    <cellStyle name="_수공(성남)설계_인천계양 까치마을 태화,한진아파트 공사내역서9.12(제출용)_설계예산서(포항신항4부두50mm할증20070507)" xfId="787" xr:uid="{00000000-0005-0000-0000-000006040000}"/>
    <cellStyle name="_수공(성남)설계_인천계양 까치마을 태화,한진아파트 공사내역서9.12(제출용)_설계예산서(흥덕교NFJ)" xfId="788" xr:uid="{00000000-0005-0000-0000-000007040000}"/>
    <cellStyle name="_수공(성남)설계_인천계양 까치마을 태화,한진아파트 공사내역서9.12(제출용)_설계예산서(흥덕교NFJ20070302)" xfId="789" xr:uid="{00000000-0005-0000-0000-000008040000}"/>
    <cellStyle name="_수공(성남)설계_인천계양 까치마을 태화,한진아파트 공사내역서9.12(제출용)_신양수설변내역서" xfId="790" xr:uid="{00000000-0005-0000-0000-000009040000}"/>
    <cellStyle name="_수공(성남)설계_인천계양 까치마을 태화,한진아파트 공사내역서9.12(제출용)_신양수설변내역서_내역서" xfId="791" xr:uid="{00000000-0005-0000-0000-00000A040000}"/>
    <cellStyle name="_수공(성남)설계_인천계양 까치마을 태화,한진아파트 공사내역서9.12(제출용)_신양수설변내역서_설계예산서(대광교외)최종수정" xfId="792" xr:uid="{00000000-0005-0000-0000-00000B040000}"/>
    <cellStyle name="_수공(성남)설계_인천계양 까치마을 태화,한진아파트 공사내역서9.12(제출용)_신양수설변내역서_설계예산서(사천교)최종수정" xfId="793" xr:uid="{00000000-0005-0000-0000-00000C040000}"/>
    <cellStyle name="_수공(성남)설계_인천계양 까치마을 태화,한진아파트 공사내역서9.12(제출용)_신양수설변내역서_설계예산서(사천교NFJ20070502)" xfId="794" xr:uid="{00000000-0005-0000-0000-00000D040000}"/>
    <cellStyle name="_수공(성남)설계_인천계양 까치마을 태화,한진아파트 공사내역서9.12(제출용)_신양수설변내역서_설계예산서(율량교)최종수정" xfId="795" xr:uid="{00000000-0005-0000-0000-00000E040000}"/>
    <cellStyle name="_수공(성남)설계_인천계양 까치마을 태화,한진아파트 공사내역서9.12(제출용)_신양수설변내역서_설계예산서(율량교NMC20070308)" xfId="796" xr:uid="{00000000-0005-0000-0000-00000F040000}"/>
    <cellStyle name="_수공(성남)설계_인천계양 까치마을 태화,한진아파트 공사내역서9.12(제출용)_신양수설변내역서_설계예산서(포항신항3부두20070507)" xfId="797" xr:uid="{00000000-0005-0000-0000-000010040000}"/>
    <cellStyle name="_수공(성남)설계_인천계양 까치마을 태화,한진아파트 공사내역서9.12(제출용)_신양수설변내역서_설계예산서(포항신항4부두50mm할증20070507)" xfId="798" xr:uid="{00000000-0005-0000-0000-000011040000}"/>
    <cellStyle name="_수공(성남)설계_인천계양 까치마을 태화,한진아파트 공사내역서9.12(제출용)_신양수설변내역서_설계예산서(흥덕교NFJ)" xfId="799" xr:uid="{00000000-0005-0000-0000-000012040000}"/>
    <cellStyle name="_수공(성남)설계_인천계양 까치마을 태화,한진아파트 공사내역서9.12(제출용)_신양수설변내역서_설계예산서(흥덕교NFJ20070302)" xfId="800" xr:uid="{00000000-0005-0000-0000-000013040000}"/>
    <cellStyle name="_수공(성남)설계_인천계양 까치마을 태화,한진아파트 공사내역서9.12(제출용)_원동천교(상)외-수량수정" xfId="801" xr:uid="{00000000-0005-0000-0000-000014040000}"/>
    <cellStyle name="_수공(성남)설계_인천계양 까치마을 태화,한진아파트 공사내역서9.12(제출용)_원동천교(상)외-수량수정 2" xfId="2555" xr:uid="{00000000-0005-0000-0000-000015040000}"/>
    <cellStyle name="_수공(성남)설계_인천계양 까치마을 태화,한진아파트 공사내역서9.12(제출용)_원동천교(상)외-수량수정 3" xfId="6218" xr:uid="{00000000-0005-0000-0000-000016040000}"/>
    <cellStyle name="_수공(성남)설계_인천계양 까치마을 태화,한진아파트 공사내역서9.12(제출용)_인천계양 까치마을 태화,한진아파트 공사내역서9.12(제출용)" xfId="802" xr:uid="{00000000-0005-0000-0000-000017040000}"/>
    <cellStyle name="_수공(성남)설계_인천계양 까치마을 태화,한진아파트 공사내역서9.12(제출용)_인천계양 까치마을 태화,한진아파트 공사내역서9.12(제출용) 2" xfId="2556" xr:uid="{00000000-0005-0000-0000-000018040000}"/>
    <cellStyle name="_수공(성남)설계_인천계양 까치마을 태화,한진아파트 공사내역서9.12(제출용)_인천계양 까치마을 태화,한진아파트 공사내역서9.12(제출용) 3" xfId="6219" xr:uid="{00000000-0005-0000-0000-000019040000}"/>
    <cellStyle name="_수공(성남)설계_인천계양 까치마을 태화,한진아파트 공사내역서9.12(제출용)_인천계양 까치마을 태화,한진아파트 공사내역서9.12(제출용)_내역서" xfId="803" xr:uid="{00000000-0005-0000-0000-00001A040000}"/>
    <cellStyle name="_수공(성남)설계_인천계양 까치마을 태화,한진아파트 공사내역서9.12(제출용)_인천계양 까치마을 태화,한진아파트 공사내역서9.12(제출용)_삼탄천외1개교내역(186백만원)" xfId="804" xr:uid="{00000000-0005-0000-0000-00001B040000}"/>
    <cellStyle name="_수공(성남)설계_인천계양 까치마을 태화,한진아파트 공사내역서9.12(제출용)_인천계양 까치마을 태화,한진아파트 공사내역서9.12(제출용)_삼탄천외1개교내역(186백만원)_내역서" xfId="805" xr:uid="{00000000-0005-0000-0000-00001C040000}"/>
    <cellStyle name="_수공(성남)설계_인천계양 까치마을 태화,한진아파트 공사내역서9.12(제출용)_인천계양 까치마을 태화,한진아파트 공사내역서9.12(제출용)_삼탄천외1개교내역(186백만원)_설계예산서(대광교외)최종수정" xfId="806" xr:uid="{00000000-0005-0000-0000-00001D040000}"/>
    <cellStyle name="_수공(성남)설계_인천계양 까치마을 태화,한진아파트 공사내역서9.12(제출용)_인천계양 까치마을 태화,한진아파트 공사내역서9.12(제출용)_삼탄천외1개교내역(186백만원)_설계예산서(사천교)최종수정" xfId="807" xr:uid="{00000000-0005-0000-0000-00001E040000}"/>
    <cellStyle name="_수공(성남)설계_인천계양 까치마을 태화,한진아파트 공사내역서9.12(제출용)_인천계양 까치마을 태화,한진아파트 공사내역서9.12(제출용)_삼탄천외1개교내역(186백만원)_설계예산서(사천교NFJ20070502)" xfId="808" xr:uid="{00000000-0005-0000-0000-00001F040000}"/>
    <cellStyle name="_수공(성남)설계_인천계양 까치마을 태화,한진아파트 공사내역서9.12(제출용)_인천계양 까치마을 태화,한진아파트 공사내역서9.12(제출용)_삼탄천외1개교내역(186백만원)_설계예산서(율량교)최종수정" xfId="809" xr:uid="{00000000-0005-0000-0000-000020040000}"/>
    <cellStyle name="_수공(성남)설계_인천계양 까치마을 태화,한진아파트 공사내역서9.12(제출용)_인천계양 까치마을 태화,한진아파트 공사내역서9.12(제출용)_삼탄천외1개교내역(186백만원)_설계예산서(율량교NMC20070308)" xfId="810" xr:uid="{00000000-0005-0000-0000-000021040000}"/>
    <cellStyle name="_수공(성남)설계_인천계양 까치마을 태화,한진아파트 공사내역서9.12(제출용)_인천계양 까치마을 태화,한진아파트 공사내역서9.12(제출용)_삼탄천외1개교내역(186백만원)_설계예산서(포항신항3부두20070507)" xfId="811" xr:uid="{00000000-0005-0000-0000-000022040000}"/>
    <cellStyle name="_수공(성남)설계_인천계양 까치마을 태화,한진아파트 공사내역서9.12(제출용)_인천계양 까치마을 태화,한진아파트 공사내역서9.12(제출용)_삼탄천외1개교내역(186백만원)_설계예산서(포항신항4부두50mm할증20070507)" xfId="812" xr:uid="{00000000-0005-0000-0000-000023040000}"/>
    <cellStyle name="_수공(성남)설계_인천계양 까치마을 태화,한진아파트 공사내역서9.12(제출용)_인천계양 까치마을 태화,한진아파트 공사내역서9.12(제출용)_삼탄천외1개교내역(186백만원)_설계예산서(흥덕교NFJ)" xfId="813" xr:uid="{00000000-0005-0000-0000-000024040000}"/>
    <cellStyle name="_수공(성남)설계_인천계양 까치마을 태화,한진아파트 공사내역서9.12(제출용)_인천계양 까치마을 태화,한진아파트 공사내역서9.12(제출용)_삼탄천외1개교내역(186백만원)_설계예산서(흥덕교NFJ20070302)" xfId="814" xr:uid="{00000000-0005-0000-0000-000025040000}"/>
    <cellStyle name="_수공(성남)설계_인천계양 까치마을 태화,한진아파트 공사내역서9.12(제출용)_인천계양 까치마을 태화,한진아파트 공사내역서9.12(제출용)_삼탄천외1개교내역(186백만원)_신양수설변내역서" xfId="815" xr:uid="{00000000-0005-0000-0000-000026040000}"/>
    <cellStyle name="_수공(성남)설계_인천계양 까치마을 태화,한진아파트 공사내역서9.12(제출용)_인천계양 까치마을 태화,한진아파트 공사내역서9.12(제출용)_삼탄천외1개교내역(186백만원)_신양수설변내역서_내역서" xfId="816" xr:uid="{00000000-0005-0000-0000-000027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대광교외)최종수정" xfId="817" xr:uid="{00000000-0005-0000-0000-000028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사천교)최종수정" xfId="818" xr:uid="{00000000-0005-0000-0000-000029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사천교NFJ20070502)" xfId="819" xr:uid="{00000000-0005-0000-0000-00002A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율량교)최종수정" xfId="820" xr:uid="{00000000-0005-0000-0000-00002B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율량교NMC20070308)" xfId="821" xr:uid="{00000000-0005-0000-0000-00002C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포항신항3부두20070507)" xfId="822" xr:uid="{00000000-0005-0000-0000-00002D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823" xr:uid="{00000000-0005-0000-0000-00002E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흥덕교NFJ)" xfId="824" xr:uid="{00000000-0005-0000-0000-00002F040000}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흥덕교NFJ20070302)" xfId="825" xr:uid="{00000000-0005-0000-0000-000030040000}"/>
    <cellStyle name="_수공(성남)설계_인천계양 까치마을 태화,한진아파트 공사내역서9.12(제출용)_인천계양 까치마을 태화,한진아파트 공사내역서9.12(제출용)_설계예산서(대광교외)최종수정" xfId="826" xr:uid="{00000000-0005-0000-0000-000031040000}"/>
    <cellStyle name="_수공(성남)설계_인천계양 까치마을 태화,한진아파트 공사내역서9.12(제출용)_인천계양 까치마을 태화,한진아파트 공사내역서9.12(제출용)_설계예산서(사천교)최종수정" xfId="827" xr:uid="{00000000-0005-0000-0000-000032040000}"/>
    <cellStyle name="_수공(성남)설계_인천계양 까치마을 태화,한진아파트 공사내역서9.12(제출용)_인천계양 까치마을 태화,한진아파트 공사내역서9.12(제출용)_설계예산서(사천교NFJ20070502)" xfId="828" xr:uid="{00000000-0005-0000-0000-000033040000}"/>
    <cellStyle name="_수공(성남)설계_인천계양 까치마을 태화,한진아파트 공사내역서9.12(제출용)_인천계양 까치마을 태화,한진아파트 공사내역서9.12(제출용)_설계예산서(율량교)최종수정" xfId="829" xr:uid="{00000000-0005-0000-0000-000034040000}"/>
    <cellStyle name="_수공(성남)설계_인천계양 까치마을 태화,한진아파트 공사내역서9.12(제출용)_인천계양 까치마을 태화,한진아파트 공사내역서9.12(제출용)_설계예산서(율량교NMC20070308)" xfId="830" xr:uid="{00000000-0005-0000-0000-000035040000}"/>
    <cellStyle name="_수공(성남)설계_인천계양 까치마을 태화,한진아파트 공사내역서9.12(제출용)_인천계양 까치마을 태화,한진아파트 공사내역서9.12(제출용)_설계예산서(포항신항3부두20070507)" xfId="831" xr:uid="{00000000-0005-0000-0000-000036040000}"/>
    <cellStyle name="_수공(성남)설계_인천계양 까치마을 태화,한진아파트 공사내역서9.12(제출용)_인천계양 까치마을 태화,한진아파트 공사내역서9.12(제출용)_설계예산서(포항신항4부두50mm할증20070507)" xfId="832" xr:uid="{00000000-0005-0000-0000-000037040000}"/>
    <cellStyle name="_수공(성남)설계_인천계양 까치마을 태화,한진아파트 공사내역서9.12(제출용)_인천계양 까치마을 태화,한진아파트 공사내역서9.12(제출용)_설계예산서(흥덕교NFJ)" xfId="833" xr:uid="{00000000-0005-0000-0000-000038040000}"/>
    <cellStyle name="_수공(성남)설계_인천계양 까치마을 태화,한진아파트 공사내역서9.12(제출용)_인천계양 까치마을 태화,한진아파트 공사내역서9.12(제출용)_설계예산서(흥덕교NFJ20070302)" xfId="834" xr:uid="{00000000-0005-0000-0000-000039040000}"/>
    <cellStyle name="_수공(성남)설계_인천계양 까치마을 태화,한진아파트 공사내역서9.12(제출용)_인천계양 까치마을 태화,한진아파트 공사내역서9.12(제출용)_신양수설변내역서" xfId="835" xr:uid="{00000000-0005-0000-0000-00003A040000}"/>
    <cellStyle name="_수공(성남)설계_인천계양 까치마을 태화,한진아파트 공사내역서9.12(제출용)_인천계양 까치마을 태화,한진아파트 공사내역서9.12(제출용)_신양수설변내역서_내역서" xfId="836" xr:uid="{00000000-0005-0000-0000-00003B040000}"/>
    <cellStyle name="_수공(성남)설계_인천계양 까치마을 태화,한진아파트 공사내역서9.12(제출용)_인천계양 까치마을 태화,한진아파트 공사내역서9.12(제출용)_신양수설변내역서_설계예산서(대광교외)최종수정" xfId="837" xr:uid="{00000000-0005-0000-0000-00003C040000}"/>
    <cellStyle name="_수공(성남)설계_인천계양 까치마을 태화,한진아파트 공사내역서9.12(제출용)_인천계양 까치마을 태화,한진아파트 공사내역서9.12(제출용)_신양수설변내역서_설계예산서(사천교)최종수정" xfId="838" xr:uid="{00000000-0005-0000-0000-00003D040000}"/>
    <cellStyle name="_수공(성남)설계_인천계양 까치마을 태화,한진아파트 공사내역서9.12(제출용)_인천계양 까치마을 태화,한진아파트 공사내역서9.12(제출용)_신양수설변내역서_설계예산서(사천교NFJ20070502)" xfId="839" xr:uid="{00000000-0005-0000-0000-00003E040000}"/>
    <cellStyle name="_수공(성남)설계_인천계양 까치마을 태화,한진아파트 공사내역서9.12(제출용)_인천계양 까치마을 태화,한진아파트 공사내역서9.12(제출용)_신양수설변내역서_설계예산서(율량교)최종수정" xfId="840" xr:uid="{00000000-0005-0000-0000-00003F040000}"/>
    <cellStyle name="_수공(성남)설계_인천계양 까치마을 태화,한진아파트 공사내역서9.12(제출용)_인천계양 까치마을 태화,한진아파트 공사내역서9.12(제출용)_신양수설변내역서_설계예산서(율량교NMC20070308)" xfId="841" xr:uid="{00000000-0005-0000-0000-000040040000}"/>
    <cellStyle name="_수공(성남)설계_인천계양 까치마을 태화,한진아파트 공사내역서9.12(제출용)_인천계양 까치마을 태화,한진아파트 공사내역서9.12(제출용)_신양수설변내역서_설계예산서(포항신항3부두20070507)" xfId="842" xr:uid="{00000000-0005-0000-0000-000041040000}"/>
    <cellStyle name="_수공(성남)설계_인천계양 까치마을 태화,한진아파트 공사내역서9.12(제출용)_인천계양 까치마을 태화,한진아파트 공사내역서9.12(제출용)_신양수설변내역서_설계예산서(포항신항4부두50mm할증20070507)" xfId="843" xr:uid="{00000000-0005-0000-0000-000042040000}"/>
    <cellStyle name="_수공(성남)설계_인천계양 까치마을 태화,한진아파트 공사내역서9.12(제출용)_인천계양 까치마을 태화,한진아파트 공사내역서9.12(제출용)_신양수설변내역서_설계예산서(흥덕교NFJ)" xfId="844" xr:uid="{00000000-0005-0000-0000-000043040000}"/>
    <cellStyle name="_수공(성남)설계_인천계양 까치마을 태화,한진아파트 공사내역서9.12(제출용)_인천계양 까치마을 태화,한진아파트 공사내역서9.12(제출용)_신양수설변내역서_설계예산서(흥덕교NFJ20070302)" xfId="845" xr:uid="{00000000-0005-0000-0000-000044040000}"/>
    <cellStyle name="_수공(성남)설계_인천계양 까치마을 태화,한진아파트 공사내역서9.12(제출용)_인천계양 까치마을 태화,한진아파트 공사내역서9.12(제출용)_원동천교(상)외-수량수정" xfId="846" xr:uid="{00000000-0005-0000-0000-000045040000}"/>
    <cellStyle name="_수공(성남)설계_인천계양 까치마을 태화,한진아파트 공사내역서9.12(제출용)_인천계양 까치마을 태화,한진아파트 공사내역서9.12(제출용)_원동천교(상)외-수량수정 2" xfId="2557" xr:uid="{00000000-0005-0000-0000-000046040000}"/>
    <cellStyle name="_수공(성남)설계_인천계양 까치마을 태화,한진아파트 공사내역서9.12(제출용)_인천계양 까치마을 태화,한진아파트 공사내역서9.12(제출용)_원동천교(상)외-수량수정 3" xfId="6220" xr:uid="{00000000-0005-0000-0000-00004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847" xr:uid="{00000000-0005-0000-0000-00004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 2" xfId="2558" xr:uid="{00000000-0005-0000-0000-00004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 3" xfId="6221" xr:uid="{00000000-0005-0000-0000-00004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848" xr:uid="{00000000-0005-0000-0000-00004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2559" xr:uid="{00000000-0005-0000-0000-00004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3" xfId="6222" xr:uid="{00000000-0005-0000-0000-00004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내역서" xfId="849" xr:uid="{00000000-0005-0000-0000-00004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850" xr:uid="{00000000-0005-0000-0000-00004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851" xr:uid="{00000000-0005-0000-0000-00005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852" xr:uid="{00000000-0005-0000-0000-00005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853" xr:uid="{00000000-0005-0000-0000-00005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854" xr:uid="{00000000-0005-0000-0000-00005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855" xr:uid="{00000000-0005-0000-0000-00005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856" xr:uid="{00000000-0005-0000-0000-00005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857" xr:uid="{00000000-0005-0000-0000-00005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858" xr:uid="{00000000-0005-0000-0000-00005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859" xr:uid="{00000000-0005-0000-0000-00005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860" xr:uid="{00000000-0005-0000-0000-00005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861" xr:uid="{00000000-0005-0000-0000-00005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862" xr:uid="{00000000-0005-0000-0000-00005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863" xr:uid="{00000000-0005-0000-0000-00005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864" xr:uid="{00000000-0005-0000-0000-00005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865" xr:uid="{00000000-0005-0000-0000-00005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866" xr:uid="{00000000-0005-0000-0000-00005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867" xr:uid="{00000000-0005-0000-0000-00006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868" xr:uid="{00000000-0005-0000-0000-00006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869" xr:uid="{00000000-0005-0000-0000-00006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870" xr:uid="{00000000-0005-0000-0000-00006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871" xr:uid="{00000000-0005-0000-0000-00006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872" xr:uid="{00000000-0005-0000-0000-00006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873" xr:uid="{00000000-0005-0000-0000-00006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874" xr:uid="{00000000-0005-0000-0000-00006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875" xr:uid="{00000000-0005-0000-0000-00006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876" xr:uid="{00000000-0005-0000-0000-00006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877" xr:uid="{00000000-0005-0000-0000-00006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878" xr:uid="{00000000-0005-0000-0000-00006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879" xr:uid="{00000000-0005-0000-0000-00006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880" xr:uid="{00000000-0005-0000-0000-00006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881" xr:uid="{00000000-0005-0000-0000-00006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882" xr:uid="{00000000-0005-0000-0000-00006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883" xr:uid="{00000000-0005-0000-0000-00007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884" xr:uid="{00000000-0005-0000-0000-00007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885" xr:uid="{00000000-0005-0000-0000-00007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886" xr:uid="{00000000-0005-0000-0000-00007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887" xr:uid="{00000000-0005-0000-0000-00007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888" xr:uid="{00000000-0005-0000-0000-00007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889" xr:uid="{00000000-0005-0000-0000-00007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890" xr:uid="{00000000-0005-0000-0000-00007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891" xr:uid="{00000000-0005-0000-0000-00007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892" xr:uid="{00000000-0005-0000-0000-00007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60" xr:uid="{00000000-0005-0000-0000-00007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223" xr:uid="{00000000-0005-0000-0000-00007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893" xr:uid="{00000000-0005-0000-0000-00007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2561" xr:uid="{00000000-0005-0000-0000-00007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3" xfId="6224" xr:uid="{00000000-0005-0000-0000-00007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내역서" xfId="894" xr:uid="{00000000-0005-0000-0000-00007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895" xr:uid="{00000000-0005-0000-0000-00008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896" xr:uid="{00000000-0005-0000-0000-00008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897" xr:uid="{00000000-0005-0000-0000-00008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898" xr:uid="{00000000-0005-0000-0000-00008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899" xr:uid="{00000000-0005-0000-0000-00008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900" xr:uid="{00000000-0005-0000-0000-00008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901" xr:uid="{00000000-0005-0000-0000-00008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902" xr:uid="{00000000-0005-0000-0000-00008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903" xr:uid="{00000000-0005-0000-0000-00008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904" xr:uid="{00000000-0005-0000-0000-00008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905" xr:uid="{00000000-0005-0000-0000-00008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906" xr:uid="{00000000-0005-0000-0000-00008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907" xr:uid="{00000000-0005-0000-0000-00008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908" xr:uid="{00000000-0005-0000-0000-00008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909" xr:uid="{00000000-0005-0000-0000-00008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910" xr:uid="{00000000-0005-0000-0000-00008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911" xr:uid="{00000000-0005-0000-0000-00009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912" xr:uid="{00000000-0005-0000-0000-00009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913" xr:uid="{00000000-0005-0000-0000-00009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914" xr:uid="{00000000-0005-0000-0000-00009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915" xr:uid="{00000000-0005-0000-0000-00009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916" xr:uid="{00000000-0005-0000-0000-00009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대광교외)최종수정" xfId="917" xr:uid="{00000000-0005-0000-0000-00009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)최종수정" xfId="918" xr:uid="{00000000-0005-0000-0000-00009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NFJ20070502)" xfId="919" xr:uid="{00000000-0005-0000-0000-00009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)최종수정" xfId="920" xr:uid="{00000000-0005-0000-0000-00009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NMC20070308)" xfId="921" xr:uid="{00000000-0005-0000-0000-00009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3부두20070507)" xfId="922" xr:uid="{00000000-0005-0000-0000-00009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923" xr:uid="{00000000-0005-0000-0000-00009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)" xfId="924" xr:uid="{00000000-0005-0000-0000-00009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20070302)" xfId="925" xr:uid="{00000000-0005-0000-0000-00009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926" xr:uid="{00000000-0005-0000-0000-00009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내역서" xfId="927" xr:uid="{00000000-0005-0000-0000-0000A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928" xr:uid="{00000000-0005-0000-0000-0000A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929" xr:uid="{00000000-0005-0000-0000-0000A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930" xr:uid="{00000000-0005-0000-0000-0000A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931" xr:uid="{00000000-0005-0000-0000-0000A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932" xr:uid="{00000000-0005-0000-0000-0000A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933" xr:uid="{00000000-0005-0000-0000-0000A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934" xr:uid="{00000000-0005-0000-0000-0000A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935" xr:uid="{00000000-0005-0000-0000-0000A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936" xr:uid="{00000000-0005-0000-0000-0000A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937" xr:uid="{00000000-0005-0000-0000-0000A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2562" xr:uid="{00000000-0005-0000-0000-0000A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3" xfId="6225" xr:uid="{00000000-0005-0000-0000-0000A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내역서" xfId="938" xr:uid="{00000000-0005-0000-0000-0000A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939" xr:uid="{00000000-0005-0000-0000-0000A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 2" xfId="2563" xr:uid="{00000000-0005-0000-0000-0000A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 3" xfId="6226" xr:uid="{00000000-0005-0000-0000-0000B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내역서" xfId="940" xr:uid="{00000000-0005-0000-0000-0000B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941" xr:uid="{00000000-0005-0000-0000-0000B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내역서" xfId="942" xr:uid="{00000000-0005-0000-0000-0000B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대광교외)최종수정" xfId="943" xr:uid="{00000000-0005-0000-0000-0000B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)최종수정" xfId="944" xr:uid="{00000000-0005-0000-0000-0000B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NFJ20070502)" xfId="945" xr:uid="{00000000-0005-0000-0000-0000B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)최종수정" xfId="946" xr:uid="{00000000-0005-0000-0000-0000B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NMC20070308)" xfId="947" xr:uid="{00000000-0005-0000-0000-0000B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3부두20070507)" xfId="948" xr:uid="{00000000-0005-0000-0000-0000B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949" xr:uid="{00000000-0005-0000-0000-0000B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)" xfId="950" xr:uid="{00000000-0005-0000-0000-0000B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20070302)" xfId="951" xr:uid="{00000000-0005-0000-0000-0000B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952" xr:uid="{00000000-0005-0000-0000-0000B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내역서" xfId="953" xr:uid="{00000000-0005-0000-0000-0000B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954" xr:uid="{00000000-0005-0000-0000-0000B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955" xr:uid="{00000000-0005-0000-0000-0000C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956" xr:uid="{00000000-0005-0000-0000-0000C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957" xr:uid="{00000000-0005-0000-0000-0000C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958" xr:uid="{00000000-0005-0000-0000-0000C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959" xr:uid="{00000000-0005-0000-0000-0000C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960" xr:uid="{00000000-0005-0000-0000-0000C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961" xr:uid="{00000000-0005-0000-0000-0000C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962" xr:uid="{00000000-0005-0000-0000-0000C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대광교외)최종수정" xfId="963" xr:uid="{00000000-0005-0000-0000-0000C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)최종수정" xfId="964" xr:uid="{00000000-0005-0000-0000-0000C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NFJ20070502)" xfId="965" xr:uid="{00000000-0005-0000-0000-0000C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)최종수정" xfId="966" xr:uid="{00000000-0005-0000-0000-0000C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NMC20070308)" xfId="967" xr:uid="{00000000-0005-0000-0000-0000C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3부두20070507)" xfId="968" xr:uid="{00000000-0005-0000-0000-0000C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4부두50mm할증20070507)" xfId="969" xr:uid="{00000000-0005-0000-0000-0000C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)" xfId="970" xr:uid="{00000000-0005-0000-0000-0000C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20070302)" xfId="971" xr:uid="{00000000-0005-0000-0000-0000D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972" xr:uid="{00000000-0005-0000-0000-0000D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내역서" xfId="973" xr:uid="{00000000-0005-0000-0000-0000D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대광교외)최종수정" xfId="974" xr:uid="{00000000-0005-0000-0000-0000D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)최종수정" xfId="975" xr:uid="{00000000-0005-0000-0000-0000D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NFJ20070502)" xfId="976" xr:uid="{00000000-0005-0000-0000-0000D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)최종수정" xfId="977" xr:uid="{00000000-0005-0000-0000-0000D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NMC20070308)" xfId="978" xr:uid="{00000000-0005-0000-0000-0000D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3부두20070507)" xfId="979" xr:uid="{00000000-0005-0000-0000-0000D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4부두50mm할증20070507)" xfId="980" xr:uid="{00000000-0005-0000-0000-0000D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)" xfId="981" xr:uid="{00000000-0005-0000-0000-0000D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20070302)" xfId="982" xr:uid="{00000000-0005-0000-0000-0000D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983" xr:uid="{00000000-0005-0000-0000-0000D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2564" xr:uid="{00000000-0005-0000-0000-0000D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3" xfId="6227" xr:uid="{00000000-0005-0000-0000-0000D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984" xr:uid="{00000000-0005-0000-0000-0000D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내역서" xfId="985" xr:uid="{00000000-0005-0000-0000-0000E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대광교외)최종수정" xfId="986" xr:uid="{00000000-0005-0000-0000-0000E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)최종수정" xfId="987" xr:uid="{00000000-0005-0000-0000-0000E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NFJ20070502)" xfId="988" xr:uid="{00000000-0005-0000-0000-0000E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)최종수정" xfId="989" xr:uid="{00000000-0005-0000-0000-0000E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NMC20070308)" xfId="990" xr:uid="{00000000-0005-0000-0000-0000E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3부두20070507)" xfId="991" xr:uid="{00000000-0005-0000-0000-0000E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4부두50mm할증20070507)" xfId="992" xr:uid="{00000000-0005-0000-0000-0000E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)" xfId="993" xr:uid="{00000000-0005-0000-0000-0000E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20070302)" xfId="994" xr:uid="{00000000-0005-0000-0000-0000E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995" xr:uid="{00000000-0005-0000-0000-0000E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내역서" xfId="996" xr:uid="{00000000-0005-0000-0000-0000E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대광교외)최종수정" xfId="997" xr:uid="{00000000-0005-0000-0000-0000E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)최종수정" xfId="998" xr:uid="{00000000-0005-0000-0000-0000E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NFJ20070502)" xfId="999" xr:uid="{00000000-0005-0000-0000-0000E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)최종수정" xfId="1000" xr:uid="{00000000-0005-0000-0000-0000E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NMC20070308)" xfId="1001" xr:uid="{00000000-0005-0000-0000-0000F0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3부두20070507)" xfId="1002" xr:uid="{00000000-0005-0000-0000-0000F1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003" xr:uid="{00000000-0005-0000-0000-0000F2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)" xfId="1004" xr:uid="{00000000-0005-0000-0000-0000F3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20070302)" xfId="1005" xr:uid="{00000000-0005-0000-0000-0000F4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대광교외)최종수정" xfId="1006" xr:uid="{00000000-0005-0000-0000-0000F5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사천교)최종수정" xfId="1007" xr:uid="{00000000-0005-0000-0000-0000F6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사천교NFJ20070502)" xfId="1008" xr:uid="{00000000-0005-0000-0000-0000F7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율량교)최종수정" xfId="1009" xr:uid="{00000000-0005-0000-0000-0000F8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율량교NMC20070308)" xfId="1010" xr:uid="{00000000-0005-0000-0000-0000F9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포항신항3부두20070507)" xfId="1011" xr:uid="{00000000-0005-0000-0000-0000FA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포항신항4부두50mm할증20070507)" xfId="1012" xr:uid="{00000000-0005-0000-0000-0000FB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흥덕교NFJ)" xfId="1013" xr:uid="{00000000-0005-0000-0000-0000FC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흥덕교NFJ20070302)" xfId="1014" xr:uid="{00000000-0005-0000-0000-0000FD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" xfId="1015" xr:uid="{00000000-0005-0000-0000-0000FE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내역서" xfId="1016" xr:uid="{00000000-0005-0000-0000-0000FF04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대광교외)최종수정" xfId="1017" xr:uid="{00000000-0005-0000-0000-000000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)최종수정" xfId="1018" xr:uid="{00000000-0005-0000-0000-000001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NFJ20070502)" xfId="1019" xr:uid="{00000000-0005-0000-0000-000002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)최종수정" xfId="1020" xr:uid="{00000000-0005-0000-0000-000003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NMC20070308)" xfId="1021" xr:uid="{00000000-0005-0000-0000-000004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3부두20070507)" xfId="1022" xr:uid="{00000000-0005-0000-0000-000005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4부두50mm할증20070507)" xfId="1023" xr:uid="{00000000-0005-0000-0000-000006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)" xfId="1024" xr:uid="{00000000-0005-0000-0000-000007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20070302)" xfId="1025" xr:uid="{00000000-0005-0000-0000-000008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026" xr:uid="{00000000-0005-0000-0000-000009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2565" xr:uid="{00000000-0005-0000-0000-00000A05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 3" xfId="6228" xr:uid="{00000000-0005-0000-0000-00000B050000}"/>
    <cellStyle name="_수량산출서" xfId="1027" xr:uid="{00000000-0005-0000-0000-00000C050000}"/>
    <cellStyle name="_수량산출용지" xfId="1028" xr:uid="{00000000-0005-0000-0000-00000D050000}"/>
    <cellStyle name="_수량산출용지 2" xfId="2566" xr:uid="{00000000-0005-0000-0000-00000E050000}"/>
    <cellStyle name="_수량산출용지 2 2" xfId="6230" xr:uid="{00000000-0005-0000-0000-00000F050000}"/>
    <cellStyle name="_수량산출용지 3" xfId="6229" xr:uid="{00000000-0005-0000-0000-000010050000}"/>
    <cellStyle name="_수유4동 570~576간 도로확장공사 설계서" xfId="3899" xr:uid="{00000000-0005-0000-0000-000011050000}"/>
    <cellStyle name="_순창~운암(4공구) 도로 확장공사 (2003.12 단가 원본)" xfId="3900" xr:uid="{00000000-0005-0000-0000-000012050000}"/>
    <cellStyle name="_순창~운암(4공구) 도로 확장공사 (2003.12 단가 원본)_설계서(갑지)0223" xfId="3901" xr:uid="{00000000-0005-0000-0000-000013050000}"/>
    <cellStyle name="_순창~운암(4공구) 도로 확장공사 (2003.12 단가 원본)_설계예산서및단가산출서" xfId="3902" xr:uid="{00000000-0005-0000-0000-000014050000}"/>
    <cellStyle name="_순창~운암(4공구) 도로 확장공사 (2003.12 단가 원본)_진입램프최종" xfId="3903" xr:uid="{00000000-0005-0000-0000-000015050000}"/>
    <cellStyle name="_순창~운암(4공구) 도로 확장공사 (2003.12 단가 원본)_진입램프최종엑셀" xfId="3904" xr:uid="{00000000-0005-0000-0000-000016050000}"/>
    <cellStyle name="_시설 언더패스 견적-40202" xfId="3905" xr:uid="{00000000-0005-0000-0000-000017050000}"/>
    <cellStyle name="_시설 언더패스 견적-40202_설계서(갑지)0223" xfId="3906" xr:uid="{00000000-0005-0000-0000-000018050000}"/>
    <cellStyle name="_시설 언더패스 견적-40202_설계예산서및단가산출서" xfId="3907" xr:uid="{00000000-0005-0000-0000-000019050000}"/>
    <cellStyle name="_시설 언더패스 견적-40202_진입램프최종" xfId="3908" xr:uid="{00000000-0005-0000-0000-00001A050000}"/>
    <cellStyle name="_시설 언더패스 견적-40202_진입램프최종엑셀" xfId="3909" xr:uid="{00000000-0005-0000-0000-00001B050000}"/>
    <cellStyle name="_시설 언더패스 견적-40204" xfId="3910" xr:uid="{00000000-0005-0000-0000-00001C050000}"/>
    <cellStyle name="_시설 언더패스 견적-40204_설계서(갑지)0223" xfId="3911" xr:uid="{00000000-0005-0000-0000-00001D050000}"/>
    <cellStyle name="_시설 언더패스 견적-40204_설계예산서및단가산출서" xfId="3912" xr:uid="{00000000-0005-0000-0000-00001E050000}"/>
    <cellStyle name="_시설 언더패스 견적-40204_진입램프최종" xfId="3913" xr:uid="{00000000-0005-0000-0000-00001F050000}"/>
    <cellStyle name="_시설 언더패스 견적-40204_진입램프최종엑셀" xfId="3914" xr:uid="{00000000-0005-0000-0000-000020050000}"/>
    <cellStyle name="_시설 언더패스 견적-40225" xfId="3915" xr:uid="{00000000-0005-0000-0000-000021050000}"/>
    <cellStyle name="_시설 언더패스 견적-40225_설계서(갑지)0223" xfId="3916" xr:uid="{00000000-0005-0000-0000-000022050000}"/>
    <cellStyle name="_시설 언더패스 견적-40225_설계예산서및단가산출서" xfId="3917" xr:uid="{00000000-0005-0000-0000-000023050000}"/>
    <cellStyle name="_시설 언더패스 견적-40225_진입램프최종" xfId="3918" xr:uid="{00000000-0005-0000-0000-000024050000}"/>
    <cellStyle name="_시설 언더패스 견적-40225_진입램프최종엑셀" xfId="3919" xr:uid="{00000000-0005-0000-0000-000025050000}"/>
    <cellStyle name="_시설물 발주" xfId="2567" xr:uid="{00000000-0005-0000-0000-000026050000}"/>
    <cellStyle name="_신양수설변내역서" xfId="1029" xr:uid="{00000000-0005-0000-0000-000027050000}"/>
    <cellStyle name="_신양수설변내역서_내역서" xfId="1030" xr:uid="{00000000-0005-0000-0000-000028050000}"/>
    <cellStyle name="_신양수설변내역서_설계예산서(대광교외)최종수정" xfId="1031" xr:uid="{00000000-0005-0000-0000-000029050000}"/>
    <cellStyle name="_신양수설변내역서_설계예산서(사천교)최종수정" xfId="1032" xr:uid="{00000000-0005-0000-0000-00002A050000}"/>
    <cellStyle name="_신양수설변내역서_설계예산서(사천교NFJ20070502)" xfId="1033" xr:uid="{00000000-0005-0000-0000-00002B050000}"/>
    <cellStyle name="_신양수설변내역서_설계예산서(율량교)최종수정" xfId="1034" xr:uid="{00000000-0005-0000-0000-00002C050000}"/>
    <cellStyle name="_신양수설변내역서_설계예산서(율량교NMC20070308)" xfId="1035" xr:uid="{00000000-0005-0000-0000-00002D050000}"/>
    <cellStyle name="_신양수설변내역서_설계예산서(포항신항3부두20070507)" xfId="1036" xr:uid="{00000000-0005-0000-0000-00002E050000}"/>
    <cellStyle name="_신양수설변내역서_설계예산서(포항신항4부두50mm할증20070507)" xfId="1037" xr:uid="{00000000-0005-0000-0000-00002F050000}"/>
    <cellStyle name="_신양수설변내역서_설계예산서(흥덕교NFJ)" xfId="1038" xr:uid="{00000000-0005-0000-0000-000030050000}"/>
    <cellStyle name="_신양수설변내역서_설계예산서(흥덕교NFJ20070302)" xfId="1039" xr:uid="{00000000-0005-0000-0000-000031050000}"/>
    <cellStyle name="_아미고터워 리모델링공사(계약,실행내역)9월.3일 " xfId="12748" xr:uid="{00000000-0005-0000-0000-000032050000}"/>
    <cellStyle name="_아차산배수지보수공사실시설계-2006" xfId="1040" xr:uid="{00000000-0005-0000-0000-000033050000}"/>
    <cellStyle name="_아차산배수지보수공사실시설계-20060120" xfId="1041" xr:uid="{00000000-0005-0000-0000-000034050000}"/>
    <cellStyle name="_양식" xfId="3920" xr:uid="{00000000-0005-0000-0000-000035050000}"/>
    <cellStyle name="_양식_1" xfId="3921" xr:uid="{00000000-0005-0000-0000-000036050000}"/>
    <cellStyle name="_양식_2" xfId="3922" xr:uid="{00000000-0005-0000-0000-000037050000}"/>
    <cellStyle name="_여건보고양식" xfId="3923" xr:uid="{00000000-0005-0000-0000-000038050000}"/>
    <cellStyle name="_예산서(월계1교,월릉교,중량교)1" xfId="3924" xr:uid="{00000000-0005-0000-0000-000039050000}"/>
    <cellStyle name="_예산서(이화철교)" xfId="3925" xr:uid="{00000000-0005-0000-0000-00003A050000}"/>
    <cellStyle name="_예산서-1" xfId="3926" xr:uid="{00000000-0005-0000-0000-00003B050000}"/>
    <cellStyle name="_예산서-1_설계서(갑지)0223" xfId="3927" xr:uid="{00000000-0005-0000-0000-00003C050000}"/>
    <cellStyle name="_예산서-1_설계예산서및단가산출서" xfId="3928" xr:uid="{00000000-0005-0000-0000-00003D050000}"/>
    <cellStyle name="_예산서-1_진입램프최종" xfId="3929" xr:uid="{00000000-0005-0000-0000-00003E050000}"/>
    <cellStyle name="_예산서-1_진입램프최종엑셀" xfId="3930" xr:uid="{00000000-0005-0000-0000-00003F050000}"/>
    <cellStyle name="_옹벽공" xfId="1042" xr:uid="{00000000-0005-0000-0000-000040050000}"/>
    <cellStyle name="_옹벽공_맨홀구조물공" xfId="1043" xr:uid="{00000000-0005-0000-0000-000041050000}"/>
    <cellStyle name="_옹벽공_수량산출서" xfId="1044" xr:uid="{00000000-0005-0000-0000-000042050000}"/>
    <cellStyle name="_옹벽수량" xfId="1045" xr:uid="{00000000-0005-0000-0000-000043050000}"/>
    <cellStyle name="_옹벽수량_맨홀구조물공" xfId="1046" xr:uid="{00000000-0005-0000-0000-000044050000}"/>
    <cellStyle name="_옹벽수량_수량산출서" xfId="1047" xr:uid="{00000000-0005-0000-0000-000045050000}"/>
    <cellStyle name="_울산실시설계내역서(하이테콤)-B" xfId="6263" xr:uid="{00000000-0005-0000-0000-000046050000}"/>
    <cellStyle name="_원가계산서(지방도323)" xfId="3931" xr:uid="{00000000-0005-0000-0000-000047050000}"/>
    <cellStyle name="_원가분석(1217)" xfId="3932" xr:uid="{00000000-0005-0000-0000-000048050000}"/>
    <cellStyle name="_원가분석(아이0208)" xfId="3933" xr:uid="{00000000-0005-0000-0000-000049050000}"/>
    <cellStyle name="_원곡ic변경내역서야간" xfId="1048" xr:uid="{00000000-0005-0000-0000-00004A050000}"/>
    <cellStyle name="_원동천교(상)외-수량수정" xfId="1049" xr:uid="{00000000-0005-0000-0000-00004B050000}"/>
    <cellStyle name="_원동천교(상)외-수량수정 2" xfId="2568" xr:uid="{00000000-0005-0000-0000-00004C050000}"/>
    <cellStyle name="_원동천교(상)외-수량수정 3" xfId="6267" xr:uid="{00000000-0005-0000-0000-00004D050000}"/>
    <cellStyle name="_월성사택골프연습장 신축공사" xfId="1050" xr:uid="{00000000-0005-0000-0000-00004E050000}"/>
    <cellStyle name="_유첨3(서식)" xfId="3934" xr:uid="{00000000-0005-0000-0000-00004F050000}"/>
    <cellStyle name="_유첨3(서식)_1" xfId="3935" xr:uid="{00000000-0005-0000-0000-000050050000}"/>
    <cellStyle name="_인원계획표 " xfId="12777" xr:uid="{00000000-0005-0000-0000-000051050000}"/>
    <cellStyle name="_인원계획표 _검암2차사전공사(본사검토) " xfId="12692" xr:uid="{00000000-0005-0000-0000-000052050000}"/>
    <cellStyle name="_인원계획표 _사전공사(토목본사검토) " xfId="12799" xr:uid="{00000000-0005-0000-0000-000053050000}"/>
    <cellStyle name="_인원계획표 _적격 " xfId="12719" xr:uid="{00000000-0005-0000-0000-000054050000}"/>
    <cellStyle name="_인천계양 까치마을 태화,한진아파트 공사내역서(제출용1)" xfId="1051" xr:uid="{00000000-0005-0000-0000-000055050000}"/>
    <cellStyle name="_인천계양 까치마을 태화,한진아파트 공사내역서(제출용1) 2" xfId="2569" xr:uid="{00000000-0005-0000-0000-000056050000}"/>
    <cellStyle name="_인천계양 까치마을 태화,한진아파트 공사내역서(제출용1) 3" xfId="6270" xr:uid="{00000000-0005-0000-0000-000057050000}"/>
    <cellStyle name="_인천계양 까치마을 태화,한진아파트 공사내역서(제출용1)_계양구 도두리마을 동남 아파트 하자보수공사비산출서(자오)" xfId="1052" xr:uid="{00000000-0005-0000-0000-000058050000}"/>
    <cellStyle name="_인천계양 까치마을 태화,한진아파트 공사내역서(제출용1)_계양구 도두리마을 동남 아파트 하자보수공사비산출서(자오) 2" xfId="2570" xr:uid="{00000000-0005-0000-0000-000059050000}"/>
    <cellStyle name="_인천계양 까치마을 태화,한진아파트 공사내역서(제출용1)_계양구 도두리마을 동남 아파트 하자보수공사비산출서(자오) 3" xfId="6271" xr:uid="{00000000-0005-0000-0000-00005A050000}"/>
    <cellStyle name="_인천계양 까치마을 태화,한진아파트 공사내역서(제출용1)_계양구 도두리마을 동남 아파트 하자보수공사비산출서(자오)_내역서" xfId="1053" xr:uid="{00000000-0005-0000-0000-00005B050000}"/>
    <cellStyle name="_인천계양 까치마을 태화,한진아파트 공사내역서(제출용1)_계양구 도두리마을 동남 아파트 하자보수공사비산출서(자오)_삼탄천외1개교내역(186백만원)" xfId="1054" xr:uid="{00000000-0005-0000-0000-00005C050000}"/>
    <cellStyle name="_인천계양 까치마을 태화,한진아파트 공사내역서(제출용1)_계양구 도두리마을 동남 아파트 하자보수공사비산출서(자오)_삼탄천외1개교내역(186백만원)_내역서" xfId="1055" xr:uid="{00000000-0005-0000-0000-00005D050000}"/>
    <cellStyle name="_인천계양 까치마을 태화,한진아파트 공사내역서(제출용1)_계양구 도두리마을 동남 아파트 하자보수공사비산출서(자오)_삼탄천외1개교내역(186백만원)_설계예산서(대광교외)최종수정" xfId="1056" xr:uid="{00000000-0005-0000-0000-00005E050000}"/>
    <cellStyle name="_인천계양 까치마을 태화,한진아파트 공사내역서(제출용1)_계양구 도두리마을 동남 아파트 하자보수공사비산출서(자오)_삼탄천외1개교내역(186백만원)_설계예산서(사천교)최종수정" xfId="1057" xr:uid="{00000000-0005-0000-0000-00005F050000}"/>
    <cellStyle name="_인천계양 까치마을 태화,한진아파트 공사내역서(제출용1)_계양구 도두리마을 동남 아파트 하자보수공사비산출서(자오)_삼탄천외1개교내역(186백만원)_설계예산서(사천교NFJ20070502)" xfId="1058" xr:uid="{00000000-0005-0000-0000-000060050000}"/>
    <cellStyle name="_인천계양 까치마을 태화,한진아파트 공사내역서(제출용1)_계양구 도두리마을 동남 아파트 하자보수공사비산출서(자오)_삼탄천외1개교내역(186백만원)_설계예산서(율량교)최종수정" xfId="1059" xr:uid="{00000000-0005-0000-0000-000061050000}"/>
    <cellStyle name="_인천계양 까치마을 태화,한진아파트 공사내역서(제출용1)_계양구 도두리마을 동남 아파트 하자보수공사비산출서(자오)_삼탄천외1개교내역(186백만원)_설계예산서(율량교NMC20070308)" xfId="1060" xr:uid="{00000000-0005-0000-0000-000062050000}"/>
    <cellStyle name="_인천계양 까치마을 태화,한진아파트 공사내역서(제출용1)_계양구 도두리마을 동남 아파트 하자보수공사비산출서(자오)_삼탄천외1개교내역(186백만원)_설계예산서(포항신항3부두20070507)" xfId="1061" xr:uid="{00000000-0005-0000-0000-000063050000}"/>
    <cellStyle name="_인천계양 까치마을 태화,한진아파트 공사내역서(제출용1)_계양구 도두리마을 동남 아파트 하자보수공사비산출서(자오)_삼탄천외1개교내역(186백만원)_설계예산서(포항신항4부두50mm할증20070507)" xfId="1062" xr:uid="{00000000-0005-0000-0000-000064050000}"/>
    <cellStyle name="_인천계양 까치마을 태화,한진아파트 공사내역서(제출용1)_계양구 도두리마을 동남 아파트 하자보수공사비산출서(자오)_삼탄천외1개교내역(186백만원)_설계예산서(흥덕교NFJ)" xfId="1063" xr:uid="{00000000-0005-0000-0000-000065050000}"/>
    <cellStyle name="_인천계양 까치마을 태화,한진아파트 공사내역서(제출용1)_계양구 도두리마을 동남 아파트 하자보수공사비산출서(자오)_삼탄천외1개교내역(186백만원)_설계예산서(흥덕교NFJ20070302)" xfId="1064" xr:uid="{00000000-0005-0000-0000-000066050000}"/>
    <cellStyle name="_인천계양 까치마을 태화,한진아파트 공사내역서(제출용1)_계양구 도두리마을 동남 아파트 하자보수공사비산출서(자오)_삼탄천외1개교내역(186백만원)_신양수설변내역서" xfId="1065" xr:uid="{00000000-0005-0000-0000-000067050000}"/>
    <cellStyle name="_인천계양 까치마을 태화,한진아파트 공사내역서(제출용1)_계양구 도두리마을 동남 아파트 하자보수공사비산출서(자오)_삼탄천외1개교내역(186백만원)_신양수설변내역서_내역서" xfId="1066" xr:uid="{00000000-0005-0000-0000-000068050000}"/>
    <cellStyle name="_인천계양 까치마을 태화,한진아파트 공사내역서(제출용1)_계양구 도두리마을 동남 아파트 하자보수공사비산출서(자오)_삼탄천외1개교내역(186백만원)_신양수설변내역서_설계예산서(대광교외)최종수정" xfId="1067" xr:uid="{00000000-0005-0000-0000-000069050000}"/>
    <cellStyle name="_인천계양 까치마을 태화,한진아파트 공사내역서(제출용1)_계양구 도두리마을 동남 아파트 하자보수공사비산출서(자오)_삼탄천외1개교내역(186백만원)_신양수설변내역서_설계예산서(사천교)최종수정" xfId="1068" xr:uid="{00000000-0005-0000-0000-00006A050000}"/>
    <cellStyle name="_인천계양 까치마을 태화,한진아파트 공사내역서(제출용1)_계양구 도두리마을 동남 아파트 하자보수공사비산출서(자오)_삼탄천외1개교내역(186백만원)_신양수설변내역서_설계예산서(사천교NFJ20070502)" xfId="1069" xr:uid="{00000000-0005-0000-0000-00006B050000}"/>
    <cellStyle name="_인천계양 까치마을 태화,한진아파트 공사내역서(제출용1)_계양구 도두리마을 동남 아파트 하자보수공사비산출서(자오)_삼탄천외1개교내역(186백만원)_신양수설변내역서_설계예산서(율량교)최종수정" xfId="1070" xr:uid="{00000000-0005-0000-0000-00006C050000}"/>
    <cellStyle name="_인천계양 까치마을 태화,한진아파트 공사내역서(제출용1)_계양구 도두리마을 동남 아파트 하자보수공사비산출서(자오)_삼탄천외1개교내역(186백만원)_신양수설변내역서_설계예산서(율량교NMC20070308)" xfId="1071" xr:uid="{00000000-0005-0000-0000-00006D050000}"/>
    <cellStyle name="_인천계양 까치마을 태화,한진아파트 공사내역서(제출용1)_계양구 도두리마을 동남 아파트 하자보수공사비산출서(자오)_삼탄천외1개교내역(186백만원)_신양수설변내역서_설계예산서(포항신항3부두20070507)" xfId="1072" xr:uid="{00000000-0005-0000-0000-00006E050000}"/>
    <cellStyle name="_인천계양 까치마을 태화,한진아파트 공사내역서(제출용1)_계양구 도두리마을 동남 아파트 하자보수공사비산출서(자오)_삼탄천외1개교내역(186백만원)_신양수설변내역서_설계예산서(포항신항4부두50mm할증20070507)" xfId="1073" xr:uid="{00000000-0005-0000-0000-00006F050000}"/>
    <cellStyle name="_인천계양 까치마을 태화,한진아파트 공사내역서(제출용1)_계양구 도두리마을 동남 아파트 하자보수공사비산출서(자오)_삼탄천외1개교내역(186백만원)_신양수설변내역서_설계예산서(흥덕교NFJ)" xfId="1074" xr:uid="{00000000-0005-0000-0000-000070050000}"/>
    <cellStyle name="_인천계양 까치마을 태화,한진아파트 공사내역서(제출용1)_계양구 도두리마을 동남 아파트 하자보수공사비산출서(자오)_삼탄천외1개교내역(186백만원)_신양수설변내역서_설계예산서(흥덕교NFJ20070302)" xfId="1075" xr:uid="{00000000-0005-0000-0000-000071050000}"/>
    <cellStyle name="_인천계양 까치마을 태화,한진아파트 공사내역서(제출용1)_계양구 도두리마을 동남 아파트 하자보수공사비산출서(자오)_설계예산서(대광교외)최종수정" xfId="1076" xr:uid="{00000000-0005-0000-0000-000072050000}"/>
    <cellStyle name="_인천계양 까치마을 태화,한진아파트 공사내역서(제출용1)_계양구 도두리마을 동남 아파트 하자보수공사비산출서(자오)_설계예산서(사천교)최종수정" xfId="1077" xr:uid="{00000000-0005-0000-0000-000073050000}"/>
    <cellStyle name="_인천계양 까치마을 태화,한진아파트 공사내역서(제출용1)_계양구 도두리마을 동남 아파트 하자보수공사비산출서(자오)_설계예산서(사천교NFJ20070502)" xfId="1078" xr:uid="{00000000-0005-0000-0000-000074050000}"/>
    <cellStyle name="_인천계양 까치마을 태화,한진아파트 공사내역서(제출용1)_계양구 도두리마을 동남 아파트 하자보수공사비산출서(자오)_설계예산서(율량교)최종수정" xfId="1079" xr:uid="{00000000-0005-0000-0000-000075050000}"/>
    <cellStyle name="_인천계양 까치마을 태화,한진아파트 공사내역서(제출용1)_계양구 도두리마을 동남 아파트 하자보수공사비산출서(자오)_설계예산서(율량교NMC20070308)" xfId="1080" xr:uid="{00000000-0005-0000-0000-000076050000}"/>
    <cellStyle name="_인천계양 까치마을 태화,한진아파트 공사내역서(제출용1)_계양구 도두리마을 동남 아파트 하자보수공사비산출서(자오)_설계예산서(포항신항3부두20070507)" xfId="1081" xr:uid="{00000000-0005-0000-0000-000077050000}"/>
    <cellStyle name="_인천계양 까치마을 태화,한진아파트 공사내역서(제출용1)_계양구 도두리마을 동남 아파트 하자보수공사비산출서(자오)_설계예산서(포항신항4부두50mm할증20070507)" xfId="1082" xr:uid="{00000000-0005-0000-0000-000078050000}"/>
    <cellStyle name="_인천계양 까치마을 태화,한진아파트 공사내역서(제출용1)_계양구 도두리마을 동남 아파트 하자보수공사비산출서(자오)_설계예산서(흥덕교NFJ)" xfId="1083" xr:uid="{00000000-0005-0000-0000-000079050000}"/>
    <cellStyle name="_인천계양 까치마을 태화,한진아파트 공사내역서(제출용1)_계양구 도두리마을 동남 아파트 하자보수공사비산출서(자오)_설계예산서(흥덕교NFJ20070302)" xfId="1084" xr:uid="{00000000-0005-0000-0000-00007A050000}"/>
    <cellStyle name="_인천계양 까치마을 태화,한진아파트 공사내역서(제출용1)_계양구 도두리마을 동남 아파트 하자보수공사비산출서(자오)_신양수설변내역서" xfId="1085" xr:uid="{00000000-0005-0000-0000-00007B050000}"/>
    <cellStyle name="_인천계양 까치마을 태화,한진아파트 공사내역서(제출용1)_계양구 도두리마을 동남 아파트 하자보수공사비산출서(자오)_신양수설변내역서_내역서" xfId="1086" xr:uid="{00000000-0005-0000-0000-00007C050000}"/>
    <cellStyle name="_인천계양 까치마을 태화,한진아파트 공사내역서(제출용1)_계양구 도두리마을 동남 아파트 하자보수공사비산출서(자오)_신양수설변내역서_설계예산서(대광교외)최종수정" xfId="1087" xr:uid="{00000000-0005-0000-0000-00007D050000}"/>
    <cellStyle name="_인천계양 까치마을 태화,한진아파트 공사내역서(제출용1)_계양구 도두리마을 동남 아파트 하자보수공사비산출서(자오)_신양수설변내역서_설계예산서(사천교)최종수정" xfId="1088" xr:uid="{00000000-0005-0000-0000-00007E050000}"/>
    <cellStyle name="_인천계양 까치마을 태화,한진아파트 공사내역서(제출용1)_계양구 도두리마을 동남 아파트 하자보수공사비산출서(자오)_신양수설변내역서_설계예산서(사천교NFJ20070502)" xfId="1089" xr:uid="{00000000-0005-0000-0000-00007F050000}"/>
    <cellStyle name="_인천계양 까치마을 태화,한진아파트 공사내역서(제출용1)_계양구 도두리마을 동남 아파트 하자보수공사비산출서(자오)_신양수설변내역서_설계예산서(율량교)최종수정" xfId="1090" xr:uid="{00000000-0005-0000-0000-000080050000}"/>
    <cellStyle name="_인천계양 까치마을 태화,한진아파트 공사내역서(제출용1)_계양구 도두리마을 동남 아파트 하자보수공사비산출서(자오)_신양수설변내역서_설계예산서(율량교NMC20070308)" xfId="1091" xr:uid="{00000000-0005-0000-0000-000081050000}"/>
    <cellStyle name="_인천계양 까치마을 태화,한진아파트 공사내역서(제출용1)_계양구 도두리마을 동남 아파트 하자보수공사비산출서(자오)_신양수설변내역서_설계예산서(포항신항3부두20070507)" xfId="1092" xr:uid="{00000000-0005-0000-0000-000082050000}"/>
    <cellStyle name="_인천계양 까치마을 태화,한진아파트 공사내역서(제출용1)_계양구 도두리마을 동남 아파트 하자보수공사비산출서(자오)_신양수설변내역서_설계예산서(포항신항4부두50mm할증20070507)" xfId="1093" xr:uid="{00000000-0005-0000-0000-000083050000}"/>
    <cellStyle name="_인천계양 까치마을 태화,한진아파트 공사내역서(제출용1)_계양구 도두리마을 동남 아파트 하자보수공사비산출서(자오)_신양수설변내역서_설계예산서(흥덕교NFJ)" xfId="1094" xr:uid="{00000000-0005-0000-0000-000084050000}"/>
    <cellStyle name="_인천계양 까치마을 태화,한진아파트 공사내역서(제출용1)_계양구 도두리마을 동남 아파트 하자보수공사비산출서(자오)_신양수설변내역서_설계예산서(흥덕교NFJ20070302)" xfId="1095" xr:uid="{00000000-0005-0000-0000-000085050000}"/>
    <cellStyle name="_인천계양 까치마을 태화,한진아파트 공사내역서(제출용1)_계양구 도두리마을 동남 아파트 하자보수공사비산출서(자오)_원동천교(상)외-수량수정" xfId="1096" xr:uid="{00000000-0005-0000-0000-000086050000}"/>
    <cellStyle name="_인천계양 까치마을 태화,한진아파트 공사내역서(제출용1)_계양구 도두리마을 동남 아파트 하자보수공사비산출서(자오)_원동천교(상)외-수량수정 2" xfId="2571" xr:uid="{00000000-0005-0000-0000-000087050000}"/>
    <cellStyle name="_인천계양 까치마을 태화,한진아파트 공사내역서(제출용1)_계양구 도두리마을 동남 아파트 하자보수공사비산출서(자오)_원동천교(상)외-수량수정 3" xfId="6272" xr:uid="{00000000-0005-0000-0000-000088050000}"/>
    <cellStyle name="_인천계양 까치마을 태화,한진아파트 공사내역서(제출용1)_구로동구일우성아파트 하자보수공사비산출서(1)" xfId="1097" xr:uid="{00000000-0005-0000-0000-000089050000}"/>
    <cellStyle name="_인천계양 까치마을 태화,한진아파트 공사내역서(제출용1)_구로동구일우성아파트 하자보수공사비산출서(1) 2" xfId="2572" xr:uid="{00000000-0005-0000-0000-00008A050000}"/>
    <cellStyle name="_인천계양 까치마을 태화,한진아파트 공사내역서(제출용1)_구로동구일우성아파트 하자보수공사비산출서(1) 3" xfId="6273" xr:uid="{00000000-0005-0000-0000-00008B050000}"/>
    <cellStyle name="_인천계양 까치마을 태화,한진아파트 공사내역서(제출용1)_구로동구일우성아파트 하자보수공사비산출서(1)_내역서" xfId="1098" xr:uid="{00000000-0005-0000-0000-00008C050000}"/>
    <cellStyle name="_인천계양 까치마을 태화,한진아파트 공사내역서(제출용1)_구로동구일우성아파트 하자보수공사비산출서(1)_삼탄천외1개교내역(186백만원)" xfId="1099" xr:uid="{00000000-0005-0000-0000-00008D050000}"/>
    <cellStyle name="_인천계양 까치마을 태화,한진아파트 공사내역서(제출용1)_구로동구일우성아파트 하자보수공사비산출서(1)_삼탄천외1개교내역(186백만원)_내역서" xfId="1100" xr:uid="{00000000-0005-0000-0000-00008E050000}"/>
    <cellStyle name="_인천계양 까치마을 태화,한진아파트 공사내역서(제출용1)_구로동구일우성아파트 하자보수공사비산출서(1)_삼탄천외1개교내역(186백만원)_설계예산서(대광교외)최종수정" xfId="1101" xr:uid="{00000000-0005-0000-0000-00008F050000}"/>
    <cellStyle name="_인천계양 까치마을 태화,한진아파트 공사내역서(제출용1)_구로동구일우성아파트 하자보수공사비산출서(1)_삼탄천외1개교내역(186백만원)_설계예산서(사천교)최종수정" xfId="1102" xr:uid="{00000000-0005-0000-0000-000090050000}"/>
    <cellStyle name="_인천계양 까치마을 태화,한진아파트 공사내역서(제출용1)_구로동구일우성아파트 하자보수공사비산출서(1)_삼탄천외1개교내역(186백만원)_설계예산서(사천교NFJ20070502)" xfId="1103" xr:uid="{00000000-0005-0000-0000-000091050000}"/>
    <cellStyle name="_인천계양 까치마을 태화,한진아파트 공사내역서(제출용1)_구로동구일우성아파트 하자보수공사비산출서(1)_삼탄천외1개교내역(186백만원)_설계예산서(율량교)최종수정" xfId="1104" xr:uid="{00000000-0005-0000-0000-000092050000}"/>
    <cellStyle name="_인천계양 까치마을 태화,한진아파트 공사내역서(제출용1)_구로동구일우성아파트 하자보수공사비산출서(1)_삼탄천외1개교내역(186백만원)_설계예산서(율량교NMC20070308)" xfId="1105" xr:uid="{00000000-0005-0000-0000-000093050000}"/>
    <cellStyle name="_인천계양 까치마을 태화,한진아파트 공사내역서(제출용1)_구로동구일우성아파트 하자보수공사비산출서(1)_삼탄천외1개교내역(186백만원)_설계예산서(포항신항3부두20070507)" xfId="1106" xr:uid="{00000000-0005-0000-0000-000094050000}"/>
    <cellStyle name="_인천계양 까치마을 태화,한진아파트 공사내역서(제출용1)_구로동구일우성아파트 하자보수공사비산출서(1)_삼탄천외1개교내역(186백만원)_설계예산서(포항신항4부두50mm할증20070507)" xfId="1107" xr:uid="{00000000-0005-0000-0000-000095050000}"/>
    <cellStyle name="_인천계양 까치마을 태화,한진아파트 공사내역서(제출용1)_구로동구일우성아파트 하자보수공사비산출서(1)_삼탄천외1개교내역(186백만원)_설계예산서(흥덕교NFJ)" xfId="1108" xr:uid="{00000000-0005-0000-0000-000096050000}"/>
    <cellStyle name="_인천계양 까치마을 태화,한진아파트 공사내역서(제출용1)_구로동구일우성아파트 하자보수공사비산출서(1)_삼탄천외1개교내역(186백만원)_설계예산서(흥덕교NFJ20070302)" xfId="1109" xr:uid="{00000000-0005-0000-0000-000097050000}"/>
    <cellStyle name="_인천계양 까치마을 태화,한진아파트 공사내역서(제출용1)_구로동구일우성아파트 하자보수공사비산출서(1)_삼탄천외1개교내역(186백만원)_신양수설변내역서" xfId="1110" xr:uid="{00000000-0005-0000-0000-000098050000}"/>
    <cellStyle name="_인천계양 까치마을 태화,한진아파트 공사내역서(제출용1)_구로동구일우성아파트 하자보수공사비산출서(1)_삼탄천외1개교내역(186백만원)_신양수설변내역서_내역서" xfId="1111" xr:uid="{00000000-0005-0000-0000-000099050000}"/>
    <cellStyle name="_인천계양 까치마을 태화,한진아파트 공사내역서(제출용1)_구로동구일우성아파트 하자보수공사비산출서(1)_삼탄천외1개교내역(186백만원)_신양수설변내역서_설계예산서(대광교외)최종수정" xfId="1112" xr:uid="{00000000-0005-0000-0000-00009A050000}"/>
    <cellStyle name="_인천계양 까치마을 태화,한진아파트 공사내역서(제출용1)_구로동구일우성아파트 하자보수공사비산출서(1)_삼탄천외1개교내역(186백만원)_신양수설변내역서_설계예산서(사천교)최종수정" xfId="1113" xr:uid="{00000000-0005-0000-0000-00009B050000}"/>
    <cellStyle name="_인천계양 까치마을 태화,한진아파트 공사내역서(제출용1)_구로동구일우성아파트 하자보수공사비산출서(1)_삼탄천외1개교내역(186백만원)_신양수설변내역서_설계예산서(사천교NFJ20070502)" xfId="1114" xr:uid="{00000000-0005-0000-0000-00009C050000}"/>
    <cellStyle name="_인천계양 까치마을 태화,한진아파트 공사내역서(제출용1)_구로동구일우성아파트 하자보수공사비산출서(1)_삼탄천외1개교내역(186백만원)_신양수설변내역서_설계예산서(율량교)최종수정" xfId="1115" xr:uid="{00000000-0005-0000-0000-00009D050000}"/>
    <cellStyle name="_인천계양 까치마을 태화,한진아파트 공사내역서(제출용1)_구로동구일우성아파트 하자보수공사비산출서(1)_삼탄천외1개교내역(186백만원)_신양수설변내역서_설계예산서(율량교NMC20070308)" xfId="1116" xr:uid="{00000000-0005-0000-0000-00009E050000}"/>
    <cellStyle name="_인천계양 까치마을 태화,한진아파트 공사내역서(제출용1)_구로동구일우성아파트 하자보수공사비산출서(1)_삼탄천외1개교내역(186백만원)_신양수설변내역서_설계예산서(포항신항3부두20070507)" xfId="1117" xr:uid="{00000000-0005-0000-0000-00009F050000}"/>
    <cellStyle name="_인천계양 까치마을 태화,한진아파트 공사내역서(제출용1)_구로동구일우성아파트 하자보수공사비산출서(1)_삼탄천외1개교내역(186백만원)_신양수설변내역서_설계예산서(포항신항4부두50mm할증20070507)" xfId="1118" xr:uid="{00000000-0005-0000-0000-0000A0050000}"/>
    <cellStyle name="_인천계양 까치마을 태화,한진아파트 공사내역서(제출용1)_구로동구일우성아파트 하자보수공사비산출서(1)_삼탄천외1개교내역(186백만원)_신양수설변내역서_설계예산서(흥덕교NFJ)" xfId="1119" xr:uid="{00000000-0005-0000-0000-0000A1050000}"/>
    <cellStyle name="_인천계양 까치마을 태화,한진아파트 공사내역서(제출용1)_구로동구일우성아파트 하자보수공사비산출서(1)_삼탄천외1개교내역(186백만원)_신양수설변내역서_설계예산서(흥덕교NFJ20070302)" xfId="1120" xr:uid="{00000000-0005-0000-0000-0000A2050000}"/>
    <cellStyle name="_인천계양 까치마을 태화,한진아파트 공사내역서(제출용1)_구로동구일우성아파트 하자보수공사비산출서(1)_설계예산서(대광교외)최종수정" xfId="1121" xr:uid="{00000000-0005-0000-0000-0000A3050000}"/>
    <cellStyle name="_인천계양 까치마을 태화,한진아파트 공사내역서(제출용1)_구로동구일우성아파트 하자보수공사비산출서(1)_설계예산서(사천교)최종수정" xfId="1122" xr:uid="{00000000-0005-0000-0000-0000A4050000}"/>
    <cellStyle name="_인천계양 까치마을 태화,한진아파트 공사내역서(제출용1)_구로동구일우성아파트 하자보수공사비산출서(1)_설계예산서(사천교NFJ20070502)" xfId="1123" xr:uid="{00000000-0005-0000-0000-0000A5050000}"/>
    <cellStyle name="_인천계양 까치마을 태화,한진아파트 공사내역서(제출용1)_구로동구일우성아파트 하자보수공사비산출서(1)_설계예산서(율량교)최종수정" xfId="1124" xr:uid="{00000000-0005-0000-0000-0000A6050000}"/>
    <cellStyle name="_인천계양 까치마을 태화,한진아파트 공사내역서(제출용1)_구로동구일우성아파트 하자보수공사비산출서(1)_설계예산서(율량교NMC20070308)" xfId="1125" xr:uid="{00000000-0005-0000-0000-0000A7050000}"/>
    <cellStyle name="_인천계양 까치마을 태화,한진아파트 공사내역서(제출용1)_구로동구일우성아파트 하자보수공사비산출서(1)_설계예산서(포항신항3부두20070507)" xfId="1126" xr:uid="{00000000-0005-0000-0000-0000A8050000}"/>
    <cellStyle name="_인천계양 까치마을 태화,한진아파트 공사내역서(제출용1)_구로동구일우성아파트 하자보수공사비산출서(1)_설계예산서(포항신항4부두50mm할증20070507)" xfId="1127" xr:uid="{00000000-0005-0000-0000-0000A9050000}"/>
    <cellStyle name="_인천계양 까치마을 태화,한진아파트 공사내역서(제출용1)_구로동구일우성아파트 하자보수공사비산출서(1)_설계예산서(흥덕교NFJ)" xfId="1128" xr:uid="{00000000-0005-0000-0000-0000AA050000}"/>
    <cellStyle name="_인천계양 까치마을 태화,한진아파트 공사내역서(제출용1)_구로동구일우성아파트 하자보수공사비산출서(1)_설계예산서(흥덕교NFJ20070302)" xfId="1129" xr:uid="{00000000-0005-0000-0000-0000AB050000}"/>
    <cellStyle name="_인천계양 까치마을 태화,한진아파트 공사내역서(제출용1)_구로동구일우성아파트 하자보수공사비산출서(1)_신양수설변내역서" xfId="1130" xr:uid="{00000000-0005-0000-0000-0000AC050000}"/>
    <cellStyle name="_인천계양 까치마을 태화,한진아파트 공사내역서(제출용1)_구로동구일우성아파트 하자보수공사비산출서(1)_신양수설변내역서_내역서" xfId="1131" xr:uid="{00000000-0005-0000-0000-0000AD050000}"/>
    <cellStyle name="_인천계양 까치마을 태화,한진아파트 공사내역서(제출용1)_구로동구일우성아파트 하자보수공사비산출서(1)_신양수설변내역서_설계예산서(대광교외)최종수정" xfId="1132" xr:uid="{00000000-0005-0000-0000-0000AE050000}"/>
    <cellStyle name="_인천계양 까치마을 태화,한진아파트 공사내역서(제출용1)_구로동구일우성아파트 하자보수공사비산출서(1)_신양수설변내역서_설계예산서(사천교)최종수정" xfId="1133" xr:uid="{00000000-0005-0000-0000-0000AF050000}"/>
    <cellStyle name="_인천계양 까치마을 태화,한진아파트 공사내역서(제출용1)_구로동구일우성아파트 하자보수공사비산출서(1)_신양수설변내역서_설계예산서(사천교NFJ20070502)" xfId="1134" xr:uid="{00000000-0005-0000-0000-0000B0050000}"/>
    <cellStyle name="_인천계양 까치마을 태화,한진아파트 공사내역서(제출용1)_구로동구일우성아파트 하자보수공사비산출서(1)_신양수설변내역서_설계예산서(율량교)최종수정" xfId="1135" xr:uid="{00000000-0005-0000-0000-0000B1050000}"/>
    <cellStyle name="_인천계양 까치마을 태화,한진아파트 공사내역서(제출용1)_구로동구일우성아파트 하자보수공사비산출서(1)_신양수설변내역서_설계예산서(율량교NMC20070308)" xfId="1136" xr:uid="{00000000-0005-0000-0000-0000B2050000}"/>
    <cellStyle name="_인천계양 까치마을 태화,한진아파트 공사내역서(제출용1)_구로동구일우성아파트 하자보수공사비산출서(1)_신양수설변내역서_설계예산서(포항신항3부두20070507)" xfId="1137" xr:uid="{00000000-0005-0000-0000-0000B3050000}"/>
    <cellStyle name="_인천계양 까치마을 태화,한진아파트 공사내역서(제출용1)_구로동구일우성아파트 하자보수공사비산출서(1)_신양수설변내역서_설계예산서(포항신항4부두50mm할증20070507)" xfId="1138" xr:uid="{00000000-0005-0000-0000-0000B4050000}"/>
    <cellStyle name="_인천계양 까치마을 태화,한진아파트 공사내역서(제출용1)_구로동구일우성아파트 하자보수공사비산출서(1)_신양수설변내역서_설계예산서(흥덕교NFJ)" xfId="1139" xr:uid="{00000000-0005-0000-0000-0000B5050000}"/>
    <cellStyle name="_인천계양 까치마을 태화,한진아파트 공사내역서(제출용1)_구로동구일우성아파트 하자보수공사비산출서(1)_신양수설변내역서_설계예산서(흥덕교NFJ20070302)" xfId="1140" xr:uid="{00000000-0005-0000-0000-0000B6050000}"/>
    <cellStyle name="_인천계양 까치마을 태화,한진아파트 공사내역서(제출용1)_구로동구일우성아파트 하자보수공사비산출서(1)_원동천교(상)외-수량수정" xfId="1141" xr:uid="{00000000-0005-0000-0000-0000B7050000}"/>
    <cellStyle name="_인천계양 까치마을 태화,한진아파트 공사내역서(제출용1)_구로동구일우성아파트 하자보수공사비산출서(1)_원동천교(상)외-수량수정 2" xfId="2573" xr:uid="{00000000-0005-0000-0000-0000B8050000}"/>
    <cellStyle name="_인천계양 까치마을 태화,한진아파트 공사내역서(제출용1)_구로동구일우성아파트 하자보수공사비산출서(1)_원동천교(상)외-수량수정 3" xfId="6274" xr:uid="{00000000-0005-0000-0000-0000B9050000}"/>
    <cellStyle name="_인천계양 까치마을 태화,한진아파트 공사내역서(제출용1)_내역서" xfId="1142" xr:uid="{00000000-0005-0000-0000-0000BA050000}"/>
    <cellStyle name="_인천계양 까치마을 태화,한진아파트 공사내역서(제출용1)_동남 아파트" xfId="1143" xr:uid="{00000000-0005-0000-0000-0000BB050000}"/>
    <cellStyle name="_인천계양 까치마을 태화,한진아파트 공사내역서(제출용1)_동남 아파트 2" xfId="2574" xr:uid="{00000000-0005-0000-0000-0000BC050000}"/>
    <cellStyle name="_인천계양 까치마을 태화,한진아파트 공사내역서(제출용1)_동남 아파트 3" xfId="6275" xr:uid="{00000000-0005-0000-0000-0000BD050000}"/>
    <cellStyle name="_인천계양 까치마을 태화,한진아파트 공사내역서(제출용1)_동남 아파트_내역서" xfId="1144" xr:uid="{00000000-0005-0000-0000-0000BE050000}"/>
    <cellStyle name="_인천계양 까치마을 태화,한진아파트 공사내역서(제출용1)_동남 아파트_삼탄천외1개교내역(186백만원)" xfId="1145" xr:uid="{00000000-0005-0000-0000-0000BF050000}"/>
    <cellStyle name="_인천계양 까치마을 태화,한진아파트 공사내역서(제출용1)_동남 아파트_삼탄천외1개교내역(186백만원)_내역서" xfId="1146" xr:uid="{00000000-0005-0000-0000-0000C0050000}"/>
    <cellStyle name="_인천계양 까치마을 태화,한진아파트 공사내역서(제출용1)_동남 아파트_삼탄천외1개교내역(186백만원)_설계예산서(대광교외)최종수정" xfId="1147" xr:uid="{00000000-0005-0000-0000-0000C1050000}"/>
    <cellStyle name="_인천계양 까치마을 태화,한진아파트 공사내역서(제출용1)_동남 아파트_삼탄천외1개교내역(186백만원)_설계예산서(사천교)최종수정" xfId="1148" xr:uid="{00000000-0005-0000-0000-0000C2050000}"/>
    <cellStyle name="_인천계양 까치마을 태화,한진아파트 공사내역서(제출용1)_동남 아파트_삼탄천외1개교내역(186백만원)_설계예산서(사천교NFJ20070502)" xfId="1149" xr:uid="{00000000-0005-0000-0000-0000C3050000}"/>
    <cellStyle name="_인천계양 까치마을 태화,한진아파트 공사내역서(제출용1)_동남 아파트_삼탄천외1개교내역(186백만원)_설계예산서(율량교)최종수정" xfId="1150" xr:uid="{00000000-0005-0000-0000-0000C4050000}"/>
    <cellStyle name="_인천계양 까치마을 태화,한진아파트 공사내역서(제출용1)_동남 아파트_삼탄천외1개교내역(186백만원)_설계예산서(율량교NMC20070308)" xfId="1151" xr:uid="{00000000-0005-0000-0000-0000C5050000}"/>
    <cellStyle name="_인천계양 까치마을 태화,한진아파트 공사내역서(제출용1)_동남 아파트_삼탄천외1개교내역(186백만원)_설계예산서(포항신항3부두20070507)" xfId="1152" xr:uid="{00000000-0005-0000-0000-0000C6050000}"/>
    <cellStyle name="_인천계양 까치마을 태화,한진아파트 공사내역서(제출용1)_동남 아파트_삼탄천외1개교내역(186백만원)_설계예산서(포항신항4부두50mm할증20070507)" xfId="1153" xr:uid="{00000000-0005-0000-0000-0000C7050000}"/>
    <cellStyle name="_인천계양 까치마을 태화,한진아파트 공사내역서(제출용1)_동남 아파트_삼탄천외1개교내역(186백만원)_설계예산서(흥덕교NFJ)" xfId="1154" xr:uid="{00000000-0005-0000-0000-0000C8050000}"/>
    <cellStyle name="_인천계양 까치마을 태화,한진아파트 공사내역서(제출용1)_동남 아파트_삼탄천외1개교내역(186백만원)_설계예산서(흥덕교NFJ20070302)" xfId="1155" xr:uid="{00000000-0005-0000-0000-0000C9050000}"/>
    <cellStyle name="_인천계양 까치마을 태화,한진아파트 공사내역서(제출용1)_동남 아파트_삼탄천외1개교내역(186백만원)_신양수설변내역서" xfId="1156" xr:uid="{00000000-0005-0000-0000-0000CA050000}"/>
    <cellStyle name="_인천계양 까치마을 태화,한진아파트 공사내역서(제출용1)_동남 아파트_삼탄천외1개교내역(186백만원)_신양수설변내역서_내역서" xfId="1157" xr:uid="{00000000-0005-0000-0000-0000CB050000}"/>
    <cellStyle name="_인천계양 까치마을 태화,한진아파트 공사내역서(제출용1)_동남 아파트_삼탄천외1개교내역(186백만원)_신양수설변내역서_설계예산서(대광교외)최종수정" xfId="1158" xr:uid="{00000000-0005-0000-0000-0000CC050000}"/>
    <cellStyle name="_인천계양 까치마을 태화,한진아파트 공사내역서(제출용1)_동남 아파트_삼탄천외1개교내역(186백만원)_신양수설변내역서_설계예산서(사천교)최종수정" xfId="1159" xr:uid="{00000000-0005-0000-0000-0000CD050000}"/>
    <cellStyle name="_인천계양 까치마을 태화,한진아파트 공사내역서(제출용1)_동남 아파트_삼탄천외1개교내역(186백만원)_신양수설변내역서_설계예산서(사천교NFJ20070502)" xfId="1160" xr:uid="{00000000-0005-0000-0000-0000CE050000}"/>
    <cellStyle name="_인천계양 까치마을 태화,한진아파트 공사내역서(제출용1)_동남 아파트_삼탄천외1개교내역(186백만원)_신양수설변내역서_설계예산서(율량교)최종수정" xfId="1161" xr:uid="{00000000-0005-0000-0000-0000CF050000}"/>
    <cellStyle name="_인천계양 까치마을 태화,한진아파트 공사내역서(제출용1)_동남 아파트_삼탄천외1개교내역(186백만원)_신양수설변내역서_설계예산서(율량교NMC20070308)" xfId="1162" xr:uid="{00000000-0005-0000-0000-0000D0050000}"/>
    <cellStyle name="_인천계양 까치마을 태화,한진아파트 공사내역서(제출용1)_동남 아파트_삼탄천외1개교내역(186백만원)_신양수설변내역서_설계예산서(포항신항3부두20070507)" xfId="1163" xr:uid="{00000000-0005-0000-0000-0000D1050000}"/>
    <cellStyle name="_인천계양 까치마을 태화,한진아파트 공사내역서(제출용1)_동남 아파트_삼탄천외1개교내역(186백만원)_신양수설변내역서_설계예산서(포항신항4부두50mm할증20070507)" xfId="1164" xr:uid="{00000000-0005-0000-0000-0000D2050000}"/>
    <cellStyle name="_인천계양 까치마을 태화,한진아파트 공사내역서(제출용1)_동남 아파트_삼탄천외1개교내역(186백만원)_신양수설변내역서_설계예산서(흥덕교NFJ)" xfId="1165" xr:uid="{00000000-0005-0000-0000-0000D3050000}"/>
    <cellStyle name="_인천계양 까치마을 태화,한진아파트 공사내역서(제출용1)_동남 아파트_삼탄천외1개교내역(186백만원)_신양수설변내역서_설계예산서(흥덕교NFJ20070302)" xfId="1166" xr:uid="{00000000-0005-0000-0000-0000D4050000}"/>
    <cellStyle name="_인천계양 까치마을 태화,한진아파트 공사내역서(제출용1)_동남 아파트_설계예산서(대광교외)최종수정" xfId="1167" xr:uid="{00000000-0005-0000-0000-0000D5050000}"/>
    <cellStyle name="_인천계양 까치마을 태화,한진아파트 공사내역서(제출용1)_동남 아파트_설계예산서(사천교)최종수정" xfId="1168" xr:uid="{00000000-0005-0000-0000-0000D6050000}"/>
    <cellStyle name="_인천계양 까치마을 태화,한진아파트 공사내역서(제출용1)_동남 아파트_설계예산서(사천교NFJ20070502)" xfId="1169" xr:uid="{00000000-0005-0000-0000-0000D7050000}"/>
    <cellStyle name="_인천계양 까치마을 태화,한진아파트 공사내역서(제출용1)_동남 아파트_설계예산서(율량교)최종수정" xfId="1170" xr:uid="{00000000-0005-0000-0000-0000D8050000}"/>
    <cellStyle name="_인천계양 까치마을 태화,한진아파트 공사내역서(제출용1)_동남 아파트_설계예산서(율량교NMC20070308)" xfId="1171" xr:uid="{00000000-0005-0000-0000-0000D9050000}"/>
    <cellStyle name="_인천계양 까치마을 태화,한진아파트 공사내역서(제출용1)_동남 아파트_설계예산서(포항신항3부두20070507)" xfId="1172" xr:uid="{00000000-0005-0000-0000-0000DA050000}"/>
    <cellStyle name="_인천계양 까치마을 태화,한진아파트 공사내역서(제출용1)_동남 아파트_설계예산서(포항신항4부두50mm할증20070507)" xfId="1173" xr:uid="{00000000-0005-0000-0000-0000DB050000}"/>
    <cellStyle name="_인천계양 까치마을 태화,한진아파트 공사내역서(제출용1)_동남 아파트_설계예산서(흥덕교NFJ)" xfId="1174" xr:uid="{00000000-0005-0000-0000-0000DC050000}"/>
    <cellStyle name="_인천계양 까치마을 태화,한진아파트 공사내역서(제출용1)_동남 아파트_설계예산서(흥덕교NFJ20070302)" xfId="1175" xr:uid="{00000000-0005-0000-0000-0000DD050000}"/>
    <cellStyle name="_인천계양 까치마을 태화,한진아파트 공사내역서(제출용1)_동남 아파트_신양수설변내역서" xfId="1176" xr:uid="{00000000-0005-0000-0000-0000DE050000}"/>
    <cellStyle name="_인천계양 까치마을 태화,한진아파트 공사내역서(제출용1)_동남 아파트_신양수설변내역서_내역서" xfId="1177" xr:uid="{00000000-0005-0000-0000-0000DF050000}"/>
    <cellStyle name="_인천계양 까치마을 태화,한진아파트 공사내역서(제출용1)_동남 아파트_신양수설변내역서_설계예산서(대광교외)최종수정" xfId="1178" xr:uid="{00000000-0005-0000-0000-0000E0050000}"/>
    <cellStyle name="_인천계양 까치마을 태화,한진아파트 공사내역서(제출용1)_동남 아파트_신양수설변내역서_설계예산서(사천교)최종수정" xfId="1179" xr:uid="{00000000-0005-0000-0000-0000E1050000}"/>
    <cellStyle name="_인천계양 까치마을 태화,한진아파트 공사내역서(제출용1)_동남 아파트_신양수설변내역서_설계예산서(사천교NFJ20070502)" xfId="1180" xr:uid="{00000000-0005-0000-0000-0000E2050000}"/>
    <cellStyle name="_인천계양 까치마을 태화,한진아파트 공사내역서(제출용1)_동남 아파트_신양수설변내역서_설계예산서(율량교)최종수정" xfId="1181" xr:uid="{00000000-0005-0000-0000-0000E3050000}"/>
    <cellStyle name="_인천계양 까치마을 태화,한진아파트 공사내역서(제출용1)_동남 아파트_신양수설변내역서_설계예산서(율량교NMC20070308)" xfId="1182" xr:uid="{00000000-0005-0000-0000-0000E4050000}"/>
    <cellStyle name="_인천계양 까치마을 태화,한진아파트 공사내역서(제출용1)_동남 아파트_신양수설변내역서_설계예산서(포항신항3부두20070507)" xfId="1183" xr:uid="{00000000-0005-0000-0000-0000E5050000}"/>
    <cellStyle name="_인천계양 까치마을 태화,한진아파트 공사내역서(제출용1)_동남 아파트_신양수설변내역서_설계예산서(포항신항4부두50mm할증20070507)" xfId="1184" xr:uid="{00000000-0005-0000-0000-0000E6050000}"/>
    <cellStyle name="_인천계양 까치마을 태화,한진아파트 공사내역서(제출용1)_동남 아파트_신양수설변내역서_설계예산서(흥덕교NFJ)" xfId="1185" xr:uid="{00000000-0005-0000-0000-0000E7050000}"/>
    <cellStyle name="_인천계양 까치마을 태화,한진아파트 공사내역서(제출용1)_동남 아파트_신양수설변내역서_설계예산서(흥덕교NFJ20070302)" xfId="1186" xr:uid="{00000000-0005-0000-0000-0000E8050000}"/>
    <cellStyle name="_인천계양 까치마을 태화,한진아파트 공사내역서(제출용1)_동남 아파트_원동천교(상)외-수량수정" xfId="1187" xr:uid="{00000000-0005-0000-0000-0000E9050000}"/>
    <cellStyle name="_인천계양 까치마을 태화,한진아파트 공사내역서(제출용1)_동남 아파트_원동천교(상)외-수량수정 2" xfId="2575" xr:uid="{00000000-0005-0000-0000-0000EA050000}"/>
    <cellStyle name="_인천계양 까치마을 태화,한진아파트 공사내역서(제출용1)_동남 아파트_원동천교(상)외-수량수정 3" xfId="6276" xr:uid="{00000000-0005-0000-0000-0000EB050000}"/>
    <cellStyle name="_인천계양 까치마을 태화,한진아파트 공사내역서(제출용1)_삼탄천외1개교내역(186백만원)" xfId="1188" xr:uid="{00000000-0005-0000-0000-0000EC050000}"/>
    <cellStyle name="_인천계양 까치마을 태화,한진아파트 공사내역서(제출용1)_삼탄천외1개교내역(186백만원)_내역서" xfId="1189" xr:uid="{00000000-0005-0000-0000-0000ED050000}"/>
    <cellStyle name="_인천계양 까치마을 태화,한진아파트 공사내역서(제출용1)_삼탄천외1개교내역(186백만원)_설계예산서(대광교외)최종수정" xfId="1190" xr:uid="{00000000-0005-0000-0000-0000EE050000}"/>
    <cellStyle name="_인천계양 까치마을 태화,한진아파트 공사내역서(제출용1)_삼탄천외1개교내역(186백만원)_설계예산서(사천교)최종수정" xfId="1191" xr:uid="{00000000-0005-0000-0000-0000EF050000}"/>
    <cellStyle name="_인천계양 까치마을 태화,한진아파트 공사내역서(제출용1)_삼탄천외1개교내역(186백만원)_설계예산서(사천교NFJ20070502)" xfId="1192" xr:uid="{00000000-0005-0000-0000-0000F0050000}"/>
    <cellStyle name="_인천계양 까치마을 태화,한진아파트 공사내역서(제출용1)_삼탄천외1개교내역(186백만원)_설계예산서(율량교)최종수정" xfId="1193" xr:uid="{00000000-0005-0000-0000-0000F1050000}"/>
    <cellStyle name="_인천계양 까치마을 태화,한진아파트 공사내역서(제출용1)_삼탄천외1개교내역(186백만원)_설계예산서(율량교NMC20070308)" xfId="1194" xr:uid="{00000000-0005-0000-0000-0000F2050000}"/>
    <cellStyle name="_인천계양 까치마을 태화,한진아파트 공사내역서(제출용1)_삼탄천외1개교내역(186백만원)_설계예산서(포항신항3부두20070507)" xfId="1195" xr:uid="{00000000-0005-0000-0000-0000F3050000}"/>
    <cellStyle name="_인천계양 까치마을 태화,한진아파트 공사내역서(제출용1)_삼탄천외1개교내역(186백만원)_설계예산서(포항신항4부두50mm할증20070507)" xfId="1196" xr:uid="{00000000-0005-0000-0000-0000F4050000}"/>
    <cellStyle name="_인천계양 까치마을 태화,한진아파트 공사내역서(제출용1)_삼탄천외1개교내역(186백만원)_설계예산서(흥덕교NFJ)" xfId="1197" xr:uid="{00000000-0005-0000-0000-0000F5050000}"/>
    <cellStyle name="_인천계양 까치마을 태화,한진아파트 공사내역서(제출용1)_삼탄천외1개교내역(186백만원)_설계예산서(흥덕교NFJ20070302)" xfId="1198" xr:uid="{00000000-0005-0000-0000-0000F6050000}"/>
    <cellStyle name="_인천계양 까치마을 태화,한진아파트 공사내역서(제출용1)_삼탄천외1개교내역(186백만원)_신양수설변내역서" xfId="1199" xr:uid="{00000000-0005-0000-0000-0000F7050000}"/>
    <cellStyle name="_인천계양 까치마을 태화,한진아파트 공사내역서(제출용1)_삼탄천외1개교내역(186백만원)_신양수설변내역서_내역서" xfId="1200" xr:uid="{00000000-0005-0000-0000-0000F8050000}"/>
    <cellStyle name="_인천계양 까치마을 태화,한진아파트 공사내역서(제출용1)_삼탄천외1개교내역(186백만원)_신양수설변내역서_설계예산서(대광교외)최종수정" xfId="1201" xr:uid="{00000000-0005-0000-0000-0000F9050000}"/>
    <cellStyle name="_인천계양 까치마을 태화,한진아파트 공사내역서(제출용1)_삼탄천외1개교내역(186백만원)_신양수설변내역서_설계예산서(사천교)최종수정" xfId="1202" xr:uid="{00000000-0005-0000-0000-0000FA050000}"/>
    <cellStyle name="_인천계양 까치마을 태화,한진아파트 공사내역서(제출용1)_삼탄천외1개교내역(186백만원)_신양수설변내역서_설계예산서(사천교NFJ20070502)" xfId="1203" xr:uid="{00000000-0005-0000-0000-0000FB050000}"/>
    <cellStyle name="_인천계양 까치마을 태화,한진아파트 공사내역서(제출용1)_삼탄천외1개교내역(186백만원)_신양수설변내역서_설계예산서(율량교)최종수정" xfId="1204" xr:uid="{00000000-0005-0000-0000-0000FC050000}"/>
    <cellStyle name="_인천계양 까치마을 태화,한진아파트 공사내역서(제출용1)_삼탄천외1개교내역(186백만원)_신양수설변내역서_설계예산서(율량교NMC20070308)" xfId="1205" xr:uid="{00000000-0005-0000-0000-0000FD050000}"/>
    <cellStyle name="_인천계양 까치마을 태화,한진아파트 공사내역서(제출용1)_삼탄천외1개교내역(186백만원)_신양수설변내역서_설계예산서(포항신항3부두20070507)" xfId="1206" xr:uid="{00000000-0005-0000-0000-0000FE050000}"/>
    <cellStyle name="_인천계양 까치마을 태화,한진아파트 공사내역서(제출용1)_삼탄천외1개교내역(186백만원)_신양수설변내역서_설계예산서(포항신항4부두50mm할증20070507)" xfId="1207" xr:uid="{00000000-0005-0000-0000-0000FF050000}"/>
    <cellStyle name="_인천계양 까치마을 태화,한진아파트 공사내역서(제출용1)_삼탄천외1개교내역(186백만원)_신양수설변내역서_설계예산서(흥덕교NFJ)" xfId="1208" xr:uid="{00000000-0005-0000-0000-000000060000}"/>
    <cellStyle name="_인천계양 까치마을 태화,한진아파트 공사내역서(제출용1)_삼탄천외1개교내역(186백만원)_신양수설변내역서_설계예산서(흥덕교NFJ20070302)" xfId="1209" xr:uid="{00000000-0005-0000-0000-000001060000}"/>
    <cellStyle name="_인천계양 까치마을 태화,한진아파트 공사내역서(제출용1)_설계예산서(대광교외)최종수정" xfId="1210" xr:uid="{00000000-0005-0000-0000-000002060000}"/>
    <cellStyle name="_인천계양 까치마을 태화,한진아파트 공사내역서(제출용1)_설계예산서(사천교)최종수정" xfId="1211" xr:uid="{00000000-0005-0000-0000-000003060000}"/>
    <cellStyle name="_인천계양 까치마을 태화,한진아파트 공사내역서(제출용1)_설계예산서(사천교NFJ20070502)" xfId="1212" xr:uid="{00000000-0005-0000-0000-000004060000}"/>
    <cellStyle name="_인천계양 까치마을 태화,한진아파트 공사내역서(제출용1)_설계예산서(율량교)최종수정" xfId="1213" xr:uid="{00000000-0005-0000-0000-000005060000}"/>
    <cellStyle name="_인천계양 까치마을 태화,한진아파트 공사내역서(제출용1)_설계예산서(율량교NMC20070308)" xfId="1214" xr:uid="{00000000-0005-0000-0000-000006060000}"/>
    <cellStyle name="_인천계양 까치마을 태화,한진아파트 공사내역서(제출용1)_설계예산서(포항신항3부두20070507)" xfId="1215" xr:uid="{00000000-0005-0000-0000-000007060000}"/>
    <cellStyle name="_인천계양 까치마을 태화,한진아파트 공사내역서(제출용1)_설계예산서(포항신항4부두50mm할증20070507)" xfId="1216" xr:uid="{00000000-0005-0000-0000-000008060000}"/>
    <cellStyle name="_인천계양 까치마을 태화,한진아파트 공사내역서(제출용1)_설계예산서(흥덕교NFJ)" xfId="1217" xr:uid="{00000000-0005-0000-0000-000009060000}"/>
    <cellStyle name="_인천계양 까치마을 태화,한진아파트 공사내역서(제출용1)_설계예산서(흥덕교NFJ20070302)" xfId="1218" xr:uid="{00000000-0005-0000-0000-00000A060000}"/>
    <cellStyle name="_인천계양 까치마을 태화,한진아파트 공사내역서(제출용1)_신양수설변내역서" xfId="1219" xr:uid="{00000000-0005-0000-0000-00000B060000}"/>
    <cellStyle name="_인천계양 까치마을 태화,한진아파트 공사내역서(제출용1)_신양수설변내역서_내역서" xfId="1220" xr:uid="{00000000-0005-0000-0000-00000C060000}"/>
    <cellStyle name="_인천계양 까치마을 태화,한진아파트 공사내역서(제출용1)_신양수설변내역서_설계예산서(대광교외)최종수정" xfId="1221" xr:uid="{00000000-0005-0000-0000-00000D060000}"/>
    <cellStyle name="_인천계양 까치마을 태화,한진아파트 공사내역서(제출용1)_신양수설변내역서_설계예산서(사천교)최종수정" xfId="1222" xr:uid="{00000000-0005-0000-0000-00000E060000}"/>
    <cellStyle name="_인천계양 까치마을 태화,한진아파트 공사내역서(제출용1)_신양수설변내역서_설계예산서(사천교NFJ20070502)" xfId="1223" xr:uid="{00000000-0005-0000-0000-00000F060000}"/>
    <cellStyle name="_인천계양 까치마을 태화,한진아파트 공사내역서(제출용1)_신양수설변내역서_설계예산서(율량교)최종수정" xfId="1224" xr:uid="{00000000-0005-0000-0000-000010060000}"/>
    <cellStyle name="_인천계양 까치마을 태화,한진아파트 공사내역서(제출용1)_신양수설변내역서_설계예산서(율량교NMC20070308)" xfId="1225" xr:uid="{00000000-0005-0000-0000-000011060000}"/>
    <cellStyle name="_인천계양 까치마을 태화,한진아파트 공사내역서(제출용1)_신양수설변내역서_설계예산서(포항신항3부두20070507)" xfId="1226" xr:uid="{00000000-0005-0000-0000-000012060000}"/>
    <cellStyle name="_인천계양 까치마을 태화,한진아파트 공사내역서(제출용1)_신양수설변내역서_설계예산서(포항신항4부두50mm할증20070507)" xfId="1227" xr:uid="{00000000-0005-0000-0000-000013060000}"/>
    <cellStyle name="_인천계양 까치마을 태화,한진아파트 공사내역서(제출용1)_신양수설변내역서_설계예산서(흥덕교NFJ)" xfId="1228" xr:uid="{00000000-0005-0000-0000-000014060000}"/>
    <cellStyle name="_인천계양 까치마을 태화,한진아파트 공사내역서(제출용1)_신양수설변내역서_설계예산서(흥덕교NFJ20070302)" xfId="1229" xr:uid="{00000000-0005-0000-0000-000015060000}"/>
    <cellStyle name="_인천계양 까치마을 태화,한진아파트 공사내역서(제출용1)_원동천교(상)외-수량수정" xfId="1230" xr:uid="{00000000-0005-0000-0000-000016060000}"/>
    <cellStyle name="_인천계양 까치마을 태화,한진아파트 공사내역서(제출용1)_원동천교(상)외-수량수정 2" xfId="2576" xr:uid="{00000000-0005-0000-0000-000017060000}"/>
    <cellStyle name="_인천계양 까치마을 태화,한진아파트 공사내역서(제출용1)_원동천교(상)외-수량수정 3" xfId="6277" xr:uid="{00000000-0005-0000-0000-000018060000}"/>
    <cellStyle name="_인천계양 까치마을 태화,한진아파트 공사내역서(제출용1)_인천계양 까치마을 태화,한진아파트 공사내역서9.12(제출용)" xfId="1231" xr:uid="{00000000-0005-0000-0000-000019060000}"/>
    <cellStyle name="_인천계양 까치마을 태화,한진아파트 공사내역서(제출용1)_인천계양 까치마을 태화,한진아파트 공사내역서9.12(제출용) 2" xfId="2577" xr:uid="{00000000-0005-0000-0000-00001A060000}"/>
    <cellStyle name="_인천계양 까치마을 태화,한진아파트 공사내역서(제출용1)_인천계양 까치마을 태화,한진아파트 공사내역서9.12(제출용) 3" xfId="6278" xr:uid="{00000000-0005-0000-0000-00001B060000}"/>
    <cellStyle name="_인천계양 까치마을 태화,한진아파트 공사내역서(제출용1)_인천계양 까치마을 태화,한진아파트 공사내역서9.12(제출용)_내역서" xfId="1232" xr:uid="{00000000-0005-0000-0000-00001C060000}"/>
    <cellStyle name="_인천계양 까치마을 태화,한진아파트 공사내역서(제출용1)_인천계양 까치마을 태화,한진아파트 공사내역서9.12(제출용)_삼탄천외1개교내역(186백만원)" xfId="1233" xr:uid="{00000000-0005-0000-0000-00001D060000}"/>
    <cellStyle name="_인천계양 까치마을 태화,한진아파트 공사내역서(제출용1)_인천계양 까치마을 태화,한진아파트 공사내역서9.12(제출용)_삼탄천외1개교내역(186백만원)_내역서" xfId="1234" xr:uid="{00000000-0005-0000-0000-00001E060000}"/>
    <cellStyle name="_인천계양 까치마을 태화,한진아파트 공사내역서(제출용1)_인천계양 까치마을 태화,한진아파트 공사내역서9.12(제출용)_삼탄천외1개교내역(186백만원)_설계예산서(대광교외)최종수정" xfId="1235" xr:uid="{00000000-0005-0000-0000-00001F060000}"/>
    <cellStyle name="_인천계양 까치마을 태화,한진아파트 공사내역서(제출용1)_인천계양 까치마을 태화,한진아파트 공사내역서9.12(제출용)_삼탄천외1개교내역(186백만원)_설계예산서(사천교)최종수정" xfId="1236" xr:uid="{00000000-0005-0000-0000-000020060000}"/>
    <cellStyle name="_인천계양 까치마을 태화,한진아파트 공사내역서(제출용1)_인천계양 까치마을 태화,한진아파트 공사내역서9.12(제출용)_삼탄천외1개교내역(186백만원)_설계예산서(사천교NFJ20070502)" xfId="1237" xr:uid="{00000000-0005-0000-0000-000021060000}"/>
    <cellStyle name="_인천계양 까치마을 태화,한진아파트 공사내역서(제출용1)_인천계양 까치마을 태화,한진아파트 공사내역서9.12(제출용)_삼탄천외1개교내역(186백만원)_설계예산서(율량교)최종수정" xfId="1238" xr:uid="{00000000-0005-0000-0000-000022060000}"/>
    <cellStyle name="_인천계양 까치마을 태화,한진아파트 공사내역서(제출용1)_인천계양 까치마을 태화,한진아파트 공사내역서9.12(제출용)_삼탄천외1개교내역(186백만원)_설계예산서(율량교NMC20070308)" xfId="1239" xr:uid="{00000000-0005-0000-0000-000023060000}"/>
    <cellStyle name="_인천계양 까치마을 태화,한진아파트 공사내역서(제출용1)_인천계양 까치마을 태화,한진아파트 공사내역서9.12(제출용)_삼탄천외1개교내역(186백만원)_설계예산서(포항신항3부두20070507)" xfId="1240" xr:uid="{00000000-0005-0000-0000-000024060000}"/>
    <cellStyle name="_인천계양 까치마을 태화,한진아파트 공사내역서(제출용1)_인천계양 까치마을 태화,한진아파트 공사내역서9.12(제출용)_삼탄천외1개교내역(186백만원)_설계예산서(포항신항4부두50mm할증20070507)" xfId="1241" xr:uid="{00000000-0005-0000-0000-000025060000}"/>
    <cellStyle name="_인천계양 까치마을 태화,한진아파트 공사내역서(제출용1)_인천계양 까치마을 태화,한진아파트 공사내역서9.12(제출용)_삼탄천외1개교내역(186백만원)_설계예산서(흥덕교NFJ)" xfId="1242" xr:uid="{00000000-0005-0000-0000-000026060000}"/>
    <cellStyle name="_인천계양 까치마을 태화,한진아파트 공사내역서(제출용1)_인천계양 까치마을 태화,한진아파트 공사내역서9.12(제출용)_삼탄천외1개교내역(186백만원)_설계예산서(흥덕교NFJ20070302)" xfId="1243" xr:uid="{00000000-0005-0000-0000-000027060000}"/>
    <cellStyle name="_인천계양 까치마을 태화,한진아파트 공사내역서(제출용1)_인천계양 까치마을 태화,한진아파트 공사내역서9.12(제출용)_삼탄천외1개교내역(186백만원)_신양수설변내역서" xfId="1244" xr:uid="{00000000-0005-0000-0000-000028060000}"/>
    <cellStyle name="_인천계양 까치마을 태화,한진아파트 공사내역서(제출용1)_인천계양 까치마을 태화,한진아파트 공사내역서9.12(제출용)_삼탄천외1개교내역(186백만원)_신양수설변내역서_내역서" xfId="1245" xr:uid="{00000000-0005-0000-0000-000029060000}"/>
    <cellStyle name="_인천계양 까치마을 태화,한진아파트 공사내역서(제출용1)_인천계양 까치마을 태화,한진아파트 공사내역서9.12(제출용)_삼탄천외1개교내역(186백만원)_신양수설변내역서_설계예산서(대광교외)최종수정" xfId="1246" xr:uid="{00000000-0005-0000-0000-00002A060000}"/>
    <cellStyle name="_인천계양 까치마을 태화,한진아파트 공사내역서(제출용1)_인천계양 까치마을 태화,한진아파트 공사내역서9.12(제출용)_삼탄천외1개교내역(186백만원)_신양수설변내역서_설계예산서(사천교)최종수정" xfId="1247" xr:uid="{00000000-0005-0000-0000-00002B060000}"/>
    <cellStyle name="_인천계양 까치마을 태화,한진아파트 공사내역서(제출용1)_인천계양 까치마을 태화,한진아파트 공사내역서9.12(제출용)_삼탄천외1개교내역(186백만원)_신양수설변내역서_설계예산서(사천교NFJ20070502)" xfId="1248" xr:uid="{00000000-0005-0000-0000-00002C060000}"/>
    <cellStyle name="_인천계양 까치마을 태화,한진아파트 공사내역서(제출용1)_인천계양 까치마을 태화,한진아파트 공사내역서9.12(제출용)_삼탄천외1개교내역(186백만원)_신양수설변내역서_설계예산서(율량교)최종수정" xfId="1249" xr:uid="{00000000-0005-0000-0000-00002D060000}"/>
    <cellStyle name="_인천계양 까치마을 태화,한진아파트 공사내역서(제출용1)_인천계양 까치마을 태화,한진아파트 공사내역서9.12(제출용)_삼탄천외1개교내역(186백만원)_신양수설변내역서_설계예산서(율량교NMC20070308)" xfId="1250" xr:uid="{00000000-0005-0000-0000-00002E060000}"/>
    <cellStyle name="_인천계양 까치마을 태화,한진아파트 공사내역서(제출용1)_인천계양 까치마을 태화,한진아파트 공사내역서9.12(제출용)_삼탄천외1개교내역(186백만원)_신양수설변내역서_설계예산서(포항신항3부두20070507)" xfId="1251" xr:uid="{00000000-0005-0000-0000-00002F060000}"/>
    <cellStyle name="_인천계양 까치마을 태화,한진아파트 공사내역서(제출용1)_인천계양 까치마을 태화,한진아파트 공사내역서9.12(제출용)_삼탄천외1개교내역(186백만원)_신양수설변내역서_설계예산서(포항신항4부두50mm할증20070507)" xfId="1252" xr:uid="{00000000-0005-0000-0000-000030060000}"/>
    <cellStyle name="_인천계양 까치마을 태화,한진아파트 공사내역서(제출용1)_인천계양 까치마을 태화,한진아파트 공사내역서9.12(제출용)_삼탄천외1개교내역(186백만원)_신양수설변내역서_설계예산서(흥덕교NFJ)" xfId="1253" xr:uid="{00000000-0005-0000-0000-000031060000}"/>
    <cellStyle name="_인천계양 까치마을 태화,한진아파트 공사내역서(제출용1)_인천계양 까치마을 태화,한진아파트 공사내역서9.12(제출용)_삼탄천외1개교내역(186백만원)_신양수설변내역서_설계예산서(흥덕교NFJ20070302)" xfId="1254" xr:uid="{00000000-0005-0000-0000-000032060000}"/>
    <cellStyle name="_인천계양 까치마을 태화,한진아파트 공사내역서(제출용1)_인천계양 까치마을 태화,한진아파트 공사내역서9.12(제출용)_설계예산서(대광교외)최종수정" xfId="1255" xr:uid="{00000000-0005-0000-0000-000033060000}"/>
    <cellStyle name="_인천계양 까치마을 태화,한진아파트 공사내역서(제출용1)_인천계양 까치마을 태화,한진아파트 공사내역서9.12(제출용)_설계예산서(사천교)최종수정" xfId="1256" xr:uid="{00000000-0005-0000-0000-000034060000}"/>
    <cellStyle name="_인천계양 까치마을 태화,한진아파트 공사내역서(제출용1)_인천계양 까치마을 태화,한진아파트 공사내역서9.12(제출용)_설계예산서(사천교NFJ20070502)" xfId="1257" xr:uid="{00000000-0005-0000-0000-000035060000}"/>
    <cellStyle name="_인천계양 까치마을 태화,한진아파트 공사내역서(제출용1)_인천계양 까치마을 태화,한진아파트 공사내역서9.12(제출용)_설계예산서(율량교)최종수정" xfId="1258" xr:uid="{00000000-0005-0000-0000-000036060000}"/>
    <cellStyle name="_인천계양 까치마을 태화,한진아파트 공사내역서(제출용1)_인천계양 까치마을 태화,한진아파트 공사내역서9.12(제출용)_설계예산서(율량교NMC20070308)" xfId="1259" xr:uid="{00000000-0005-0000-0000-000037060000}"/>
    <cellStyle name="_인천계양 까치마을 태화,한진아파트 공사내역서(제출용1)_인천계양 까치마을 태화,한진아파트 공사내역서9.12(제출용)_설계예산서(포항신항3부두20070507)" xfId="1260" xr:uid="{00000000-0005-0000-0000-000038060000}"/>
    <cellStyle name="_인천계양 까치마을 태화,한진아파트 공사내역서(제출용1)_인천계양 까치마을 태화,한진아파트 공사내역서9.12(제출용)_설계예산서(포항신항4부두50mm할증20070507)" xfId="1261" xr:uid="{00000000-0005-0000-0000-000039060000}"/>
    <cellStyle name="_인천계양 까치마을 태화,한진아파트 공사내역서(제출용1)_인천계양 까치마을 태화,한진아파트 공사내역서9.12(제출용)_설계예산서(흥덕교NFJ)" xfId="1262" xr:uid="{00000000-0005-0000-0000-00003A060000}"/>
    <cellStyle name="_인천계양 까치마을 태화,한진아파트 공사내역서(제출용1)_인천계양 까치마을 태화,한진아파트 공사내역서9.12(제출용)_설계예산서(흥덕교NFJ20070302)" xfId="1263" xr:uid="{00000000-0005-0000-0000-00003B060000}"/>
    <cellStyle name="_인천계양 까치마을 태화,한진아파트 공사내역서(제출용1)_인천계양 까치마을 태화,한진아파트 공사내역서9.12(제출용)_신양수설변내역서" xfId="1264" xr:uid="{00000000-0005-0000-0000-00003C060000}"/>
    <cellStyle name="_인천계양 까치마을 태화,한진아파트 공사내역서(제출용1)_인천계양 까치마을 태화,한진아파트 공사내역서9.12(제출용)_신양수설변내역서_내역서" xfId="1265" xr:uid="{00000000-0005-0000-0000-00003D060000}"/>
    <cellStyle name="_인천계양 까치마을 태화,한진아파트 공사내역서(제출용1)_인천계양 까치마을 태화,한진아파트 공사내역서9.12(제출용)_신양수설변내역서_설계예산서(대광교외)최종수정" xfId="1266" xr:uid="{00000000-0005-0000-0000-00003E060000}"/>
    <cellStyle name="_인천계양 까치마을 태화,한진아파트 공사내역서(제출용1)_인천계양 까치마을 태화,한진아파트 공사내역서9.12(제출용)_신양수설변내역서_설계예산서(사천교)최종수정" xfId="1267" xr:uid="{00000000-0005-0000-0000-00003F060000}"/>
    <cellStyle name="_인천계양 까치마을 태화,한진아파트 공사내역서(제출용1)_인천계양 까치마을 태화,한진아파트 공사내역서9.12(제출용)_신양수설변내역서_설계예산서(사천교NFJ20070502)" xfId="1268" xr:uid="{00000000-0005-0000-0000-000040060000}"/>
    <cellStyle name="_인천계양 까치마을 태화,한진아파트 공사내역서(제출용1)_인천계양 까치마을 태화,한진아파트 공사내역서9.12(제출용)_신양수설변내역서_설계예산서(율량교)최종수정" xfId="1269" xr:uid="{00000000-0005-0000-0000-000041060000}"/>
    <cellStyle name="_인천계양 까치마을 태화,한진아파트 공사내역서(제출용1)_인천계양 까치마을 태화,한진아파트 공사내역서9.12(제출용)_신양수설변내역서_설계예산서(율량교NMC20070308)" xfId="1270" xr:uid="{00000000-0005-0000-0000-000042060000}"/>
    <cellStyle name="_인천계양 까치마을 태화,한진아파트 공사내역서(제출용1)_인천계양 까치마을 태화,한진아파트 공사내역서9.12(제출용)_신양수설변내역서_설계예산서(포항신항3부두20070507)" xfId="1271" xr:uid="{00000000-0005-0000-0000-000043060000}"/>
    <cellStyle name="_인천계양 까치마을 태화,한진아파트 공사내역서(제출용1)_인천계양 까치마을 태화,한진아파트 공사내역서9.12(제출용)_신양수설변내역서_설계예산서(포항신항4부두50mm할증20070507)" xfId="1272" xr:uid="{00000000-0005-0000-0000-000044060000}"/>
    <cellStyle name="_인천계양 까치마을 태화,한진아파트 공사내역서(제출용1)_인천계양 까치마을 태화,한진아파트 공사내역서9.12(제출용)_신양수설변내역서_설계예산서(흥덕교NFJ)" xfId="1273" xr:uid="{00000000-0005-0000-0000-000045060000}"/>
    <cellStyle name="_인천계양 까치마을 태화,한진아파트 공사내역서(제출용1)_인천계양 까치마을 태화,한진아파트 공사내역서9.12(제출용)_신양수설변내역서_설계예산서(흥덕교NFJ20070302)" xfId="1274" xr:uid="{00000000-0005-0000-0000-000046060000}"/>
    <cellStyle name="_인천계양 까치마을 태화,한진아파트 공사내역서(제출용1)_인천계양 까치마을 태화,한진아파트 공사내역서9.12(제출용)_원동천교(상)외-수량수정" xfId="1275" xr:uid="{00000000-0005-0000-0000-000047060000}"/>
    <cellStyle name="_인천계양 까치마을 태화,한진아파트 공사내역서(제출용1)_인천계양 까치마을 태화,한진아파트 공사내역서9.12(제출용)_원동천교(상)외-수량수정 2" xfId="2578" xr:uid="{00000000-0005-0000-0000-000048060000}"/>
    <cellStyle name="_인천계양 까치마을 태화,한진아파트 공사내역서(제출용1)_인천계양 까치마을 태화,한진아파트 공사내역서9.12(제출용)_원동천교(상)외-수량수정 3" xfId="6279" xr:uid="{00000000-0005-0000-0000-000049060000}"/>
    <cellStyle name="_인천계양 까치마을 태화,한진아파트 공사내역서(제출용1)_인천계양 까치마을 태화,한진아파트 공사내역서9.12(제출용)_인천계양 까치마을 태화,한진아파트 공사내역서9.12(제출용)" xfId="1276" xr:uid="{00000000-0005-0000-0000-00004A060000}"/>
    <cellStyle name="_인천계양 까치마을 태화,한진아파트 공사내역서(제출용1)_인천계양 까치마을 태화,한진아파트 공사내역서9.12(제출용)_인천계양 까치마을 태화,한진아파트 공사내역서9.12(제출용) 2" xfId="2579" xr:uid="{00000000-0005-0000-0000-00004B060000}"/>
    <cellStyle name="_인천계양 까치마을 태화,한진아파트 공사내역서(제출용1)_인천계양 까치마을 태화,한진아파트 공사내역서9.12(제출용)_인천계양 까치마을 태화,한진아파트 공사내역서9.12(제출용) 3" xfId="6280" xr:uid="{00000000-0005-0000-0000-00004C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1277" xr:uid="{00000000-0005-0000-0000-00004D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2580" xr:uid="{00000000-0005-0000-0000-00004E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3" xfId="6281" xr:uid="{00000000-0005-0000-0000-00004F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내역서" xfId="1278" xr:uid="{00000000-0005-0000-0000-000050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1279" xr:uid="{00000000-0005-0000-0000-000051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1280" xr:uid="{00000000-0005-0000-0000-000052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1281" xr:uid="{00000000-0005-0000-0000-000053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1282" xr:uid="{00000000-0005-0000-0000-000054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1283" xr:uid="{00000000-0005-0000-0000-000055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1284" xr:uid="{00000000-0005-0000-0000-000056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1285" xr:uid="{00000000-0005-0000-0000-000057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1286" xr:uid="{00000000-0005-0000-0000-000058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1287" xr:uid="{00000000-0005-0000-0000-000059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1288" xr:uid="{00000000-0005-0000-0000-00005A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1289" xr:uid="{00000000-0005-0000-0000-00005B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1290" xr:uid="{00000000-0005-0000-0000-00005C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1291" xr:uid="{00000000-0005-0000-0000-00005D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1292" xr:uid="{00000000-0005-0000-0000-00005E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1293" xr:uid="{00000000-0005-0000-0000-00005F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1294" xr:uid="{00000000-0005-0000-0000-000060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1295" xr:uid="{00000000-0005-0000-0000-000061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1296" xr:uid="{00000000-0005-0000-0000-000062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1297" xr:uid="{00000000-0005-0000-0000-000063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1298" xr:uid="{00000000-0005-0000-0000-000064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1299" xr:uid="{00000000-0005-0000-0000-000065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1300" xr:uid="{00000000-0005-0000-0000-000066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1301" xr:uid="{00000000-0005-0000-0000-000067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1302" xr:uid="{00000000-0005-0000-0000-000068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1303" xr:uid="{00000000-0005-0000-0000-000069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1304" xr:uid="{00000000-0005-0000-0000-00006A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1305" xr:uid="{00000000-0005-0000-0000-00006B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1306" xr:uid="{00000000-0005-0000-0000-00006C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1307" xr:uid="{00000000-0005-0000-0000-00006D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1308" xr:uid="{00000000-0005-0000-0000-00006E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1309" xr:uid="{00000000-0005-0000-0000-00006F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1310" xr:uid="{00000000-0005-0000-0000-000070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1311" xr:uid="{00000000-0005-0000-0000-000071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1312" xr:uid="{00000000-0005-0000-0000-000072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1313" xr:uid="{00000000-0005-0000-0000-000073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1314" xr:uid="{00000000-0005-0000-0000-000074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1315" xr:uid="{00000000-0005-0000-0000-000075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1316" xr:uid="{00000000-0005-0000-0000-000076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1317" xr:uid="{00000000-0005-0000-0000-000077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1318" xr:uid="{00000000-0005-0000-0000-000078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1319" xr:uid="{00000000-0005-0000-0000-000079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1320" xr:uid="{00000000-0005-0000-0000-00007A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321" xr:uid="{00000000-0005-0000-0000-00007B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81" xr:uid="{00000000-0005-0000-0000-00007C06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282" xr:uid="{00000000-0005-0000-0000-00007D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1322" xr:uid="{00000000-0005-0000-0000-00007E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2582" xr:uid="{00000000-0005-0000-0000-00007F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3" xfId="6283" xr:uid="{00000000-0005-0000-0000-000080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내역서" xfId="1323" xr:uid="{00000000-0005-0000-0000-000081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1324" xr:uid="{00000000-0005-0000-0000-000082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1325" xr:uid="{00000000-0005-0000-0000-000083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1326" xr:uid="{00000000-0005-0000-0000-000084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1327" xr:uid="{00000000-0005-0000-0000-000085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1328" xr:uid="{00000000-0005-0000-0000-000086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1329" xr:uid="{00000000-0005-0000-0000-000087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1330" xr:uid="{00000000-0005-0000-0000-000088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1331" xr:uid="{00000000-0005-0000-0000-000089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1332" xr:uid="{00000000-0005-0000-0000-00008A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1333" xr:uid="{00000000-0005-0000-0000-00008B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1334" xr:uid="{00000000-0005-0000-0000-00008C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1335" xr:uid="{00000000-0005-0000-0000-00008D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1336" xr:uid="{00000000-0005-0000-0000-00008E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1337" xr:uid="{00000000-0005-0000-0000-00008F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1338" xr:uid="{00000000-0005-0000-0000-000090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1339" xr:uid="{00000000-0005-0000-0000-000091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1340" xr:uid="{00000000-0005-0000-0000-000092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1341" xr:uid="{00000000-0005-0000-0000-000093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1342" xr:uid="{00000000-0005-0000-0000-000094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1343" xr:uid="{00000000-0005-0000-0000-000095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1344" xr:uid="{00000000-0005-0000-0000-000096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1345" xr:uid="{00000000-0005-0000-0000-000097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대광교외)최종수정" xfId="1346" xr:uid="{00000000-0005-0000-0000-000098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)최종수정" xfId="1347" xr:uid="{00000000-0005-0000-0000-000099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NFJ20070502)" xfId="1348" xr:uid="{00000000-0005-0000-0000-00009A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)최종수정" xfId="1349" xr:uid="{00000000-0005-0000-0000-00009B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NMC20070308)" xfId="1350" xr:uid="{00000000-0005-0000-0000-00009C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3부두20070507)" xfId="1351" xr:uid="{00000000-0005-0000-0000-00009D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1352" xr:uid="{00000000-0005-0000-0000-00009E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)" xfId="1353" xr:uid="{00000000-0005-0000-0000-00009F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20070302)" xfId="1354" xr:uid="{00000000-0005-0000-0000-0000A0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1355" xr:uid="{00000000-0005-0000-0000-0000A1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내역서" xfId="1356" xr:uid="{00000000-0005-0000-0000-0000A2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1357" xr:uid="{00000000-0005-0000-0000-0000A3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1358" xr:uid="{00000000-0005-0000-0000-0000A4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1359" xr:uid="{00000000-0005-0000-0000-0000A5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1360" xr:uid="{00000000-0005-0000-0000-0000A6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1361" xr:uid="{00000000-0005-0000-0000-0000A7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1362" xr:uid="{00000000-0005-0000-0000-0000A8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1363" xr:uid="{00000000-0005-0000-0000-0000A9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1364" xr:uid="{00000000-0005-0000-0000-0000AA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1365" xr:uid="{00000000-0005-0000-0000-0000AB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1366" xr:uid="{00000000-0005-0000-0000-0000AC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2583" xr:uid="{00000000-0005-0000-0000-0000AD06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3" xfId="6284" xr:uid="{00000000-0005-0000-0000-0000AE060000}"/>
    <cellStyle name="_인천계양 까치마을 태화,한진아파트 공사내역서(제출용1)_인천계양 까치마을 태화,한진아파트 공사내역서9.12(제출용)_인천계양 까치마을 태화,한진아파트 공사내역서9.12(제출용)_내역서" xfId="1367" xr:uid="{00000000-0005-0000-0000-0000AF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1368" xr:uid="{00000000-0005-0000-0000-0000B0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 2" xfId="2584" xr:uid="{00000000-0005-0000-0000-0000B1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 3" xfId="6285" xr:uid="{00000000-0005-0000-0000-0000B2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내역서" xfId="1369" xr:uid="{00000000-0005-0000-0000-0000B3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1370" xr:uid="{00000000-0005-0000-0000-0000B4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내역서" xfId="1371" xr:uid="{00000000-0005-0000-0000-0000B5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대광교외)최종수정" xfId="1372" xr:uid="{00000000-0005-0000-0000-0000B6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)최종수정" xfId="1373" xr:uid="{00000000-0005-0000-0000-0000B7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NFJ20070502)" xfId="1374" xr:uid="{00000000-0005-0000-0000-0000B8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)최종수정" xfId="1375" xr:uid="{00000000-0005-0000-0000-0000B9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NMC20070308)" xfId="1376" xr:uid="{00000000-0005-0000-0000-0000BA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3부두20070507)" xfId="1377" xr:uid="{00000000-0005-0000-0000-0000BB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1378" xr:uid="{00000000-0005-0000-0000-0000BC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)" xfId="1379" xr:uid="{00000000-0005-0000-0000-0000BD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20070302)" xfId="1380" xr:uid="{00000000-0005-0000-0000-0000BE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1381" xr:uid="{00000000-0005-0000-0000-0000BF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내역서" xfId="1382" xr:uid="{00000000-0005-0000-0000-0000C0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1383" xr:uid="{00000000-0005-0000-0000-0000C1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1384" xr:uid="{00000000-0005-0000-0000-0000C2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1385" xr:uid="{00000000-0005-0000-0000-0000C3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1386" xr:uid="{00000000-0005-0000-0000-0000C4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1387" xr:uid="{00000000-0005-0000-0000-0000C5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1388" xr:uid="{00000000-0005-0000-0000-0000C6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1389" xr:uid="{00000000-0005-0000-0000-0000C7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1390" xr:uid="{00000000-0005-0000-0000-0000C8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1391" xr:uid="{00000000-0005-0000-0000-0000C9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대광교외)최종수정" xfId="1392" xr:uid="{00000000-0005-0000-0000-0000CA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)최종수정" xfId="1393" xr:uid="{00000000-0005-0000-0000-0000CB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NFJ20070502)" xfId="1394" xr:uid="{00000000-0005-0000-0000-0000CC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)최종수정" xfId="1395" xr:uid="{00000000-0005-0000-0000-0000CD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NMC20070308)" xfId="1396" xr:uid="{00000000-0005-0000-0000-0000CE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3부두20070507)" xfId="1397" xr:uid="{00000000-0005-0000-0000-0000CF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4부두50mm할증20070507)" xfId="1398" xr:uid="{00000000-0005-0000-0000-0000D0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)" xfId="1399" xr:uid="{00000000-0005-0000-0000-0000D1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20070302)" xfId="1400" xr:uid="{00000000-0005-0000-0000-0000D2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1401" xr:uid="{00000000-0005-0000-0000-0000D3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내역서" xfId="1402" xr:uid="{00000000-0005-0000-0000-0000D4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대광교외)최종수정" xfId="1403" xr:uid="{00000000-0005-0000-0000-0000D5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)최종수정" xfId="1404" xr:uid="{00000000-0005-0000-0000-0000D6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NFJ20070502)" xfId="1405" xr:uid="{00000000-0005-0000-0000-0000D7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)최종수정" xfId="1406" xr:uid="{00000000-0005-0000-0000-0000D8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NMC20070308)" xfId="1407" xr:uid="{00000000-0005-0000-0000-0000D9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3부두20070507)" xfId="1408" xr:uid="{00000000-0005-0000-0000-0000DA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4부두50mm할증20070507)" xfId="1409" xr:uid="{00000000-0005-0000-0000-0000DB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)" xfId="1410" xr:uid="{00000000-0005-0000-0000-0000DC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20070302)" xfId="1411" xr:uid="{00000000-0005-0000-0000-0000DD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1412" xr:uid="{00000000-0005-0000-0000-0000DE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2585" xr:uid="{00000000-0005-0000-0000-0000DF06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3" xfId="6286" xr:uid="{00000000-0005-0000-0000-0000E0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1413" xr:uid="{00000000-0005-0000-0000-0000E1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내역서" xfId="1414" xr:uid="{00000000-0005-0000-0000-0000E2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대광교외)최종수정" xfId="1415" xr:uid="{00000000-0005-0000-0000-0000E3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)최종수정" xfId="1416" xr:uid="{00000000-0005-0000-0000-0000E4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NFJ20070502)" xfId="1417" xr:uid="{00000000-0005-0000-0000-0000E5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)최종수정" xfId="1418" xr:uid="{00000000-0005-0000-0000-0000E6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NMC20070308)" xfId="1419" xr:uid="{00000000-0005-0000-0000-0000E7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3부두20070507)" xfId="1420" xr:uid="{00000000-0005-0000-0000-0000E8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4부두50mm할증20070507)" xfId="1421" xr:uid="{00000000-0005-0000-0000-0000E9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)" xfId="1422" xr:uid="{00000000-0005-0000-0000-0000EA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20070302)" xfId="1423" xr:uid="{00000000-0005-0000-0000-0000EB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1424" xr:uid="{00000000-0005-0000-0000-0000EC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내역서" xfId="1425" xr:uid="{00000000-0005-0000-0000-0000ED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대광교외)최종수정" xfId="1426" xr:uid="{00000000-0005-0000-0000-0000EE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)최종수정" xfId="1427" xr:uid="{00000000-0005-0000-0000-0000EF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NFJ20070502)" xfId="1428" xr:uid="{00000000-0005-0000-0000-0000F0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)최종수정" xfId="1429" xr:uid="{00000000-0005-0000-0000-0000F1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NMC20070308)" xfId="1430" xr:uid="{00000000-0005-0000-0000-0000F2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3부두20070507)" xfId="1431" xr:uid="{00000000-0005-0000-0000-0000F3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432" xr:uid="{00000000-0005-0000-0000-0000F4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)" xfId="1433" xr:uid="{00000000-0005-0000-0000-0000F506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20070302)" xfId="1434" xr:uid="{00000000-0005-0000-0000-0000F6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대광교외)최종수정" xfId="1435" xr:uid="{00000000-0005-0000-0000-0000F7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사천교)최종수정" xfId="1436" xr:uid="{00000000-0005-0000-0000-0000F8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사천교NFJ20070502)" xfId="1437" xr:uid="{00000000-0005-0000-0000-0000F9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율량교)최종수정" xfId="1438" xr:uid="{00000000-0005-0000-0000-0000FA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율량교NMC20070308)" xfId="1439" xr:uid="{00000000-0005-0000-0000-0000FB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포항신항3부두20070507)" xfId="1440" xr:uid="{00000000-0005-0000-0000-0000FC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포항신항4부두50mm할증20070507)" xfId="1441" xr:uid="{00000000-0005-0000-0000-0000FD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흥덕교NFJ)" xfId="1442" xr:uid="{00000000-0005-0000-0000-0000FE060000}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흥덕교NFJ20070302)" xfId="1443" xr:uid="{00000000-0005-0000-0000-0000FF06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" xfId="1444" xr:uid="{00000000-0005-0000-0000-000000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내역서" xfId="1445" xr:uid="{00000000-0005-0000-0000-000001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대광교외)최종수정" xfId="1446" xr:uid="{00000000-0005-0000-0000-000002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)최종수정" xfId="1447" xr:uid="{00000000-0005-0000-0000-000003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NFJ20070502)" xfId="1448" xr:uid="{00000000-0005-0000-0000-000004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)최종수정" xfId="1449" xr:uid="{00000000-0005-0000-0000-000005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NMC20070308)" xfId="1450" xr:uid="{00000000-0005-0000-0000-000006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3부두20070507)" xfId="1451" xr:uid="{00000000-0005-0000-0000-000007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4부두50mm할증20070507)" xfId="1452" xr:uid="{00000000-0005-0000-0000-000008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)" xfId="1453" xr:uid="{00000000-0005-0000-0000-00000907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20070302)" xfId="1454" xr:uid="{00000000-0005-0000-0000-00000A07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1455" xr:uid="{00000000-0005-0000-0000-00000B07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2586" xr:uid="{00000000-0005-0000-0000-00000C07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 3" xfId="6287" xr:uid="{00000000-0005-0000-0000-00000D070000}"/>
    <cellStyle name="_인천계양 까치마을 태화,한진아파트 공사내역서9.12(제출용)" xfId="1456" xr:uid="{00000000-0005-0000-0000-00000E070000}"/>
    <cellStyle name="_인천계양 까치마을 태화,한진아파트 공사내역서9.12(제출용) 2" xfId="2587" xr:uid="{00000000-0005-0000-0000-00000F070000}"/>
    <cellStyle name="_인천계양 까치마을 태화,한진아파트 공사내역서9.12(제출용) 3" xfId="6288" xr:uid="{00000000-0005-0000-0000-000010070000}"/>
    <cellStyle name="_인천계양 까치마을 태화,한진아파트 공사내역서9.12(제출용)_계양구 도두리마을 동남 아파트 하자보수공사비산출서(자오)" xfId="1457" xr:uid="{00000000-0005-0000-0000-000011070000}"/>
    <cellStyle name="_인천계양 까치마을 태화,한진아파트 공사내역서9.12(제출용)_계양구 도두리마을 동남 아파트 하자보수공사비산출서(자오) 2" xfId="2588" xr:uid="{00000000-0005-0000-0000-000012070000}"/>
    <cellStyle name="_인천계양 까치마을 태화,한진아파트 공사내역서9.12(제출용)_계양구 도두리마을 동남 아파트 하자보수공사비산출서(자오) 3" xfId="6289" xr:uid="{00000000-0005-0000-0000-000013070000}"/>
    <cellStyle name="_인천계양 까치마을 태화,한진아파트 공사내역서9.12(제출용)_계양구 도두리마을 동남 아파트 하자보수공사비산출서(자오)_내역서" xfId="1458" xr:uid="{00000000-0005-0000-0000-000014070000}"/>
    <cellStyle name="_인천계양 까치마을 태화,한진아파트 공사내역서9.12(제출용)_계양구 도두리마을 동남 아파트 하자보수공사비산출서(자오)_삼탄천외1개교내역(186백만원)" xfId="1459" xr:uid="{00000000-0005-0000-0000-000015070000}"/>
    <cellStyle name="_인천계양 까치마을 태화,한진아파트 공사내역서9.12(제출용)_계양구 도두리마을 동남 아파트 하자보수공사비산출서(자오)_삼탄천외1개교내역(186백만원)_내역서" xfId="1460" xr:uid="{00000000-0005-0000-0000-000016070000}"/>
    <cellStyle name="_인천계양 까치마을 태화,한진아파트 공사내역서9.12(제출용)_계양구 도두리마을 동남 아파트 하자보수공사비산출서(자오)_삼탄천외1개교내역(186백만원)_설계예산서(대광교외)최종수정" xfId="1461" xr:uid="{00000000-0005-0000-0000-000017070000}"/>
    <cellStyle name="_인천계양 까치마을 태화,한진아파트 공사내역서9.12(제출용)_계양구 도두리마을 동남 아파트 하자보수공사비산출서(자오)_삼탄천외1개교내역(186백만원)_설계예산서(사천교)최종수정" xfId="1462" xr:uid="{00000000-0005-0000-0000-000018070000}"/>
    <cellStyle name="_인천계양 까치마을 태화,한진아파트 공사내역서9.12(제출용)_계양구 도두리마을 동남 아파트 하자보수공사비산출서(자오)_삼탄천외1개교내역(186백만원)_설계예산서(사천교NFJ20070502)" xfId="1463" xr:uid="{00000000-0005-0000-0000-000019070000}"/>
    <cellStyle name="_인천계양 까치마을 태화,한진아파트 공사내역서9.12(제출용)_계양구 도두리마을 동남 아파트 하자보수공사비산출서(자오)_삼탄천외1개교내역(186백만원)_설계예산서(율량교)최종수정" xfId="1464" xr:uid="{00000000-0005-0000-0000-00001A070000}"/>
    <cellStyle name="_인천계양 까치마을 태화,한진아파트 공사내역서9.12(제출용)_계양구 도두리마을 동남 아파트 하자보수공사비산출서(자오)_삼탄천외1개교내역(186백만원)_설계예산서(율량교NMC20070308)" xfId="1465" xr:uid="{00000000-0005-0000-0000-00001B070000}"/>
    <cellStyle name="_인천계양 까치마을 태화,한진아파트 공사내역서9.12(제출용)_계양구 도두리마을 동남 아파트 하자보수공사비산출서(자오)_삼탄천외1개교내역(186백만원)_설계예산서(포항신항3부두20070507)" xfId="1466" xr:uid="{00000000-0005-0000-0000-00001C070000}"/>
    <cellStyle name="_인천계양 까치마을 태화,한진아파트 공사내역서9.12(제출용)_계양구 도두리마을 동남 아파트 하자보수공사비산출서(자오)_삼탄천외1개교내역(186백만원)_설계예산서(포항신항4부두50mm할증20070507)" xfId="1467" xr:uid="{00000000-0005-0000-0000-00001D070000}"/>
    <cellStyle name="_인천계양 까치마을 태화,한진아파트 공사내역서9.12(제출용)_계양구 도두리마을 동남 아파트 하자보수공사비산출서(자오)_삼탄천외1개교내역(186백만원)_설계예산서(흥덕교NFJ)" xfId="1468" xr:uid="{00000000-0005-0000-0000-00001E070000}"/>
    <cellStyle name="_인천계양 까치마을 태화,한진아파트 공사내역서9.12(제출용)_계양구 도두리마을 동남 아파트 하자보수공사비산출서(자오)_삼탄천외1개교내역(186백만원)_설계예산서(흥덕교NFJ20070302)" xfId="1469" xr:uid="{00000000-0005-0000-0000-00001F070000}"/>
    <cellStyle name="_인천계양 까치마을 태화,한진아파트 공사내역서9.12(제출용)_계양구 도두리마을 동남 아파트 하자보수공사비산출서(자오)_삼탄천외1개교내역(186백만원)_신양수설변내역서" xfId="1470" xr:uid="{00000000-0005-0000-0000-000020070000}"/>
    <cellStyle name="_인천계양 까치마을 태화,한진아파트 공사내역서9.12(제출용)_계양구 도두리마을 동남 아파트 하자보수공사비산출서(자오)_삼탄천외1개교내역(186백만원)_신양수설변내역서_내역서" xfId="1471" xr:uid="{00000000-0005-0000-0000-000021070000}"/>
    <cellStyle name="_인천계양 까치마을 태화,한진아파트 공사내역서9.12(제출용)_계양구 도두리마을 동남 아파트 하자보수공사비산출서(자오)_삼탄천외1개교내역(186백만원)_신양수설변내역서_설계예산서(대광교외)최종수정" xfId="1472" xr:uid="{00000000-0005-0000-0000-000022070000}"/>
    <cellStyle name="_인천계양 까치마을 태화,한진아파트 공사내역서9.12(제출용)_계양구 도두리마을 동남 아파트 하자보수공사비산출서(자오)_삼탄천외1개교내역(186백만원)_신양수설변내역서_설계예산서(사천교)최종수정" xfId="1473" xr:uid="{00000000-0005-0000-0000-000023070000}"/>
    <cellStyle name="_인천계양 까치마을 태화,한진아파트 공사내역서9.12(제출용)_계양구 도두리마을 동남 아파트 하자보수공사비산출서(자오)_삼탄천외1개교내역(186백만원)_신양수설변내역서_설계예산서(사천교NFJ20070502)" xfId="1474" xr:uid="{00000000-0005-0000-0000-000024070000}"/>
    <cellStyle name="_인천계양 까치마을 태화,한진아파트 공사내역서9.12(제출용)_계양구 도두리마을 동남 아파트 하자보수공사비산출서(자오)_삼탄천외1개교내역(186백만원)_신양수설변내역서_설계예산서(율량교)최종수정" xfId="1475" xr:uid="{00000000-0005-0000-0000-000025070000}"/>
    <cellStyle name="_인천계양 까치마을 태화,한진아파트 공사내역서9.12(제출용)_계양구 도두리마을 동남 아파트 하자보수공사비산출서(자오)_삼탄천외1개교내역(186백만원)_신양수설변내역서_설계예산서(율량교NMC20070308)" xfId="1476" xr:uid="{00000000-0005-0000-0000-000026070000}"/>
    <cellStyle name="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1477" xr:uid="{00000000-0005-0000-0000-000027070000}"/>
    <cellStyle name="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1478" xr:uid="{00000000-0005-0000-0000-000028070000}"/>
    <cellStyle name="_인천계양 까치마을 태화,한진아파트 공사내역서9.12(제출용)_계양구 도두리마을 동남 아파트 하자보수공사비산출서(자오)_삼탄천외1개교내역(186백만원)_신양수설변내역서_설계예산서(흥덕교NFJ)" xfId="1479" xr:uid="{00000000-0005-0000-0000-000029070000}"/>
    <cellStyle name="_인천계양 까치마을 태화,한진아파트 공사내역서9.12(제출용)_계양구 도두리마을 동남 아파트 하자보수공사비산출서(자오)_삼탄천외1개교내역(186백만원)_신양수설변내역서_설계예산서(흥덕교NFJ20070302)" xfId="1480" xr:uid="{00000000-0005-0000-0000-00002A070000}"/>
    <cellStyle name="_인천계양 까치마을 태화,한진아파트 공사내역서9.12(제출용)_계양구 도두리마을 동남 아파트 하자보수공사비산출서(자오)_설계예산서(대광교외)최종수정" xfId="1481" xr:uid="{00000000-0005-0000-0000-00002B070000}"/>
    <cellStyle name="_인천계양 까치마을 태화,한진아파트 공사내역서9.12(제출용)_계양구 도두리마을 동남 아파트 하자보수공사비산출서(자오)_설계예산서(사천교)최종수정" xfId="1482" xr:uid="{00000000-0005-0000-0000-00002C070000}"/>
    <cellStyle name="_인천계양 까치마을 태화,한진아파트 공사내역서9.12(제출용)_계양구 도두리마을 동남 아파트 하자보수공사비산출서(자오)_설계예산서(사천교NFJ20070502)" xfId="1483" xr:uid="{00000000-0005-0000-0000-00002D070000}"/>
    <cellStyle name="_인천계양 까치마을 태화,한진아파트 공사내역서9.12(제출용)_계양구 도두리마을 동남 아파트 하자보수공사비산출서(자오)_설계예산서(율량교)최종수정" xfId="1484" xr:uid="{00000000-0005-0000-0000-00002E070000}"/>
    <cellStyle name="_인천계양 까치마을 태화,한진아파트 공사내역서9.12(제출용)_계양구 도두리마을 동남 아파트 하자보수공사비산출서(자오)_설계예산서(율량교NMC20070308)" xfId="1485" xr:uid="{00000000-0005-0000-0000-00002F070000}"/>
    <cellStyle name="_인천계양 까치마을 태화,한진아파트 공사내역서9.12(제출용)_계양구 도두리마을 동남 아파트 하자보수공사비산출서(자오)_설계예산서(포항신항3부두20070507)" xfId="1486" xr:uid="{00000000-0005-0000-0000-000030070000}"/>
    <cellStyle name="_인천계양 까치마을 태화,한진아파트 공사내역서9.12(제출용)_계양구 도두리마을 동남 아파트 하자보수공사비산출서(자오)_설계예산서(포항신항4부두50mm할증20070507)" xfId="1487" xr:uid="{00000000-0005-0000-0000-000031070000}"/>
    <cellStyle name="_인천계양 까치마을 태화,한진아파트 공사내역서9.12(제출용)_계양구 도두리마을 동남 아파트 하자보수공사비산출서(자오)_설계예산서(흥덕교NFJ)" xfId="1488" xr:uid="{00000000-0005-0000-0000-000032070000}"/>
    <cellStyle name="_인천계양 까치마을 태화,한진아파트 공사내역서9.12(제출용)_계양구 도두리마을 동남 아파트 하자보수공사비산출서(자오)_설계예산서(흥덕교NFJ20070302)" xfId="1489" xr:uid="{00000000-0005-0000-0000-000033070000}"/>
    <cellStyle name="_인천계양 까치마을 태화,한진아파트 공사내역서9.12(제출용)_계양구 도두리마을 동남 아파트 하자보수공사비산출서(자오)_신양수설변내역서" xfId="1490" xr:uid="{00000000-0005-0000-0000-000034070000}"/>
    <cellStyle name="_인천계양 까치마을 태화,한진아파트 공사내역서9.12(제출용)_계양구 도두리마을 동남 아파트 하자보수공사비산출서(자오)_신양수설변내역서_내역서" xfId="1491" xr:uid="{00000000-0005-0000-0000-000035070000}"/>
    <cellStyle name="_인천계양 까치마을 태화,한진아파트 공사내역서9.12(제출용)_계양구 도두리마을 동남 아파트 하자보수공사비산출서(자오)_신양수설변내역서_설계예산서(대광교외)최종수정" xfId="1492" xr:uid="{00000000-0005-0000-0000-000036070000}"/>
    <cellStyle name="_인천계양 까치마을 태화,한진아파트 공사내역서9.12(제출용)_계양구 도두리마을 동남 아파트 하자보수공사비산출서(자오)_신양수설변내역서_설계예산서(사천교)최종수정" xfId="1493" xr:uid="{00000000-0005-0000-0000-000037070000}"/>
    <cellStyle name="_인천계양 까치마을 태화,한진아파트 공사내역서9.12(제출용)_계양구 도두리마을 동남 아파트 하자보수공사비산출서(자오)_신양수설변내역서_설계예산서(사천교NFJ20070502)" xfId="1494" xr:uid="{00000000-0005-0000-0000-000038070000}"/>
    <cellStyle name="_인천계양 까치마을 태화,한진아파트 공사내역서9.12(제출용)_계양구 도두리마을 동남 아파트 하자보수공사비산출서(자오)_신양수설변내역서_설계예산서(율량교)최종수정" xfId="1495" xr:uid="{00000000-0005-0000-0000-000039070000}"/>
    <cellStyle name="_인천계양 까치마을 태화,한진아파트 공사내역서9.12(제출용)_계양구 도두리마을 동남 아파트 하자보수공사비산출서(자오)_신양수설변내역서_설계예산서(율량교NMC20070308)" xfId="1496" xr:uid="{00000000-0005-0000-0000-00003A070000}"/>
    <cellStyle name="_인천계양 까치마을 태화,한진아파트 공사내역서9.12(제출용)_계양구 도두리마을 동남 아파트 하자보수공사비산출서(자오)_신양수설변내역서_설계예산서(포항신항3부두20070507)" xfId="1497" xr:uid="{00000000-0005-0000-0000-00003B070000}"/>
    <cellStyle name="_인천계양 까치마을 태화,한진아파트 공사내역서9.12(제출용)_계양구 도두리마을 동남 아파트 하자보수공사비산출서(자오)_신양수설변내역서_설계예산서(포항신항4부두50mm할증20070507)" xfId="1498" xr:uid="{00000000-0005-0000-0000-00003C070000}"/>
    <cellStyle name="_인천계양 까치마을 태화,한진아파트 공사내역서9.12(제출용)_계양구 도두리마을 동남 아파트 하자보수공사비산출서(자오)_신양수설변내역서_설계예산서(흥덕교NFJ)" xfId="1499" xr:uid="{00000000-0005-0000-0000-00003D070000}"/>
    <cellStyle name="_인천계양 까치마을 태화,한진아파트 공사내역서9.12(제출용)_계양구 도두리마을 동남 아파트 하자보수공사비산출서(자오)_신양수설변내역서_설계예산서(흥덕교NFJ20070302)" xfId="1500" xr:uid="{00000000-0005-0000-0000-00003E070000}"/>
    <cellStyle name="_인천계양 까치마을 태화,한진아파트 공사내역서9.12(제출용)_계양구 도두리마을 동남 아파트 하자보수공사비산출서(자오)_원동천교(상)외-수량수정" xfId="1501" xr:uid="{00000000-0005-0000-0000-00003F070000}"/>
    <cellStyle name="_인천계양 까치마을 태화,한진아파트 공사내역서9.12(제출용)_계양구 도두리마을 동남 아파트 하자보수공사비산출서(자오)_원동천교(상)외-수량수정 2" xfId="2589" xr:uid="{00000000-0005-0000-0000-000040070000}"/>
    <cellStyle name="_인천계양 까치마을 태화,한진아파트 공사내역서9.12(제출용)_계양구 도두리마을 동남 아파트 하자보수공사비산출서(자오)_원동천교(상)외-수량수정 3" xfId="6290" xr:uid="{00000000-0005-0000-0000-000041070000}"/>
    <cellStyle name="_인천계양 까치마을 태화,한진아파트 공사내역서9.12(제출용)_구로동구일우성아파트 하자보수공사비산출서(1)" xfId="1502" xr:uid="{00000000-0005-0000-0000-000042070000}"/>
    <cellStyle name="_인천계양 까치마을 태화,한진아파트 공사내역서9.12(제출용)_구로동구일우성아파트 하자보수공사비산출서(1) 2" xfId="2590" xr:uid="{00000000-0005-0000-0000-000043070000}"/>
    <cellStyle name="_인천계양 까치마을 태화,한진아파트 공사내역서9.12(제출용)_구로동구일우성아파트 하자보수공사비산출서(1) 3" xfId="6291" xr:uid="{00000000-0005-0000-0000-000044070000}"/>
    <cellStyle name="_인천계양 까치마을 태화,한진아파트 공사내역서9.12(제출용)_구로동구일우성아파트 하자보수공사비산출서(1)_내역서" xfId="1503" xr:uid="{00000000-0005-0000-0000-000045070000}"/>
    <cellStyle name="_인천계양 까치마을 태화,한진아파트 공사내역서9.12(제출용)_구로동구일우성아파트 하자보수공사비산출서(1)_삼탄천외1개교내역(186백만원)" xfId="1504" xr:uid="{00000000-0005-0000-0000-000046070000}"/>
    <cellStyle name="_인천계양 까치마을 태화,한진아파트 공사내역서9.12(제출용)_구로동구일우성아파트 하자보수공사비산출서(1)_삼탄천외1개교내역(186백만원)_내역서" xfId="1505" xr:uid="{00000000-0005-0000-0000-000047070000}"/>
    <cellStyle name="_인천계양 까치마을 태화,한진아파트 공사내역서9.12(제출용)_구로동구일우성아파트 하자보수공사비산출서(1)_삼탄천외1개교내역(186백만원)_설계예산서(대광교외)최종수정" xfId="1506" xr:uid="{00000000-0005-0000-0000-000048070000}"/>
    <cellStyle name="_인천계양 까치마을 태화,한진아파트 공사내역서9.12(제출용)_구로동구일우성아파트 하자보수공사비산출서(1)_삼탄천외1개교내역(186백만원)_설계예산서(사천교)최종수정" xfId="1507" xr:uid="{00000000-0005-0000-0000-000049070000}"/>
    <cellStyle name="_인천계양 까치마을 태화,한진아파트 공사내역서9.12(제출용)_구로동구일우성아파트 하자보수공사비산출서(1)_삼탄천외1개교내역(186백만원)_설계예산서(사천교NFJ20070502)" xfId="1508" xr:uid="{00000000-0005-0000-0000-00004A070000}"/>
    <cellStyle name="_인천계양 까치마을 태화,한진아파트 공사내역서9.12(제출용)_구로동구일우성아파트 하자보수공사비산출서(1)_삼탄천외1개교내역(186백만원)_설계예산서(율량교)최종수정" xfId="1509" xr:uid="{00000000-0005-0000-0000-00004B070000}"/>
    <cellStyle name="_인천계양 까치마을 태화,한진아파트 공사내역서9.12(제출용)_구로동구일우성아파트 하자보수공사비산출서(1)_삼탄천외1개교내역(186백만원)_설계예산서(율량교NMC20070308)" xfId="1510" xr:uid="{00000000-0005-0000-0000-00004C070000}"/>
    <cellStyle name="_인천계양 까치마을 태화,한진아파트 공사내역서9.12(제출용)_구로동구일우성아파트 하자보수공사비산출서(1)_삼탄천외1개교내역(186백만원)_설계예산서(포항신항3부두20070507)" xfId="1511" xr:uid="{00000000-0005-0000-0000-00004D070000}"/>
    <cellStyle name="_인천계양 까치마을 태화,한진아파트 공사내역서9.12(제출용)_구로동구일우성아파트 하자보수공사비산출서(1)_삼탄천외1개교내역(186백만원)_설계예산서(포항신항4부두50mm할증20070507)" xfId="1512" xr:uid="{00000000-0005-0000-0000-00004E070000}"/>
    <cellStyle name="_인천계양 까치마을 태화,한진아파트 공사내역서9.12(제출용)_구로동구일우성아파트 하자보수공사비산출서(1)_삼탄천외1개교내역(186백만원)_설계예산서(흥덕교NFJ)" xfId="1513" xr:uid="{00000000-0005-0000-0000-00004F070000}"/>
    <cellStyle name="_인천계양 까치마을 태화,한진아파트 공사내역서9.12(제출용)_구로동구일우성아파트 하자보수공사비산출서(1)_삼탄천외1개교내역(186백만원)_설계예산서(흥덕교NFJ20070302)" xfId="1514" xr:uid="{00000000-0005-0000-0000-000050070000}"/>
    <cellStyle name="_인천계양 까치마을 태화,한진아파트 공사내역서9.12(제출용)_구로동구일우성아파트 하자보수공사비산출서(1)_삼탄천외1개교내역(186백만원)_신양수설변내역서" xfId="1515" xr:uid="{00000000-0005-0000-0000-000051070000}"/>
    <cellStyle name="_인천계양 까치마을 태화,한진아파트 공사내역서9.12(제출용)_구로동구일우성아파트 하자보수공사비산출서(1)_삼탄천외1개교내역(186백만원)_신양수설변내역서_내역서" xfId="1516" xr:uid="{00000000-0005-0000-0000-000052070000}"/>
    <cellStyle name="_인천계양 까치마을 태화,한진아파트 공사내역서9.12(제출용)_구로동구일우성아파트 하자보수공사비산출서(1)_삼탄천외1개교내역(186백만원)_신양수설변내역서_설계예산서(대광교외)최종수정" xfId="1517" xr:uid="{00000000-0005-0000-0000-000053070000}"/>
    <cellStyle name="_인천계양 까치마을 태화,한진아파트 공사내역서9.12(제출용)_구로동구일우성아파트 하자보수공사비산출서(1)_삼탄천외1개교내역(186백만원)_신양수설변내역서_설계예산서(사천교)최종수정" xfId="1518" xr:uid="{00000000-0005-0000-0000-000054070000}"/>
    <cellStyle name="_인천계양 까치마을 태화,한진아파트 공사내역서9.12(제출용)_구로동구일우성아파트 하자보수공사비산출서(1)_삼탄천외1개교내역(186백만원)_신양수설변내역서_설계예산서(사천교NFJ20070502)" xfId="1519" xr:uid="{00000000-0005-0000-0000-000055070000}"/>
    <cellStyle name="_인천계양 까치마을 태화,한진아파트 공사내역서9.12(제출용)_구로동구일우성아파트 하자보수공사비산출서(1)_삼탄천외1개교내역(186백만원)_신양수설변내역서_설계예산서(율량교)최종수정" xfId="1520" xr:uid="{00000000-0005-0000-0000-000056070000}"/>
    <cellStyle name="_인천계양 까치마을 태화,한진아파트 공사내역서9.12(제출용)_구로동구일우성아파트 하자보수공사비산출서(1)_삼탄천외1개교내역(186백만원)_신양수설변내역서_설계예산서(율량교NMC20070308)" xfId="1521" xr:uid="{00000000-0005-0000-0000-000057070000}"/>
    <cellStyle name="_인천계양 까치마을 태화,한진아파트 공사내역서9.12(제출용)_구로동구일우성아파트 하자보수공사비산출서(1)_삼탄천외1개교내역(186백만원)_신양수설변내역서_설계예산서(포항신항3부두20070507)" xfId="1522" xr:uid="{00000000-0005-0000-0000-000058070000}"/>
    <cellStyle name="_인천계양 까치마을 태화,한진아파트 공사내역서9.12(제출용)_구로동구일우성아파트 하자보수공사비산출서(1)_삼탄천외1개교내역(186백만원)_신양수설변내역서_설계예산서(포항신항4부두50mm할증20070507)" xfId="1523" xr:uid="{00000000-0005-0000-0000-000059070000}"/>
    <cellStyle name="_인천계양 까치마을 태화,한진아파트 공사내역서9.12(제출용)_구로동구일우성아파트 하자보수공사비산출서(1)_삼탄천외1개교내역(186백만원)_신양수설변내역서_설계예산서(흥덕교NFJ)" xfId="1524" xr:uid="{00000000-0005-0000-0000-00005A070000}"/>
    <cellStyle name="_인천계양 까치마을 태화,한진아파트 공사내역서9.12(제출용)_구로동구일우성아파트 하자보수공사비산출서(1)_삼탄천외1개교내역(186백만원)_신양수설변내역서_설계예산서(흥덕교NFJ20070302)" xfId="1525" xr:uid="{00000000-0005-0000-0000-00005B070000}"/>
    <cellStyle name="_인천계양 까치마을 태화,한진아파트 공사내역서9.12(제출용)_구로동구일우성아파트 하자보수공사비산출서(1)_설계예산서(대광교외)최종수정" xfId="1526" xr:uid="{00000000-0005-0000-0000-00005C070000}"/>
    <cellStyle name="_인천계양 까치마을 태화,한진아파트 공사내역서9.12(제출용)_구로동구일우성아파트 하자보수공사비산출서(1)_설계예산서(사천교)최종수정" xfId="1527" xr:uid="{00000000-0005-0000-0000-00005D070000}"/>
    <cellStyle name="_인천계양 까치마을 태화,한진아파트 공사내역서9.12(제출용)_구로동구일우성아파트 하자보수공사비산출서(1)_설계예산서(사천교NFJ20070502)" xfId="1528" xr:uid="{00000000-0005-0000-0000-00005E070000}"/>
    <cellStyle name="_인천계양 까치마을 태화,한진아파트 공사내역서9.12(제출용)_구로동구일우성아파트 하자보수공사비산출서(1)_설계예산서(율량교)최종수정" xfId="1529" xr:uid="{00000000-0005-0000-0000-00005F070000}"/>
    <cellStyle name="_인천계양 까치마을 태화,한진아파트 공사내역서9.12(제출용)_구로동구일우성아파트 하자보수공사비산출서(1)_설계예산서(율량교NMC20070308)" xfId="1530" xr:uid="{00000000-0005-0000-0000-000060070000}"/>
    <cellStyle name="_인천계양 까치마을 태화,한진아파트 공사내역서9.12(제출용)_구로동구일우성아파트 하자보수공사비산출서(1)_설계예산서(포항신항3부두20070507)" xfId="1531" xr:uid="{00000000-0005-0000-0000-000061070000}"/>
    <cellStyle name="_인천계양 까치마을 태화,한진아파트 공사내역서9.12(제출용)_구로동구일우성아파트 하자보수공사비산출서(1)_설계예산서(포항신항4부두50mm할증20070507)" xfId="1532" xr:uid="{00000000-0005-0000-0000-000062070000}"/>
    <cellStyle name="_인천계양 까치마을 태화,한진아파트 공사내역서9.12(제출용)_구로동구일우성아파트 하자보수공사비산출서(1)_설계예산서(흥덕교NFJ)" xfId="1533" xr:uid="{00000000-0005-0000-0000-000063070000}"/>
    <cellStyle name="_인천계양 까치마을 태화,한진아파트 공사내역서9.12(제출용)_구로동구일우성아파트 하자보수공사비산출서(1)_설계예산서(흥덕교NFJ20070302)" xfId="1534" xr:uid="{00000000-0005-0000-0000-000064070000}"/>
    <cellStyle name="_인천계양 까치마을 태화,한진아파트 공사내역서9.12(제출용)_구로동구일우성아파트 하자보수공사비산출서(1)_신양수설변내역서" xfId="1535" xr:uid="{00000000-0005-0000-0000-000065070000}"/>
    <cellStyle name="_인천계양 까치마을 태화,한진아파트 공사내역서9.12(제출용)_구로동구일우성아파트 하자보수공사비산출서(1)_신양수설변내역서_내역서" xfId="1536" xr:uid="{00000000-0005-0000-0000-000066070000}"/>
    <cellStyle name="_인천계양 까치마을 태화,한진아파트 공사내역서9.12(제출용)_구로동구일우성아파트 하자보수공사비산출서(1)_신양수설변내역서_설계예산서(대광교외)최종수정" xfId="1537" xr:uid="{00000000-0005-0000-0000-000067070000}"/>
    <cellStyle name="_인천계양 까치마을 태화,한진아파트 공사내역서9.12(제출용)_구로동구일우성아파트 하자보수공사비산출서(1)_신양수설변내역서_설계예산서(사천교)최종수정" xfId="1538" xr:uid="{00000000-0005-0000-0000-000068070000}"/>
    <cellStyle name="_인천계양 까치마을 태화,한진아파트 공사내역서9.12(제출용)_구로동구일우성아파트 하자보수공사비산출서(1)_신양수설변내역서_설계예산서(사천교NFJ20070502)" xfId="1539" xr:uid="{00000000-0005-0000-0000-000069070000}"/>
    <cellStyle name="_인천계양 까치마을 태화,한진아파트 공사내역서9.12(제출용)_구로동구일우성아파트 하자보수공사비산출서(1)_신양수설변내역서_설계예산서(율량교)최종수정" xfId="1540" xr:uid="{00000000-0005-0000-0000-00006A070000}"/>
    <cellStyle name="_인천계양 까치마을 태화,한진아파트 공사내역서9.12(제출용)_구로동구일우성아파트 하자보수공사비산출서(1)_신양수설변내역서_설계예산서(율량교NMC20070308)" xfId="1541" xr:uid="{00000000-0005-0000-0000-00006B070000}"/>
    <cellStyle name="_인천계양 까치마을 태화,한진아파트 공사내역서9.12(제출용)_구로동구일우성아파트 하자보수공사비산출서(1)_신양수설변내역서_설계예산서(포항신항3부두20070507)" xfId="1542" xr:uid="{00000000-0005-0000-0000-00006C070000}"/>
    <cellStyle name="_인천계양 까치마을 태화,한진아파트 공사내역서9.12(제출용)_구로동구일우성아파트 하자보수공사비산출서(1)_신양수설변내역서_설계예산서(포항신항4부두50mm할증20070507)" xfId="1543" xr:uid="{00000000-0005-0000-0000-00006D070000}"/>
    <cellStyle name="_인천계양 까치마을 태화,한진아파트 공사내역서9.12(제출용)_구로동구일우성아파트 하자보수공사비산출서(1)_신양수설변내역서_설계예산서(흥덕교NFJ)" xfId="1544" xr:uid="{00000000-0005-0000-0000-00006E070000}"/>
    <cellStyle name="_인천계양 까치마을 태화,한진아파트 공사내역서9.12(제출용)_구로동구일우성아파트 하자보수공사비산출서(1)_신양수설변내역서_설계예산서(흥덕교NFJ20070302)" xfId="1545" xr:uid="{00000000-0005-0000-0000-00006F070000}"/>
    <cellStyle name="_인천계양 까치마을 태화,한진아파트 공사내역서9.12(제출용)_구로동구일우성아파트 하자보수공사비산출서(1)_원동천교(상)외-수량수정" xfId="1546" xr:uid="{00000000-0005-0000-0000-000070070000}"/>
    <cellStyle name="_인천계양 까치마을 태화,한진아파트 공사내역서9.12(제출용)_구로동구일우성아파트 하자보수공사비산출서(1)_원동천교(상)외-수량수정 2" xfId="2591" xr:uid="{00000000-0005-0000-0000-000071070000}"/>
    <cellStyle name="_인천계양 까치마을 태화,한진아파트 공사내역서9.12(제출용)_구로동구일우성아파트 하자보수공사비산출서(1)_원동천교(상)외-수량수정 3" xfId="6292" xr:uid="{00000000-0005-0000-0000-000072070000}"/>
    <cellStyle name="_인천계양 까치마을 태화,한진아파트 공사내역서9.12(제출용)_내역서" xfId="1547" xr:uid="{00000000-0005-0000-0000-000073070000}"/>
    <cellStyle name="_인천계양 까치마을 태화,한진아파트 공사내역서9.12(제출용)_동남 아파트" xfId="1548" xr:uid="{00000000-0005-0000-0000-000074070000}"/>
    <cellStyle name="_인천계양 까치마을 태화,한진아파트 공사내역서9.12(제출용)_동남 아파트 2" xfId="2592" xr:uid="{00000000-0005-0000-0000-000075070000}"/>
    <cellStyle name="_인천계양 까치마을 태화,한진아파트 공사내역서9.12(제출용)_동남 아파트 3" xfId="6293" xr:uid="{00000000-0005-0000-0000-000076070000}"/>
    <cellStyle name="_인천계양 까치마을 태화,한진아파트 공사내역서9.12(제출용)_동남 아파트_내역서" xfId="1549" xr:uid="{00000000-0005-0000-0000-000077070000}"/>
    <cellStyle name="_인천계양 까치마을 태화,한진아파트 공사내역서9.12(제출용)_동남 아파트_삼탄천외1개교내역(186백만원)" xfId="1550" xr:uid="{00000000-0005-0000-0000-000078070000}"/>
    <cellStyle name="_인천계양 까치마을 태화,한진아파트 공사내역서9.12(제출용)_동남 아파트_삼탄천외1개교내역(186백만원)_내역서" xfId="1551" xr:uid="{00000000-0005-0000-0000-000079070000}"/>
    <cellStyle name="_인천계양 까치마을 태화,한진아파트 공사내역서9.12(제출용)_동남 아파트_삼탄천외1개교내역(186백만원)_설계예산서(대광교외)최종수정" xfId="1552" xr:uid="{00000000-0005-0000-0000-00007A070000}"/>
    <cellStyle name="_인천계양 까치마을 태화,한진아파트 공사내역서9.12(제출용)_동남 아파트_삼탄천외1개교내역(186백만원)_설계예산서(사천교)최종수정" xfId="1553" xr:uid="{00000000-0005-0000-0000-00007B070000}"/>
    <cellStyle name="_인천계양 까치마을 태화,한진아파트 공사내역서9.12(제출용)_동남 아파트_삼탄천외1개교내역(186백만원)_설계예산서(사천교NFJ20070502)" xfId="1554" xr:uid="{00000000-0005-0000-0000-00007C070000}"/>
    <cellStyle name="_인천계양 까치마을 태화,한진아파트 공사내역서9.12(제출용)_동남 아파트_삼탄천외1개교내역(186백만원)_설계예산서(율량교)최종수정" xfId="1555" xr:uid="{00000000-0005-0000-0000-00007D070000}"/>
    <cellStyle name="_인천계양 까치마을 태화,한진아파트 공사내역서9.12(제출용)_동남 아파트_삼탄천외1개교내역(186백만원)_설계예산서(율량교NMC20070308)" xfId="1556" xr:uid="{00000000-0005-0000-0000-00007E070000}"/>
    <cellStyle name="_인천계양 까치마을 태화,한진아파트 공사내역서9.12(제출용)_동남 아파트_삼탄천외1개교내역(186백만원)_설계예산서(포항신항3부두20070507)" xfId="1557" xr:uid="{00000000-0005-0000-0000-00007F070000}"/>
    <cellStyle name="_인천계양 까치마을 태화,한진아파트 공사내역서9.12(제출용)_동남 아파트_삼탄천외1개교내역(186백만원)_설계예산서(포항신항4부두50mm할증20070507)" xfId="1558" xr:uid="{00000000-0005-0000-0000-000080070000}"/>
    <cellStyle name="_인천계양 까치마을 태화,한진아파트 공사내역서9.12(제출용)_동남 아파트_삼탄천외1개교내역(186백만원)_설계예산서(흥덕교NFJ)" xfId="1559" xr:uid="{00000000-0005-0000-0000-000081070000}"/>
    <cellStyle name="_인천계양 까치마을 태화,한진아파트 공사내역서9.12(제출용)_동남 아파트_삼탄천외1개교내역(186백만원)_설계예산서(흥덕교NFJ20070302)" xfId="1560" xr:uid="{00000000-0005-0000-0000-000082070000}"/>
    <cellStyle name="_인천계양 까치마을 태화,한진아파트 공사내역서9.12(제출용)_동남 아파트_삼탄천외1개교내역(186백만원)_신양수설변내역서" xfId="1561" xr:uid="{00000000-0005-0000-0000-000083070000}"/>
    <cellStyle name="_인천계양 까치마을 태화,한진아파트 공사내역서9.12(제출용)_동남 아파트_삼탄천외1개교내역(186백만원)_신양수설변내역서_내역서" xfId="1562" xr:uid="{00000000-0005-0000-0000-000084070000}"/>
    <cellStyle name="_인천계양 까치마을 태화,한진아파트 공사내역서9.12(제출용)_동남 아파트_삼탄천외1개교내역(186백만원)_신양수설변내역서_설계예산서(대광교외)최종수정" xfId="1563" xr:uid="{00000000-0005-0000-0000-000085070000}"/>
    <cellStyle name="_인천계양 까치마을 태화,한진아파트 공사내역서9.12(제출용)_동남 아파트_삼탄천외1개교내역(186백만원)_신양수설변내역서_설계예산서(사천교)최종수정" xfId="1564" xr:uid="{00000000-0005-0000-0000-000086070000}"/>
    <cellStyle name="_인천계양 까치마을 태화,한진아파트 공사내역서9.12(제출용)_동남 아파트_삼탄천외1개교내역(186백만원)_신양수설변내역서_설계예산서(사천교NFJ20070502)" xfId="1565" xr:uid="{00000000-0005-0000-0000-000087070000}"/>
    <cellStyle name="_인천계양 까치마을 태화,한진아파트 공사내역서9.12(제출용)_동남 아파트_삼탄천외1개교내역(186백만원)_신양수설변내역서_설계예산서(율량교)최종수정" xfId="1566" xr:uid="{00000000-0005-0000-0000-000088070000}"/>
    <cellStyle name="_인천계양 까치마을 태화,한진아파트 공사내역서9.12(제출용)_동남 아파트_삼탄천외1개교내역(186백만원)_신양수설변내역서_설계예산서(율량교NMC20070308)" xfId="1567" xr:uid="{00000000-0005-0000-0000-000089070000}"/>
    <cellStyle name="_인천계양 까치마을 태화,한진아파트 공사내역서9.12(제출용)_동남 아파트_삼탄천외1개교내역(186백만원)_신양수설변내역서_설계예산서(포항신항3부두20070507)" xfId="1568" xr:uid="{00000000-0005-0000-0000-00008A070000}"/>
    <cellStyle name="_인천계양 까치마을 태화,한진아파트 공사내역서9.12(제출용)_동남 아파트_삼탄천외1개교내역(186백만원)_신양수설변내역서_설계예산서(포항신항4부두50mm할증20070507)" xfId="1569" xr:uid="{00000000-0005-0000-0000-00008B070000}"/>
    <cellStyle name="_인천계양 까치마을 태화,한진아파트 공사내역서9.12(제출용)_동남 아파트_삼탄천외1개교내역(186백만원)_신양수설변내역서_설계예산서(흥덕교NFJ)" xfId="1570" xr:uid="{00000000-0005-0000-0000-00008C070000}"/>
    <cellStyle name="_인천계양 까치마을 태화,한진아파트 공사내역서9.12(제출용)_동남 아파트_삼탄천외1개교내역(186백만원)_신양수설변내역서_설계예산서(흥덕교NFJ20070302)" xfId="1571" xr:uid="{00000000-0005-0000-0000-00008D070000}"/>
    <cellStyle name="_인천계양 까치마을 태화,한진아파트 공사내역서9.12(제출용)_동남 아파트_설계예산서(대광교외)최종수정" xfId="1572" xr:uid="{00000000-0005-0000-0000-00008E070000}"/>
    <cellStyle name="_인천계양 까치마을 태화,한진아파트 공사내역서9.12(제출용)_동남 아파트_설계예산서(사천교)최종수정" xfId="1573" xr:uid="{00000000-0005-0000-0000-00008F070000}"/>
    <cellStyle name="_인천계양 까치마을 태화,한진아파트 공사내역서9.12(제출용)_동남 아파트_설계예산서(사천교NFJ20070502)" xfId="1574" xr:uid="{00000000-0005-0000-0000-000090070000}"/>
    <cellStyle name="_인천계양 까치마을 태화,한진아파트 공사내역서9.12(제출용)_동남 아파트_설계예산서(율량교)최종수정" xfId="1575" xr:uid="{00000000-0005-0000-0000-000091070000}"/>
    <cellStyle name="_인천계양 까치마을 태화,한진아파트 공사내역서9.12(제출용)_동남 아파트_설계예산서(율량교NMC20070308)" xfId="1576" xr:uid="{00000000-0005-0000-0000-000092070000}"/>
    <cellStyle name="_인천계양 까치마을 태화,한진아파트 공사내역서9.12(제출용)_동남 아파트_설계예산서(포항신항3부두20070507)" xfId="1577" xr:uid="{00000000-0005-0000-0000-000093070000}"/>
    <cellStyle name="_인천계양 까치마을 태화,한진아파트 공사내역서9.12(제출용)_동남 아파트_설계예산서(포항신항4부두50mm할증20070507)" xfId="1578" xr:uid="{00000000-0005-0000-0000-000094070000}"/>
    <cellStyle name="_인천계양 까치마을 태화,한진아파트 공사내역서9.12(제출용)_동남 아파트_설계예산서(흥덕교NFJ)" xfId="1579" xr:uid="{00000000-0005-0000-0000-000095070000}"/>
    <cellStyle name="_인천계양 까치마을 태화,한진아파트 공사내역서9.12(제출용)_동남 아파트_설계예산서(흥덕교NFJ20070302)" xfId="1580" xr:uid="{00000000-0005-0000-0000-000096070000}"/>
    <cellStyle name="_인천계양 까치마을 태화,한진아파트 공사내역서9.12(제출용)_동남 아파트_신양수설변내역서" xfId="1581" xr:uid="{00000000-0005-0000-0000-000097070000}"/>
    <cellStyle name="_인천계양 까치마을 태화,한진아파트 공사내역서9.12(제출용)_동남 아파트_신양수설변내역서_내역서" xfId="1582" xr:uid="{00000000-0005-0000-0000-000098070000}"/>
    <cellStyle name="_인천계양 까치마을 태화,한진아파트 공사내역서9.12(제출용)_동남 아파트_신양수설변내역서_설계예산서(대광교외)최종수정" xfId="1583" xr:uid="{00000000-0005-0000-0000-000099070000}"/>
    <cellStyle name="_인천계양 까치마을 태화,한진아파트 공사내역서9.12(제출용)_동남 아파트_신양수설변내역서_설계예산서(사천교)최종수정" xfId="1584" xr:uid="{00000000-0005-0000-0000-00009A070000}"/>
    <cellStyle name="_인천계양 까치마을 태화,한진아파트 공사내역서9.12(제출용)_동남 아파트_신양수설변내역서_설계예산서(사천교NFJ20070502)" xfId="1585" xr:uid="{00000000-0005-0000-0000-00009B070000}"/>
    <cellStyle name="_인천계양 까치마을 태화,한진아파트 공사내역서9.12(제출용)_동남 아파트_신양수설변내역서_설계예산서(율량교)최종수정" xfId="1586" xr:uid="{00000000-0005-0000-0000-00009C070000}"/>
    <cellStyle name="_인천계양 까치마을 태화,한진아파트 공사내역서9.12(제출용)_동남 아파트_신양수설변내역서_설계예산서(율량교NMC20070308)" xfId="1587" xr:uid="{00000000-0005-0000-0000-00009D070000}"/>
    <cellStyle name="_인천계양 까치마을 태화,한진아파트 공사내역서9.12(제출용)_동남 아파트_신양수설변내역서_설계예산서(포항신항3부두20070507)" xfId="1588" xr:uid="{00000000-0005-0000-0000-00009E070000}"/>
    <cellStyle name="_인천계양 까치마을 태화,한진아파트 공사내역서9.12(제출용)_동남 아파트_신양수설변내역서_설계예산서(포항신항4부두50mm할증20070507)" xfId="1589" xr:uid="{00000000-0005-0000-0000-00009F070000}"/>
    <cellStyle name="_인천계양 까치마을 태화,한진아파트 공사내역서9.12(제출용)_동남 아파트_신양수설변내역서_설계예산서(흥덕교NFJ)" xfId="1590" xr:uid="{00000000-0005-0000-0000-0000A0070000}"/>
    <cellStyle name="_인천계양 까치마을 태화,한진아파트 공사내역서9.12(제출용)_동남 아파트_신양수설변내역서_설계예산서(흥덕교NFJ20070302)" xfId="1591" xr:uid="{00000000-0005-0000-0000-0000A1070000}"/>
    <cellStyle name="_인천계양 까치마을 태화,한진아파트 공사내역서9.12(제출용)_동남 아파트_원동천교(상)외-수량수정" xfId="1592" xr:uid="{00000000-0005-0000-0000-0000A2070000}"/>
    <cellStyle name="_인천계양 까치마을 태화,한진아파트 공사내역서9.12(제출용)_동남 아파트_원동천교(상)외-수량수정 2" xfId="2593" xr:uid="{00000000-0005-0000-0000-0000A3070000}"/>
    <cellStyle name="_인천계양 까치마을 태화,한진아파트 공사내역서9.12(제출용)_동남 아파트_원동천교(상)외-수량수정 3" xfId="6294" xr:uid="{00000000-0005-0000-0000-0000A4070000}"/>
    <cellStyle name="_인천계양 까치마을 태화,한진아파트 공사내역서9.12(제출용)_삼탄천외1개교내역(186백만원)" xfId="1593" xr:uid="{00000000-0005-0000-0000-0000A5070000}"/>
    <cellStyle name="_인천계양 까치마을 태화,한진아파트 공사내역서9.12(제출용)_삼탄천외1개교내역(186백만원)_내역서" xfId="1594" xr:uid="{00000000-0005-0000-0000-0000A6070000}"/>
    <cellStyle name="_인천계양 까치마을 태화,한진아파트 공사내역서9.12(제출용)_삼탄천외1개교내역(186백만원)_설계예산서(대광교외)최종수정" xfId="1595" xr:uid="{00000000-0005-0000-0000-0000A7070000}"/>
    <cellStyle name="_인천계양 까치마을 태화,한진아파트 공사내역서9.12(제출용)_삼탄천외1개교내역(186백만원)_설계예산서(사천교)최종수정" xfId="1596" xr:uid="{00000000-0005-0000-0000-0000A8070000}"/>
    <cellStyle name="_인천계양 까치마을 태화,한진아파트 공사내역서9.12(제출용)_삼탄천외1개교내역(186백만원)_설계예산서(사천교NFJ20070502)" xfId="1597" xr:uid="{00000000-0005-0000-0000-0000A9070000}"/>
    <cellStyle name="_인천계양 까치마을 태화,한진아파트 공사내역서9.12(제출용)_삼탄천외1개교내역(186백만원)_설계예산서(율량교)최종수정" xfId="1598" xr:uid="{00000000-0005-0000-0000-0000AA070000}"/>
    <cellStyle name="_인천계양 까치마을 태화,한진아파트 공사내역서9.12(제출용)_삼탄천외1개교내역(186백만원)_설계예산서(율량교NMC20070308)" xfId="1599" xr:uid="{00000000-0005-0000-0000-0000AB070000}"/>
    <cellStyle name="_인천계양 까치마을 태화,한진아파트 공사내역서9.12(제출용)_삼탄천외1개교내역(186백만원)_설계예산서(포항신항3부두20070507)" xfId="1600" xr:uid="{00000000-0005-0000-0000-0000AC070000}"/>
    <cellStyle name="_인천계양 까치마을 태화,한진아파트 공사내역서9.12(제출용)_삼탄천외1개교내역(186백만원)_설계예산서(포항신항4부두50mm할증20070507)" xfId="1601" xr:uid="{00000000-0005-0000-0000-0000AD070000}"/>
    <cellStyle name="_인천계양 까치마을 태화,한진아파트 공사내역서9.12(제출용)_삼탄천외1개교내역(186백만원)_설계예산서(흥덕교NFJ)" xfId="1602" xr:uid="{00000000-0005-0000-0000-0000AE070000}"/>
    <cellStyle name="_인천계양 까치마을 태화,한진아파트 공사내역서9.12(제출용)_삼탄천외1개교내역(186백만원)_설계예산서(흥덕교NFJ20070302)" xfId="1603" xr:uid="{00000000-0005-0000-0000-0000AF070000}"/>
    <cellStyle name="_인천계양 까치마을 태화,한진아파트 공사내역서9.12(제출용)_삼탄천외1개교내역(186백만원)_신양수설변내역서" xfId="1604" xr:uid="{00000000-0005-0000-0000-0000B0070000}"/>
    <cellStyle name="_인천계양 까치마을 태화,한진아파트 공사내역서9.12(제출용)_삼탄천외1개교내역(186백만원)_신양수설변내역서_내역서" xfId="1605" xr:uid="{00000000-0005-0000-0000-0000B1070000}"/>
    <cellStyle name="_인천계양 까치마을 태화,한진아파트 공사내역서9.12(제출용)_삼탄천외1개교내역(186백만원)_신양수설변내역서_설계예산서(대광교외)최종수정" xfId="1606" xr:uid="{00000000-0005-0000-0000-0000B2070000}"/>
    <cellStyle name="_인천계양 까치마을 태화,한진아파트 공사내역서9.12(제출용)_삼탄천외1개교내역(186백만원)_신양수설변내역서_설계예산서(사천교)최종수정" xfId="1607" xr:uid="{00000000-0005-0000-0000-0000B3070000}"/>
    <cellStyle name="_인천계양 까치마을 태화,한진아파트 공사내역서9.12(제출용)_삼탄천외1개교내역(186백만원)_신양수설변내역서_설계예산서(사천교NFJ20070502)" xfId="1608" xr:uid="{00000000-0005-0000-0000-0000B4070000}"/>
    <cellStyle name="_인천계양 까치마을 태화,한진아파트 공사내역서9.12(제출용)_삼탄천외1개교내역(186백만원)_신양수설변내역서_설계예산서(율량교)최종수정" xfId="1609" xr:uid="{00000000-0005-0000-0000-0000B5070000}"/>
    <cellStyle name="_인천계양 까치마을 태화,한진아파트 공사내역서9.12(제출용)_삼탄천외1개교내역(186백만원)_신양수설변내역서_설계예산서(율량교NMC20070308)" xfId="1610" xr:uid="{00000000-0005-0000-0000-0000B6070000}"/>
    <cellStyle name="_인천계양 까치마을 태화,한진아파트 공사내역서9.12(제출용)_삼탄천외1개교내역(186백만원)_신양수설변내역서_설계예산서(포항신항3부두20070507)" xfId="1611" xr:uid="{00000000-0005-0000-0000-0000B7070000}"/>
    <cellStyle name="_인천계양 까치마을 태화,한진아파트 공사내역서9.12(제출용)_삼탄천외1개교내역(186백만원)_신양수설변내역서_설계예산서(포항신항4부두50mm할증20070507)" xfId="1612" xr:uid="{00000000-0005-0000-0000-0000B8070000}"/>
    <cellStyle name="_인천계양 까치마을 태화,한진아파트 공사내역서9.12(제출용)_삼탄천외1개교내역(186백만원)_신양수설변내역서_설계예산서(흥덕교NFJ)" xfId="1613" xr:uid="{00000000-0005-0000-0000-0000B9070000}"/>
    <cellStyle name="_인천계양 까치마을 태화,한진아파트 공사내역서9.12(제출용)_삼탄천외1개교내역(186백만원)_신양수설변내역서_설계예산서(흥덕교NFJ20070302)" xfId="1614" xr:uid="{00000000-0005-0000-0000-0000BA070000}"/>
    <cellStyle name="_인천계양 까치마을 태화,한진아파트 공사내역서9.12(제출용)_설계예산서(대광교외)최종수정" xfId="1615" xr:uid="{00000000-0005-0000-0000-0000BB070000}"/>
    <cellStyle name="_인천계양 까치마을 태화,한진아파트 공사내역서9.12(제출용)_설계예산서(사천교)최종수정" xfId="1616" xr:uid="{00000000-0005-0000-0000-0000BC070000}"/>
    <cellStyle name="_인천계양 까치마을 태화,한진아파트 공사내역서9.12(제출용)_설계예산서(사천교NFJ20070502)" xfId="1617" xr:uid="{00000000-0005-0000-0000-0000BD070000}"/>
    <cellStyle name="_인천계양 까치마을 태화,한진아파트 공사내역서9.12(제출용)_설계예산서(율량교)최종수정" xfId="1618" xr:uid="{00000000-0005-0000-0000-0000BE070000}"/>
    <cellStyle name="_인천계양 까치마을 태화,한진아파트 공사내역서9.12(제출용)_설계예산서(율량교NMC20070308)" xfId="1619" xr:uid="{00000000-0005-0000-0000-0000BF070000}"/>
    <cellStyle name="_인천계양 까치마을 태화,한진아파트 공사내역서9.12(제출용)_설계예산서(포항신항3부두20070507)" xfId="1620" xr:uid="{00000000-0005-0000-0000-0000C0070000}"/>
    <cellStyle name="_인천계양 까치마을 태화,한진아파트 공사내역서9.12(제출용)_설계예산서(포항신항4부두50mm할증20070507)" xfId="1621" xr:uid="{00000000-0005-0000-0000-0000C1070000}"/>
    <cellStyle name="_인천계양 까치마을 태화,한진아파트 공사내역서9.12(제출용)_설계예산서(흥덕교NFJ)" xfId="1622" xr:uid="{00000000-0005-0000-0000-0000C2070000}"/>
    <cellStyle name="_인천계양 까치마을 태화,한진아파트 공사내역서9.12(제출용)_설계예산서(흥덕교NFJ20070302)" xfId="1623" xr:uid="{00000000-0005-0000-0000-0000C3070000}"/>
    <cellStyle name="_인천계양 까치마을 태화,한진아파트 공사내역서9.12(제출용)_신양수설변내역서" xfId="1624" xr:uid="{00000000-0005-0000-0000-0000C4070000}"/>
    <cellStyle name="_인천계양 까치마을 태화,한진아파트 공사내역서9.12(제출용)_신양수설변내역서_내역서" xfId="1625" xr:uid="{00000000-0005-0000-0000-0000C5070000}"/>
    <cellStyle name="_인천계양 까치마을 태화,한진아파트 공사내역서9.12(제출용)_신양수설변내역서_설계예산서(대광교외)최종수정" xfId="1626" xr:uid="{00000000-0005-0000-0000-0000C6070000}"/>
    <cellStyle name="_인천계양 까치마을 태화,한진아파트 공사내역서9.12(제출용)_신양수설변내역서_설계예산서(사천교)최종수정" xfId="1627" xr:uid="{00000000-0005-0000-0000-0000C7070000}"/>
    <cellStyle name="_인천계양 까치마을 태화,한진아파트 공사내역서9.12(제출용)_신양수설변내역서_설계예산서(사천교NFJ20070502)" xfId="1628" xr:uid="{00000000-0005-0000-0000-0000C8070000}"/>
    <cellStyle name="_인천계양 까치마을 태화,한진아파트 공사내역서9.12(제출용)_신양수설변내역서_설계예산서(율량교)최종수정" xfId="1629" xr:uid="{00000000-0005-0000-0000-0000C9070000}"/>
    <cellStyle name="_인천계양 까치마을 태화,한진아파트 공사내역서9.12(제출용)_신양수설변내역서_설계예산서(율량교NMC20070308)" xfId="1630" xr:uid="{00000000-0005-0000-0000-0000CA070000}"/>
    <cellStyle name="_인천계양 까치마을 태화,한진아파트 공사내역서9.12(제출용)_신양수설변내역서_설계예산서(포항신항3부두20070507)" xfId="1631" xr:uid="{00000000-0005-0000-0000-0000CB070000}"/>
    <cellStyle name="_인천계양 까치마을 태화,한진아파트 공사내역서9.12(제출용)_신양수설변내역서_설계예산서(포항신항4부두50mm할증20070507)" xfId="1632" xr:uid="{00000000-0005-0000-0000-0000CC070000}"/>
    <cellStyle name="_인천계양 까치마을 태화,한진아파트 공사내역서9.12(제출용)_신양수설변내역서_설계예산서(흥덕교NFJ)" xfId="1633" xr:uid="{00000000-0005-0000-0000-0000CD070000}"/>
    <cellStyle name="_인천계양 까치마을 태화,한진아파트 공사내역서9.12(제출용)_신양수설변내역서_설계예산서(흥덕교NFJ20070302)" xfId="1634" xr:uid="{00000000-0005-0000-0000-0000CE070000}"/>
    <cellStyle name="_인천계양 까치마을 태화,한진아파트 공사내역서9.12(제출용)_원동천교(상)외-수량수정" xfId="1635" xr:uid="{00000000-0005-0000-0000-0000CF070000}"/>
    <cellStyle name="_인천계양 까치마을 태화,한진아파트 공사내역서9.12(제출용)_원동천교(상)외-수량수정 2" xfId="2594" xr:uid="{00000000-0005-0000-0000-0000D0070000}"/>
    <cellStyle name="_인천계양 까치마을 태화,한진아파트 공사내역서9.12(제출용)_원동천교(상)외-수량수정 3" xfId="6295" xr:uid="{00000000-0005-0000-0000-0000D1070000}"/>
    <cellStyle name="_인천계양 까치마을 태화,한진아파트 공사내역서9.12(제출용)_인천계양 까치마을 태화,한진아파트 공사내역서9.12(제출용)" xfId="1636" xr:uid="{00000000-0005-0000-0000-0000D2070000}"/>
    <cellStyle name="_인천계양 까치마을 태화,한진아파트 공사내역서9.12(제출용)_인천계양 까치마을 태화,한진아파트 공사내역서9.12(제출용) 2" xfId="2595" xr:uid="{00000000-0005-0000-0000-0000D3070000}"/>
    <cellStyle name="_인천계양 까치마을 태화,한진아파트 공사내역서9.12(제출용)_인천계양 까치마을 태화,한진아파트 공사내역서9.12(제출용) 3" xfId="6296" xr:uid="{00000000-0005-0000-0000-0000D4070000}"/>
    <cellStyle name="_인천계양 까치마을 태화,한진아파트 공사내역서9.12(제출용)_인천계양 까치마을 태화,한진아파트 공사내역서9.12(제출용)_내역서" xfId="1637" xr:uid="{00000000-0005-0000-0000-0000D5070000}"/>
    <cellStyle name="_인천계양 까치마을 태화,한진아파트 공사내역서9.12(제출용)_인천계양 까치마을 태화,한진아파트 공사내역서9.12(제출용)_삼탄천외1개교내역(186백만원)" xfId="1638" xr:uid="{00000000-0005-0000-0000-0000D6070000}"/>
    <cellStyle name="_인천계양 까치마을 태화,한진아파트 공사내역서9.12(제출용)_인천계양 까치마을 태화,한진아파트 공사내역서9.12(제출용)_삼탄천외1개교내역(186백만원)_내역서" xfId="1639" xr:uid="{00000000-0005-0000-0000-0000D7070000}"/>
    <cellStyle name="_인천계양 까치마을 태화,한진아파트 공사내역서9.12(제출용)_인천계양 까치마을 태화,한진아파트 공사내역서9.12(제출용)_삼탄천외1개교내역(186백만원)_설계예산서(대광교외)최종수정" xfId="1640" xr:uid="{00000000-0005-0000-0000-0000D8070000}"/>
    <cellStyle name="_인천계양 까치마을 태화,한진아파트 공사내역서9.12(제출용)_인천계양 까치마을 태화,한진아파트 공사내역서9.12(제출용)_삼탄천외1개교내역(186백만원)_설계예산서(사천교)최종수정" xfId="1641" xr:uid="{00000000-0005-0000-0000-0000D9070000}"/>
    <cellStyle name="_인천계양 까치마을 태화,한진아파트 공사내역서9.12(제출용)_인천계양 까치마을 태화,한진아파트 공사내역서9.12(제출용)_삼탄천외1개교내역(186백만원)_설계예산서(사천교NFJ20070502)" xfId="1642" xr:uid="{00000000-0005-0000-0000-0000DA070000}"/>
    <cellStyle name="_인천계양 까치마을 태화,한진아파트 공사내역서9.12(제출용)_인천계양 까치마을 태화,한진아파트 공사내역서9.12(제출용)_삼탄천외1개교내역(186백만원)_설계예산서(율량교)최종수정" xfId="1643" xr:uid="{00000000-0005-0000-0000-0000DB070000}"/>
    <cellStyle name="_인천계양 까치마을 태화,한진아파트 공사내역서9.12(제출용)_인천계양 까치마을 태화,한진아파트 공사내역서9.12(제출용)_삼탄천외1개교내역(186백만원)_설계예산서(율량교NMC20070308)" xfId="1644" xr:uid="{00000000-0005-0000-0000-0000DC070000}"/>
    <cellStyle name="_인천계양 까치마을 태화,한진아파트 공사내역서9.12(제출용)_인천계양 까치마을 태화,한진아파트 공사내역서9.12(제출용)_삼탄천외1개교내역(186백만원)_설계예산서(포항신항3부두20070507)" xfId="1645" xr:uid="{00000000-0005-0000-0000-0000DD070000}"/>
    <cellStyle name="_인천계양 까치마을 태화,한진아파트 공사내역서9.12(제출용)_인천계양 까치마을 태화,한진아파트 공사내역서9.12(제출용)_삼탄천외1개교내역(186백만원)_설계예산서(포항신항4부두50mm할증20070507)" xfId="1646" xr:uid="{00000000-0005-0000-0000-0000DE070000}"/>
    <cellStyle name="_인천계양 까치마을 태화,한진아파트 공사내역서9.12(제출용)_인천계양 까치마을 태화,한진아파트 공사내역서9.12(제출용)_삼탄천외1개교내역(186백만원)_설계예산서(흥덕교NFJ)" xfId="1647" xr:uid="{00000000-0005-0000-0000-0000DF070000}"/>
    <cellStyle name="_인천계양 까치마을 태화,한진아파트 공사내역서9.12(제출용)_인천계양 까치마을 태화,한진아파트 공사내역서9.12(제출용)_삼탄천외1개교내역(186백만원)_설계예산서(흥덕교NFJ20070302)" xfId="1648" xr:uid="{00000000-0005-0000-0000-0000E0070000}"/>
    <cellStyle name="_인천계양 까치마을 태화,한진아파트 공사내역서9.12(제출용)_인천계양 까치마을 태화,한진아파트 공사내역서9.12(제출용)_삼탄천외1개교내역(186백만원)_신양수설변내역서" xfId="1649" xr:uid="{00000000-0005-0000-0000-0000E1070000}"/>
    <cellStyle name="_인천계양 까치마을 태화,한진아파트 공사내역서9.12(제출용)_인천계양 까치마을 태화,한진아파트 공사내역서9.12(제출용)_삼탄천외1개교내역(186백만원)_신양수설변내역서_내역서" xfId="1650" xr:uid="{00000000-0005-0000-0000-0000E2070000}"/>
    <cellStyle name="_인천계양 까치마을 태화,한진아파트 공사내역서9.12(제출용)_인천계양 까치마을 태화,한진아파트 공사내역서9.12(제출용)_삼탄천외1개교내역(186백만원)_신양수설변내역서_설계예산서(대광교외)최종수정" xfId="1651" xr:uid="{00000000-0005-0000-0000-0000E3070000}"/>
    <cellStyle name="_인천계양 까치마을 태화,한진아파트 공사내역서9.12(제출용)_인천계양 까치마을 태화,한진아파트 공사내역서9.12(제출용)_삼탄천외1개교내역(186백만원)_신양수설변내역서_설계예산서(사천교)최종수정" xfId="1652" xr:uid="{00000000-0005-0000-0000-0000E4070000}"/>
    <cellStyle name="_인천계양 까치마을 태화,한진아파트 공사내역서9.12(제출용)_인천계양 까치마을 태화,한진아파트 공사내역서9.12(제출용)_삼탄천외1개교내역(186백만원)_신양수설변내역서_설계예산서(사천교NFJ20070502)" xfId="1653" xr:uid="{00000000-0005-0000-0000-0000E5070000}"/>
    <cellStyle name="_인천계양 까치마을 태화,한진아파트 공사내역서9.12(제출용)_인천계양 까치마을 태화,한진아파트 공사내역서9.12(제출용)_삼탄천외1개교내역(186백만원)_신양수설변내역서_설계예산서(율량교)최종수정" xfId="1654" xr:uid="{00000000-0005-0000-0000-0000E6070000}"/>
    <cellStyle name="_인천계양 까치마을 태화,한진아파트 공사내역서9.12(제출용)_인천계양 까치마을 태화,한진아파트 공사내역서9.12(제출용)_삼탄천외1개교내역(186백만원)_신양수설변내역서_설계예산서(율량교NMC20070308)" xfId="1655" xr:uid="{00000000-0005-0000-0000-0000E7070000}"/>
    <cellStyle name="_인천계양 까치마을 태화,한진아파트 공사내역서9.12(제출용)_인천계양 까치마을 태화,한진아파트 공사내역서9.12(제출용)_삼탄천외1개교내역(186백만원)_신양수설변내역서_설계예산서(포항신항3부두20070507)" xfId="1656" xr:uid="{00000000-0005-0000-0000-0000E8070000}"/>
    <cellStyle name="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657" xr:uid="{00000000-0005-0000-0000-0000E9070000}"/>
    <cellStyle name="_인천계양 까치마을 태화,한진아파트 공사내역서9.12(제출용)_인천계양 까치마을 태화,한진아파트 공사내역서9.12(제출용)_삼탄천외1개교내역(186백만원)_신양수설변내역서_설계예산서(흥덕교NFJ)" xfId="1658" xr:uid="{00000000-0005-0000-0000-0000EA070000}"/>
    <cellStyle name="_인천계양 까치마을 태화,한진아파트 공사내역서9.12(제출용)_인천계양 까치마을 태화,한진아파트 공사내역서9.12(제출용)_삼탄천외1개교내역(186백만원)_신양수설변내역서_설계예산서(흥덕교NFJ20070302)" xfId="1659" xr:uid="{00000000-0005-0000-0000-0000EB070000}"/>
    <cellStyle name="_인천계양 까치마을 태화,한진아파트 공사내역서9.12(제출용)_인천계양 까치마을 태화,한진아파트 공사내역서9.12(제출용)_설계예산서(대광교외)최종수정" xfId="1660" xr:uid="{00000000-0005-0000-0000-0000EC070000}"/>
    <cellStyle name="_인천계양 까치마을 태화,한진아파트 공사내역서9.12(제출용)_인천계양 까치마을 태화,한진아파트 공사내역서9.12(제출용)_설계예산서(사천교)최종수정" xfId="1661" xr:uid="{00000000-0005-0000-0000-0000ED070000}"/>
    <cellStyle name="_인천계양 까치마을 태화,한진아파트 공사내역서9.12(제출용)_인천계양 까치마을 태화,한진아파트 공사내역서9.12(제출용)_설계예산서(사천교NFJ20070502)" xfId="1662" xr:uid="{00000000-0005-0000-0000-0000EE070000}"/>
    <cellStyle name="_인천계양 까치마을 태화,한진아파트 공사내역서9.12(제출용)_인천계양 까치마을 태화,한진아파트 공사내역서9.12(제출용)_설계예산서(율량교)최종수정" xfId="1663" xr:uid="{00000000-0005-0000-0000-0000EF070000}"/>
    <cellStyle name="_인천계양 까치마을 태화,한진아파트 공사내역서9.12(제출용)_인천계양 까치마을 태화,한진아파트 공사내역서9.12(제출용)_설계예산서(율량교NMC20070308)" xfId="1664" xr:uid="{00000000-0005-0000-0000-0000F0070000}"/>
    <cellStyle name="_인천계양 까치마을 태화,한진아파트 공사내역서9.12(제출용)_인천계양 까치마을 태화,한진아파트 공사내역서9.12(제출용)_설계예산서(포항신항3부두20070507)" xfId="1665" xr:uid="{00000000-0005-0000-0000-0000F1070000}"/>
    <cellStyle name="_인천계양 까치마을 태화,한진아파트 공사내역서9.12(제출용)_인천계양 까치마을 태화,한진아파트 공사내역서9.12(제출용)_설계예산서(포항신항4부두50mm할증20070507)" xfId="1666" xr:uid="{00000000-0005-0000-0000-0000F2070000}"/>
    <cellStyle name="_인천계양 까치마을 태화,한진아파트 공사내역서9.12(제출용)_인천계양 까치마을 태화,한진아파트 공사내역서9.12(제출용)_설계예산서(흥덕교NFJ)" xfId="1667" xr:uid="{00000000-0005-0000-0000-0000F3070000}"/>
    <cellStyle name="_인천계양 까치마을 태화,한진아파트 공사내역서9.12(제출용)_인천계양 까치마을 태화,한진아파트 공사내역서9.12(제출용)_설계예산서(흥덕교NFJ20070302)" xfId="1668" xr:uid="{00000000-0005-0000-0000-0000F4070000}"/>
    <cellStyle name="_인천계양 까치마을 태화,한진아파트 공사내역서9.12(제출용)_인천계양 까치마을 태화,한진아파트 공사내역서9.12(제출용)_신양수설변내역서" xfId="1669" xr:uid="{00000000-0005-0000-0000-0000F5070000}"/>
    <cellStyle name="_인천계양 까치마을 태화,한진아파트 공사내역서9.12(제출용)_인천계양 까치마을 태화,한진아파트 공사내역서9.12(제출용)_신양수설변내역서_내역서" xfId="1670" xr:uid="{00000000-0005-0000-0000-0000F6070000}"/>
    <cellStyle name="_인천계양 까치마을 태화,한진아파트 공사내역서9.12(제출용)_인천계양 까치마을 태화,한진아파트 공사내역서9.12(제출용)_신양수설변내역서_설계예산서(대광교외)최종수정" xfId="1671" xr:uid="{00000000-0005-0000-0000-0000F7070000}"/>
    <cellStyle name="_인천계양 까치마을 태화,한진아파트 공사내역서9.12(제출용)_인천계양 까치마을 태화,한진아파트 공사내역서9.12(제출용)_신양수설변내역서_설계예산서(사천교)최종수정" xfId="1672" xr:uid="{00000000-0005-0000-0000-0000F8070000}"/>
    <cellStyle name="_인천계양 까치마을 태화,한진아파트 공사내역서9.12(제출용)_인천계양 까치마을 태화,한진아파트 공사내역서9.12(제출용)_신양수설변내역서_설계예산서(사천교NFJ20070502)" xfId="1673" xr:uid="{00000000-0005-0000-0000-0000F9070000}"/>
    <cellStyle name="_인천계양 까치마을 태화,한진아파트 공사내역서9.12(제출용)_인천계양 까치마을 태화,한진아파트 공사내역서9.12(제출용)_신양수설변내역서_설계예산서(율량교)최종수정" xfId="1674" xr:uid="{00000000-0005-0000-0000-0000FA070000}"/>
    <cellStyle name="_인천계양 까치마을 태화,한진아파트 공사내역서9.12(제출용)_인천계양 까치마을 태화,한진아파트 공사내역서9.12(제출용)_신양수설변내역서_설계예산서(율량교NMC20070308)" xfId="1675" xr:uid="{00000000-0005-0000-0000-0000FB070000}"/>
    <cellStyle name="_인천계양 까치마을 태화,한진아파트 공사내역서9.12(제출용)_인천계양 까치마을 태화,한진아파트 공사내역서9.12(제출용)_신양수설변내역서_설계예산서(포항신항3부두20070507)" xfId="1676" xr:uid="{00000000-0005-0000-0000-0000FC070000}"/>
    <cellStyle name="_인천계양 까치마을 태화,한진아파트 공사내역서9.12(제출용)_인천계양 까치마을 태화,한진아파트 공사내역서9.12(제출용)_신양수설변내역서_설계예산서(포항신항4부두50mm할증20070507)" xfId="1677" xr:uid="{00000000-0005-0000-0000-0000FD070000}"/>
    <cellStyle name="_인천계양 까치마을 태화,한진아파트 공사내역서9.12(제출용)_인천계양 까치마을 태화,한진아파트 공사내역서9.12(제출용)_신양수설변내역서_설계예산서(흥덕교NFJ)" xfId="1678" xr:uid="{00000000-0005-0000-0000-0000FE070000}"/>
    <cellStyle name="_인천계양 까치마을 태화,한진아파트 공사내역서9.12(제출용)_인천계양 까치마을 태화,한진아파트 공사내역서9.12(제출용)_신양수설변내역서_설계예산서(흥덕교NFJ20070302)" xfId="1679" xr:uid="{00000000-0005-0000-0000-0000FF070000}"/>
    <cellStyle name="_인천계양 까치마을 태화,한진아파트 공사내역서9.12(제출용)_인천계양 까치마을 태화,한진아파트 공사내역서9.12(제출용)_원동천교(상)외-수량수정" xfId="1680" xr:uid="{00000000-0005-0000-0000-000000080000}"/>
    <cellStyle name="_인천계양 까치마을 태화,한진아파트 공사내역서9.12(제출용)_인천계양 까치마을 태화,한진아파트 공사내역서9.12(제출용)_원동천교(상)외-수량수정 2" xfId="2596" xr:uid="{00000000-0005-0000-0000-000001080000}"/>
    <cellStyle name="_인천계양 까치마을 태화,한진아파트 공사내역서9.12(제출용)_인천계양 까치마을 태화,한진아파트 공사내역서9.12(제출용)_원동천교(상)외-수량수정 3" xfId="6297" xr:uid="{00000000-0005-0000-0000-000002080000}"/>
    <cellStyle name="_인천계양 까치마을 태화,한진아파트 공사내역서9.12(제출용)_인천계양 까치마을 태화,한진아파트 공사내역서9.12(제출용)_인천계양 까치마을 태화,한진아파트 공사내역서9.12(제출용)" xfId="1681" xr:uid="{00000000-0005-0000-0000-000003080000}"/>
    <cellStyle name="_인천계양 까치마을 태화,한진아파트 공사내역서9.12(제출용)_인천계양 까치마을 태화,한진아파트 공사내역서9.12(제출용)_인천계양 까치마을 태화,한진아파트 공사내역서9.12(제출용) 2" xfId="2597" xr:uid="{00000000-0005-0000-0000-000004080000}"/>
    <cellStyle name="_인천계양 까치마을 태화,한진아파트 공사내역서9.12(제출용)_인천계양 까치마을 태화,한진아파트 공사내역서9.12(제출용)_인천계양 까치마을 태화,한진아파트 공사내역서9.12(제출용) 3" xfId="6298" xr:uid="{00000000-0005-0000-0000-000005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1682" xr:uid="{00000000-0005-0000-0000-000006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2598" xr:uid="{00000000-0005-0000-0000-000007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3" xfId="6299" xr:uid="{00000000-0005-0000-0000-000008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내역서" xfId="1683" xr:uid="{00000000-0005-0000-0000-000009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1684" xr:uid="{00000000-0005-0000-0000-00000A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1685" xr:uid="{00000000-0005-0000-0000-00000B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1686" xr:uid="{00000000-0005-0000-0000-00000C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1687" xr:uid="{00000000-0005-0000-0000-00000D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1688" xr:uid="{00000000-0005-0000-0000-00000E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1689" xr:uid="{00000000-0005-0000-0000-00000F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1690" xr:uid="{00000000-0005-0000-0000-000010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1691" xr:uid="{00000000-0005-0000-0000-000011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1692" xr:uid="{00000000-0005-0000-0000-000012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1693" xr:uid="{00000000-0005-0000-0000-000013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1694" xr:uid="{00000000-0005-0000-0000-000014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1695" xr:uid="{00000000-0005-0000-0000-000015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1696" xr:uid="{00000000-0005-0000-0000-000016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1697" xr:uid="{00000000-0005-0000-0000-000017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1698" xr:uid="{00000000-0005-0000-0000-000018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1699" xr:uid="{00000000-0005-0000-0000-000019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1700" xr:uid="{00000000-0005-0000-0000-00001A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1701" xr:uid="{00000000-0005-0000-0000-00001B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1702" xr:uid="{00000000-0005-0000-0000-00001C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1703" xr:uid="{00000000-0005-0000-0000-00001D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1704" xr:uid="{00000000-0005-0000-0000-00001E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1705" xr:uid="{00000000-0005-0000-0000-00001F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1706" xr:uid="{00000000-0005-0000-0000-000020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1707" xr:uid="{00000000-0005-0000-0000-000021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1708" xr:uid="{00000000-0005-0000-0000-000022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1709" xr:uid="{00000000-0005-0000-0000-000023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1710" xr:uid="{00000000-0005-0000-0000-000024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1711" xr:uid="{00000000-0005-0000-0000-000025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1712" xr:uid="{00000000-0005-0000-0000-000026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1713" xr:uid="{00000000-0005-0000-0000-000027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1714" xr:uid="{00000000-0005-0000-0000-000028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1715" xr:uid="{00000000-0005-0000-0000-000029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1716" xr:uid="{00000000-0005-0000-0000-00002A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1717" xr:uid="{00000000-0005-0000-0000-00002B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1718" xr:uid="{00000000-0005-0000-0000-00002C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1719" xr:uid="{00000000-0005-0000-0000-00002D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1720" xr:uid="{00000000-0005-0000-0000-00002E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1721" xr:uid="{00000000-0005-0000-0000-00002F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1722" xr:uid="{00000000-0005-0000-0000-000030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1723" xr:uid="{00000000-0005-0000-0000-000031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1724" xr:uid="{00000000-0005-0000-0000-000032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1725" xr:uid="{00000000-0005-0000-0000-000033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726" xr:uid="{00000000-0005-0000-0000-000034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2599" xr:uid="{00000000-0005-0000-0000-00003508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3" xfId="6300" xr:uid="{00000000-0005-0000-0000-000036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1727" xr:uid="{00000000-0005-0000-0000-000037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2600" xr:uid="{00000000-0005-0000-0000-000038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3" xfId="6301" xr:uid="{00000000-0005-0000-0000-000039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내역서" xfId="1728" xr:uid="{00000000-0005-0000-0000-00003A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1729" xr:uid="{00000000-0005-0000-0000-00003B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1730" xr:uid="{00000000-0005-0000-0000-00003C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1731" xr:uid="{00000000-0005-0000-0000-00003D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1732" xr:uid="{00000000-0005-0000-0000-00003E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1733" xr:uid="{00000000-0005-0000-0000-00003F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1734" xr:uid="{00000000-0005-0000-0000-000040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1735" xr:uid="{00000000-0005-0000-0000-000041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1736" xr:uid="{00000000-0005-0000-0000-000042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1737" xr:uid="{00000000-0005-0000-0000-000043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1738" xr:uid="{00000000-0005-0000-0000-000044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1739" xr:uid="{00000000-0005-0000-0000-000045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1740" xr:uid="{00000000-0005-0000-0000-000046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1741" xr:uid="{00000000-0005-0000-0000-000047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1742" xr:uid="{00000000-0005-0000-0000-000048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1743" xr:uid="{00000000-0005-0000-0000-000049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1744" xr:uid="{00000000-0005-0000-0000-00004A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1745" xr:uid="{00000000-0005-0000-0000-00004B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1746" xr:uid="{00000000-0005-0000-0000-00004C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1747" xr:uid="{00000000-0005-0000-0000-00004D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1748" xr:uid="{00000000-0005-0000-0000-00004E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1749" xr:uid="{00000000-0005-0000-0000-00004F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1750" xr:uid="{00000000-0005-0000-0000-000050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대광교외)최종수정" xfId="1751" xr:uid="{00000000-0005-0000-0000-000051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)최종수정" xfId="1752" xr:uid="{00000000-0005-0000-0000-000052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NFJ20070502)" xfId="1753" xr:uid="{00000000-0005-0000-0000-000053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)최종수정" xfId="1754" xr:uid="{00000000-0005-0000-0000-000054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NMC20070308)" xfId="1755" xr:uid="{00000000-0005-0000-0000-000055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3부두20070507)" xfId="1756" xr:uid="{00000000-0005-0000-0000-000056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1757" xr:uid="{00000000-0005-0000-0000-000057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)" xfId="1758" xr:uid="{00000000-0005-0000-0000-000058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20070302)" xfId="1759" xr:uid="{00000000-0005-0000-0000-000059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1760" xr:uid="{00000000-0005-0000-0000-00005A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내역서" xfId="1761" xr:uid="{00000000-0005-0000-0000-00005B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1762" xr:uid="{00000000-0005-0000-0000-00005C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1763" xr:uid="{00000000-0005-0000-0000-00005D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1764" xr:uid="{00000000-0005-0000-0000-00005E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1765" xr:uid="{00000000-0005-0000-0000-00005F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1766" xr:uid="{00000000-0005-0000-0000-000060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1767" xr:uid="{00000000-0005-0000-0000-000061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1768" xr:uid="{00000000-0005-0000-0000-000062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1769" xr:uid="{00000000-0005-0000-0000-000063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1770" xr:uid="{00000000-0005-0000-0000-000064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1771" xr:uid="{00000000-0005-0000-0000-000065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2601" xr:uid="{00000000-0005-0000-0000-00006608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3" xfId="6302" xr:uid="{00000000-0005-0000-0000-000067080000}"/>
    <cellStyle name="_인천계양 까치마을 태화,한진아파트 공사내역서9.12(제출용)_인천계양 까치마을 태화,한진아파트 공사내역서9.12(제출용)_인천계양 까치마을 태화,한진아파트 공사내역서9.12(제출용)_내역서" xfId="1772" xr:uid="{00000000-0005-0000-0000-000068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1773" xr:uid="{00000000-0005-0000-0000-000069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 2" xfId="2602" xr:uid="{00000000-0005-0000-0000-00006A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 3" xfId="6303" xr:uid="{00000000-0005-0000-0000-00006B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내역서" xfId="1774" xr:uid="{00000000-0005-0000-0000-00006C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1775" xr:uid="{00000000-0005-0000-0000-00006D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내역서" xfId="1776" xr:uid="{00000000-0005-0000-0000-00006E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대광교외)최종수정" xfId="1777" xr:uid="{00000000-0005-0000-0000-00006F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)최종수정" xfId="1778" xr:uid="{00000000-0005-0000-0000-000070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NFJ20070502)" xfId="1779" xr:uid="{00000000-0005-0000-0000-000071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)최종수정" xfId="1780" xr:uid="{00000000-0005-0000-0000-000072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NMC20070308)" xfId="1781" xr:uid="{00000000-0005-0000-0000-000073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3부두20070507)" xfId="1782" xr:uid="{00000000-0005-0000-0000-000074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1783" xr:uid="{00000000-0005-0000-0000-000075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)" xfId="1784" xr:uid="{00000000-0005-0000-0000-000076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20070302)" xfId="1785" xr:uid="{00000000-0005-0000-0000-000077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1786" xr:uid="{00000000-0005-0000-0000-000078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내역서" xfId="1787" xr:uid="{00000000-0005-0000-0000-000079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1788" xr:uid="{00000000-0005-0000-0000-00007A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1789" xr:uid="{00000000-0005-0000-0000-00007B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1790" xr:uid="{00000000-0005-0000-0000-00007C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1791" xr:uid="{00000000-0005-0000-0000-00007D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1792" xr:uid="{00000000-0005-0000-0000-00007E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1793" xr:uid="{00000000-0005-0000-0000-00007F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1794" xr:uid="{00000000-0005-0000-0000-000080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1795" xr:uid="{00000000-0005-0000-0000-000081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1796" xr:uid="{00000000-0005-0000-0000-000082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대광교외)최종수정" xfId="1797" xr:uid="{00000000-0005-0000-0000-000083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)최종수정" xfId="1798" xr:uid="{00000000-0005-0000-0000-000084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NFJ20070502)" xfId="1799" xr:uid="{00000000-0005-0000-0000-000085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)최종수정" xfId="1800" xr:uid="{00000000-0005-0000-0000-000086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NMC20070308)" xfId="1801" xr:uid="{00000000-0005-0000-0000-000087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3부두20070507)" xfId="1802" xr:uid="{00000000-0005-0000-0000-000088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4부두50mm할증20070507)" xfId="1803" xr:uid="{00000000-0005-0000-0000-000089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)" xfId="1804" xr:uid="{00000000-0005-0000-0000-00008A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20070302)" xfId="1805" xr:uid="{00000000-0005-0000-0000-00008B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1806" xr:uid="{00000000-0005-0000-0000-00008C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내역서" xfId="1807" xr:uid="{00000000-0005-0000-0000-00008D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대광교외)최종수정" xfId="1808" xr:uid="{00000000-0005-0000-0000-00008E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)최종수정" xfId="1809" xr:uid="{00000000-0005-0000-0000-00008F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NFJ20070502)" xfId="1810" xr:uid="{00000000-0005-0000-0000-000090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)최종수정" xfId="1811" xr:uid="{00000000-0005-0000-0000-000091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NMC20070308)" xfId="1812" xr:uid="{00000000-0005-0000-0000-000092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3부두20070507)" xfId="1813" xr:uid="{00000000-0005-0000-0000-000093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4부두50mm할증20070507)" xfId="1814" xr:uid="{00000000-0005-0000-0000-000094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)" xfId="1815" xr:uid="{00000000-0005-0000-0000-000095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20070302)" xfId="1816" xr:uid="{00000000-0005-0000-0000-000096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1817" xr:uid="{00000000-0005-0000-0000-000097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2603" xr:uid="{00000000-0005-0000-0000-00009808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3" xfId="6304" xr:uid="{00000000-0005-0000-0000-000099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1818" xr:uid="{00000000-0005-0000-0000-00009A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내역서" xfId="1819" xr:uid="{00000000-0005-0000-0000-00009B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대광교외)최종수정" xfId="1820" xr:uid="{00000000-0005-0000-0000-00009C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)최종수정" xfId="1821" xr:uid="{00000000-0005-0000-0000-00009D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NFJ20070502)" xfId="1822" xr:uid="{00000000-0005-0000-0000-00009E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)최종수정" xfId="1823" xr:uid="{00000000-0005-0000-0000-00009F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NMC20070308)" xfId="1824" xr:uid="{00000000-0005-0000-0000-0000A0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3부두20070507)" xfId="1825" xr:uid="{00000000-0005-0000-0000-0000A1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4부두50mm할증20070507)" xfId="1826" xr:uid="{00000000-0005-0000-0000-0000A2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)" xfId="1827" xr:uid="{00000000-0005-0000-0000-0000A3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20070302)" xfId="1828" xr:uid="{00000000-0005-0000-0000-0000A4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1829" xr:uid="{00000000-0005-0000-0000-0000A5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내역서" xfId="1830" xr:uid="{00000000-0005-0000-0000-0000A6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대광교외)최종수정" xfId="1831" xr:uid="{00000000-0005-0000-0000-0000A7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)최종수정" xfId="1832" xr:uid="{00000000-0005-0000-0000-0000A8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NFJ20070502)" xfId="1833" xr:uid="{00000000-0005-0000-0000-0000A9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)최종수정" xfId="1834" xr:uid="{00000000-0005-0000-0000-0000AA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NMC20070308)" xfId="1835" xr:uid="{00000000-0005-0000-0000-0000AB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3부두20070507)" xfId="1836" xr:uid="{00000000-0005-0000-0000-0000AC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1837" xr:uid="{00000000-0005-0000-0000-0000AD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)" xfId="1838" xr:uid="{00000000-0005-0000-0000-0000AE08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20070302)" xfId="1839" xr:uid="{00000000-0005-0000-0000-0000AF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대광교외)최종수정" xfId="1840" xr:uid="{00000000-0005-0000-0000-0000B0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사천교)최종수정" xfId="1841" xr:uid="{00000000-0005-0000-0000-0000B1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사천교NFJ20070502)" xfId="1842" xr:uid="{00000000-0005-0000-0000-0000B2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율량교)최종수정" xfId="1843" xr:uid="{00000000-0005-0000-0000-0000B3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율량교NMC20070308)" xfId="1844" xr:uid="{00000000-0005-0000-0000-0000B4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포항신항3부두20070507)" xfId="1845" xr:uid="{00000000-0005-0000-0000-0000B5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포항신항4부두50mm할증20070507)" xfId="1846" xr:uid="{00000000-0005-0000-0000-0000B6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흥덕교NFJ)" xfId="1847" xr:uid="{00000000-0005-0000-0000-0000B7080000}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흥덕교NFJ20070302)" xfId="1848" xr:uid="{00000000-0005-0000-0000-0000B8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" xfId="1849" xr:uid="{00000000-0005-0000-0000-0000B9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내역서" xfId="1850" xr:uid="{00000000-0005-0000-0000-0000BA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대광교외)최종수정" xfId="1851" xr:uid="{00000000-0005-0000-0000-0000BB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)최종수정" xfId="1852" xr:uid="{00000000-0005-0000-0000-0000BC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NFJ20070502)" xfId="1853" xr:uid="{00000000-0005-0000-0000-0000BD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)최종수정" xfId="1854" xr:uid="{00000000-0005-0000-0000-0000BE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NMC20070308)" xfId="1855" xr:uid="{00000000-0005-0000-0000-0000BF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3부두20070507)" xfId="1856" xr:uid="{00000000-0005-0000-0000-0000C0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4부두50mm할증20070507)" xfId="1857" xr:uid="{00000000-0005-0000-0000-0000C1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)" xfId="1858" xr:uid="{00000000-0005-0000-0000-0000C208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20070302)" xfId="1859" xr:uid="{00000000-0005-0000-0000-0000C308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860" xr:uid="{00000000-0005-0000-0000-0000C408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2604" xr:uid="{00000000-0005-0000-0000-0000C508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 3" xfId="6305" xr:uid="{00000000-0005-0000-0000-0000C6080000}"/>
    <cellStyle name="_일반고가 보수공사(북부도로사업소)" xfId="1861" xr:uid="{00000000-0005-0000-0000-0000C7080000}"/>
    <cellStyle name="_일위대가" xfId="1862" xr:uid="{00000000-0005-0000-0000-0000C8080000}"/>
    <cellStyle name="_일위대가(1-6)" xfId="3936" xr:uid="{00000000-0005-0000-0000-0000C9080000}"/>
    <cellStyle name="_일위대가(신재토건)" xfId="1863" xr:uid="{00000000-0005-0000-0000-0000CA080000}"/>
    <cellStyle name="_일위대가-AL 2중 집수구(산출근거)" xfId="3937" xr:uid="{00000000-0005-0000-0000-0000CB080000}"/>
    <cellStyle name="_일위대가-교좌장치교체 및 부대공" xfId="3938" xr:uid="{00000000-0005-0000-0000-0000CC080000}"/>
    <cellStyle name="_입찰표지 " xfId="12828" xr:uid="{00000000-0005-0000-0000-0000CD080000}"/>
    <cellStyle name="_입찰표지 _검암2차사전공사(본사검토) " xfId="12747" xr:uid="{00000000-0005-0000-0000-0000CE080000}"/>
    <cellStyle name="_입찰표지 _사전공사(토목본사검토) " xfId="12691" xr:uid="{00000000-0005-0000-0000-0000CF080000}"/>
    <cellStyle name="_자재단가" xfId="1864" xr:uid="{00000000-0005-0000-0000-0000D0080000}"/>
    <cellStyle name="_작업지시(1-1)" xfId="2605" xr:uid="{00000000-0005-0000-0000-0000D1080000}"/>
    <cellStyle name="_작업지시(1-2)" xfId="2606" xr:uid="{00000000-0005-0000-0000-0000D2080000}"/>
    <cellStyle name="_작업지시(1-3)" xfId="2607" xr:uid="{00000000-0005-0000-0000-0000D3080000}"/>
    <cellStyle name="_작업지시1차(수량산출+)" xfId="2608" xr:uid="{00000000-0005-0000-0000-0000D4080000}"/>
    <cellStyle name="_적격 " xfId="12776" xr:uid="{00000000-0005-0000-0000-0000D5080000}"/>
    <cellStyle name="_적격 _집행갑지 " xfId="12705" xr:uid="{00000000-0005-0000-0000-0000D6080000}"/>
    <cellStyle name="_적격(화산) " xfId="12671" xr:uid="{00000000-0005-0000-0000-0000D7080000}"/>
    <cellStyle name="_적격(화산) _검암2차사전공사(본사검토) " xfId="12798" xr:uid="{00000000-0005-0000-0000-0000D8080000}"/>
    <cellStyle name="_적격(화산) _사전공사(토목본사검토) " xfId="12746" xr:uid="{00000000-0005-0000-0000-0000D9080000}"/>
    <cellStyle name="_정기검사 수수료" xfId="3939" xr:uid="{00000000-0005-0000-0000-0000DA080000}"/>
    <cellStyle name="_정기검사 수수료_설계서(갑지)0223" xfId="3940" xr:uid="{00000000-0005-0000-0000-0000DB080000}"/>
    <cellStyle name="_정기검사 수수료_설계예산서및단가산출서" xfId="3941" xr:uid="{00000000-0005-0000-0000-0000DC080000}"/>
    <cellStyle name="_정기검사 수수료_진입램프최종" xfId="3942" xr:uid="{00000000-0005-0000-0000-0000DD080000}"/>
    <cellStyle name="_정기검사 수수료_진입램프최종엑셀" xfId="3943" xr:uid="{00000000-0005-0000-0000-0000DE080000}"/>
    <cellStyle name="_정기점검결과" xfId="1865" xr:uid="{00000000-0005-0000-0000-0000DF080000}"/>
    <cellStyle name="_정기점검결과_1" xfId="1866" xr:uid="{00000000-0005-0000-0000-0000E0080000}"/>
    <cellStyle name="_정기점검결과_2" xfId="1867" xr:uid="{00000000-0005-0000-0000-0000E1080000}"/>
    <cellStyle name="_정기점검결과_3" xfId="1868" xr:uid="{00000000-0005-0000-0000-0000E2080000}"/>
    <cellStyle name="_준공내역서-월계배수지(2005)" xfId="1869" xr:uid="{00000000-0005-0000-0000-0000E3080000}"/>
    <cellStyle name="_중앙분리대 단가산출서" xfId="1870" xr:uid="{00000000-0005-0000-0000-0000E4080000}"/>
    <cellStyle name="_중앙분리대 단가산출서 2" xfId="2609" xr:uid="{00000000-0005-0000-0000-0000E5080000}"/>
    <cellStyle name="_중앙분리대 단가산출서 2 2" xfId="6314" xr:uid="{00000000-0005-0000-0000-0000E6080000}"/>
    <cellStyle name="_중앙분리대 단가산출서 3" xfId="6313" xr:uid="{00000000-0005-0000-0000-0000E7080000}"/>
    <cellStyle name="_중앙분리대 단가산출서_1" xfId="1871" xr:uid="{00000000-0005-0000-0000-0000E8080000}"/>
    <cellStyle name="_중앙분리대 단가산출서_1 2" xfId="2610" xr:uid="{00000000-0005-0000-0000-0000E9080000}"/>
    <cellStyle name="_중앙분리대 단가산출서_1 2 2" xfId="6316" xr:uid="{00000000-0005-0000-0000-0000EA080000}"/>
    <cellStyle name="_중앙분리대 단가산출서_1 3" xfId="6315" xr:uid="{00000000-0005-0000-0000-0000EB080000}"/>
    <cellStyle name="_지정과제1분기실적(확정990408)" xfId="3944" xr:uid="{00000000-0005-0000-0000-0000EC080000}"/>
    <cellStyle name="_지정과제1분기실적(확정990408)_1" xfId="3945" xr:uid="{00000000-0005-0000-0000-0000ED080000}"/>
    <cellStyle name="_지정과제2차심의list" xfId="3946" xr:uid="{00000000-0005-0000-0000-0000EE080000}"/>
    <cellStyle name="_지정과제2차심의list_1" xfId="3947" xr:uid="{00000000-0005-0000-0000-0000EF080000}"/>
    <cellStyle name="_지정과제2차심의list_2" xfId="3948" xr:uid="{00000000-0005-0000-0000-0000F0080000}"/>
    <cellStyle name="_지정과제2차심의결과" xfId="3949" xr:uid="{00000000-0005-0000-0000-0000F1080000}"/>
    <cellStyle name="_지정과제2차심의결과(금액조정후최종)" xfId="3950" xr:uid="{00000000-0005-0000-0000-0000F2080000}"/>
    <cellStyle name="_지정과제2차심의결과(금액조정후최종)_1" xfId="3951" xr:uid="{00000000-0005-0000-0000-0000F3080000}"/>
    <cellStyle name="_지정과제2차심의결과(금액조정후최종)_1_경영개선실적보고(전주공장)" xfId="3952" xr:uid="{00000000-0005-0000-0000-0000F4080000}"/>
    <cellStyle name="_지정과제2차심의결과(금액조정후최종)_1_별첨1_2" xfId="3953" xr:uid="{00000000-0005-0000-0000-0000F5080000}"/>
    <cellStyle name="_지정과제2차심의결과(금액조정후최종)_1_제안과제집계표(공장전체)" xfId="3954" xr:uid="{00000000-0005-0000-0000-0000F6080000}"/>
    <cellStyle name="_지정과제2차심의결과(금액조정후최종)_경영개선실적보고(전주공장)" xfId="3955" xr:uid="{00000000-0005-0000-0000-0000F7080000}"/>
    <cellStyle name="_지정과제2차심의결과(금액조정후최종)_별첨1_2" xfId="3956" xr:uid="{00000000-0005-0000-0000-0000F8080000}"/>
    <cellStyle name="_지정과제2차심의결과(금액조정후최종)_제안과제집계표(공장전체)" xfId="3957" xr:uid="{00000000-0005-0000-0000-0000F9080000}"/>
    <cellStyle name="_지정과제2차심의결과_1" xfId="3958" xr:uid="{00000000-0005-0000-0000-0000FA080000}"/>
    <cellStyle name="_집중관리(981231)" xfId="3959" xr:uid="{00000000-0005-0000-0000-0000FB080000}"/>
    <cellStyle name="_집중관리(981231)_1" xfId="3960" xr:uid="{00000000-0005-0000-0000-0000FC080000}"/>
    <cellStyle name="_집중관리(지정과제및 양식)" xfId="3961" xr:uid="{00000000-0005-0000-0000-0000FD080000}"/>
    <cellStyle name="_집중관리(지정과제및 양식)_1" xfId="3962" xr:uid="{00000000-0005-0000-0000-0000FE080000}"/>
    <cellStyle name="_집행(1)" xfId="1872" xr:uid="{00000000-0005-0000-0000-0000FF080000}"/>
    <cellStyle name="_집행(1)_선정안(삼산)" xfId="1873" xr:uid="{00000000-0005-0000-0000-000000090000}"/>
    <cellStyle name="_집행(1)_추풍령" xfId="1874" xr:uid="{00000000-0005-0000-0000-000001090000}"/>
    <cellStyle name="_집행(1)_추풍령-1" xfId="1875" xr:uid="{00000000-0005-0000-0000-000002090000}"/>
    <cellStyle name="_집행(2)" xfId="1876" xr:uid="{00000000-0005-0000-0000-000003090000}"/>
    <cellStyle name="_집행(2)_선정안(삼산)" xfId="1877" xr:uid="{00000000-0005-0000-0000-000004090000}"/>
    <cellStyle name="_집행(2)_추풍령" xfId="1878" xr:uid="{00000000-0005-0000-0000-000005090000}"/>
    <cellStyle name="_집행(2)_추풍령-1" xfId="1879" xr:uid="{00000000-0005-0000-0000-000006090000}"/>
    <cellStyle name="_집행갑지 " xfId="12827" xr:uid="{00000000-0005-0000-0000-000007090000}"/>
    <cellStyle name="_최종분" xfId="3963" xr:uid="{00000000-0005-0000-0000-000008090000}"/>
    <cellStyle name="_침입감시 견적서" xfId="3964" xr:uid="{00000000-0005-0000-0000-000009090000}"/>
    <cellStyle name="_침입감시 견적서_설계서(갑지)0223" xfId="3965" xr:uid="{00000000-0005-0000-0000-00000A090000}"/>
    <cellStyle name="_침입감시 견적서_설계예산서및단가산출서" xfId="3966" xr:uid="{00000000-0005-0000-0000-00000B090000}"/>
    <cellStyle name="_침입감시 견적서_진입램프최종" xfId="3967" xr:uid="{00000000-0005-0000-0000-00000C090000}"/>
    <cellStyle name="_침입감시 견적서_진입램프최종엑셀" xfId="3968" xr:uid="{00000000-0005-0000-0000-00000D090000}"/>
    <cellStyle name="_크로스텍-1220" xfId="1880" xr:uid="{00000000-0005-0000-0000-00000E090000}"/>
    <cellStyle name="_터미널현장 토사반입(낙찰적용,시속35)" xfId="1881" xr:uid="{00000000-0005-0000-0000-00000F090000}"/>
    <cellStyle name="_파장정수장수량산출서" xfId="1882" xr:uid="{00000000-0005-0000-0000-000010090000}"/>
    <cellStyle name="_표준 견적서 2003년" xfId="3969" xr:uid="{00000000-0005-0000-0000-000011090000}"/>
    <cellStyle name="_표준 견적서 2003년_설계서(갑지)0223" xfId="3970" xr:uid="{00000000-0005-0000-0000-000012090000}"/>
    <cellStyle name="_표준 견적서 2003년_설계예산서및단가산출서" xfId="3971" xr:uid="{00000000-0005-0000-0000-000013090000}"/>
    <cellStyle name="_표준 견적서 2003년_진입램프최종" xfId="3972" xr:uid="{00000000-0005-0000-0000-000014090000}"/>
    <cellStyle name="_표준 견적서 2003년_진입램프최종엑셀" xfId="3973" xr:uid="{00000000-0005-0000-0000-000015090000}"/>
    <cellStyle name="_합의서" xfId="1883" xr:uid="{00000000-0005-0000-0000-000016090000}"/>
    <cellStyle name="_합의서_선정안(삼산)" xfId="1884" xr:uid="{00000000-0005-0000-0000-000017090000}"/>
    <cellStyle name="_합의서_추풍령" xfId="1885" xr:uid="{00000000-0005-0000-0000-000018090000}"/>
    <cellStyle name="_합의서_추풍령-1" xfId="1886" xr:uid="{00000000-0005-0000-0000-000019090000}"/>
    <cellStyle name="_홈플러스 대구칠성점 내역서 " xfId="12690" xr:uid="{00000000-0005-0000-0000-00001A090000}"/>
    <cellStyle name="´þ" xfId="2611" xr:uid="{00000000-0005-0000-0000-00001B090000}"/>
    <cellStyle name="´þ 2" xfId="6341" xr:uid="{00000000-0005-0000-0000-00001C090000}"/>
    <cellStyle name="´þ 3" xfId="6342" xr:uid="{00000000-0005-0000-0000-00001D090000}"/>
    <cellStyle name="’E‰Y [0.00]_laroux" xfId="1887" xr:uid="{00000000-0005-0000-0000-00001E090000}"/>
    <cellStyle name="’E‰Y_laroux" xfId="1888" xr:uid="{00000000-0005-0000-0000-00001F090000}"/>
    <cellStyle name="¤@?e_TEST-1 " xfId="1889" xr:uid="{00000000-0005-0000-0000-000020090000}"/>
    <cellStyle name="+,-,0" xfId="2612" xr:uid="{00000000-0005-0000-0000-000021090000}"/>
    <cellStyle name="+,-,0 2" xfId="3974" xr:uid="{00000000-0005-0000-0000-000022090000}"/>
    <cellStyle name="+,-,0 2 2" xfId="6347" xr:uid="{00000000-0005-0000-0000-000023090000}"/>
    <cellStyle name="=.곔_x0010__x0002_&gt;&gt;곔_x0010__x0012_&gt;_x001a_利_x0010_&quot;&gt;0利_x0010_2&gt;H利_x0010_B&gt;b利_x0010_R&gt;t利_x0010_b&gt;N곔_x0010_r&gt;b곔_x0010_?|곔_x0010_?똻??쥈????a_x0001_???A???????????????????????????????????????????????????????????????????????????? " xfId="12772" xr:uid="{00000000-0005-0000-0000-000024090000}"/>
    <cellStyle name="&gt;b利_x0010_R&gt;t利_x0010_b&gt;N곔_x0010_r&gt;b곔_x0010_?|곔_x0010_?똻??쥈????a_x0001_???A??? " xfId="12717" xr:uid="{00000000-0005-0000-0000-000025090000}"/>
    <cellStyle name="&gt;똻??쥈????a_x0001_???A?????????????????????????????????????????????????????????? " xfId="12669" xr:uid="{00000000-0005-0000-0000-000026090000}"/>
    <cellStyle name="△ []" xfId="2613" xr:uid="{00000000-0005-0000-0000-000027090000}"/>
    <cellStyle name="△ [] 2" xfId="3975" xr:uid="{00000000-0005-0000-0000-000028090000}"/>
    <cellStyle name="△ [] 2 2" xfId="6349" xr:uid="{00000000-0005-0000-0000-000029090000}"/>
    <cellStyle name="△ [0]" xfId="2614" xr:uid="{00000000-0005-0000-0000-00002A090000}"/>
    <cellStyle name="△ [0] 2" xfId="3976" xr:uid="{00000000-0005-0000-0000-00002B090000}"/>
    <cellStyle name="△ [0] 2 2" xfId="6351" xr:uid="{00000000-0005-0000-0000-00002C090000}"/>
    <cellStyle name="△백분율" xfId="3977" xr:uid="{00000000-0005-0000-0000-00002D090000}"/>
    <cellStyle name="△콤마" xfId="3978" xr:uid="{00000000-0005-0000-0000-00002E090000}"/>
    <cellStyle name="°ia¤¼o " xfId="2615" xr:uid="{00000000-0005-0000-0000-00002F090000}"/>
    <cellStyle name="°ia¤¼o  2" xfId="6354" xr:uid="{00000000-0005-0000-0000-000030090000}"/>
    <cellStyle name="°ia¤¼o  2 2" xfId="12797" xr:uid="{00000000-0005-0000-0000-000031090000}"/>
    <cellStyle name="°ia¤¼o  3" xfId="6355" xr:uid="{00000000-0005-0000-0000-000032090000}"/>
    <cellStyle name="°ia¤aa " xfId="2616" xr:uid="{00000000-0005-0000-0000-000033090000}"/>
    <cellStyle name="°ia¤aa  2" xfId="6356" xr:uid="{00000000-0005-0000-0000-000034090000}"/>
    <cellStyle name="°ia¤aa  2 2" xfId="12744" xr:uid="{00000000-0005-0000-0000-000035090000}"/>
    <cellStyle name="°ia¤aa  3" xfId="6357" xr:uid="{00000000-0005-0000-0000-000036090000}"/>
    <cellStyle name="ÊÝ [0.00]_PRODUCT DETAIL Q3 (2)_3¿ù ½ÇÀû " xfId="12745" xr:uid="{00000000-0005-0000-0000-000037090000}"/>
    <cellStyle name="ÊÝ_PRODUCT DETAIL Q3 (2)_3¿ù ½ÇÀû " xfId="12710" xr:uid="{00000000-0005-0000-0000-000038090000}"/>
    <cellStyle name="W?_BOOKSHIP_½ÇÀûÇöÈ² " xfId="12689" xr:uid="{00000000-0005-0000-0000-000039090000}"/>
    <cellStyle name="0" xfId="1890" xr:uid="{00000000-0005-0000-0000-00003A090000}"/>
    <cellStyle name="0.0" xfId="1891" xr:uid="{00000000-0005-0000-0000-00003B090000}"/>
    <cellStyle name="0.0 2" xfId="2617" xr:uid="{00000000-0005-0000-0000-00003C090000}"/>
    <cellStyle name="0.00" xfId="1892" xr:uid="{00000000-0005-0000-0000-00003D090000}"/>
    <cellStyle name="0.00 2" xfId="2618" xr:uid="{00000000-0005-0000-0000-00003E090000}"/>
    <cellStyle name="0]_laroux_1_PLDT" xfId="11037" xr:uid="{00000000-0005-0000-0000-00003F090000}"/>
    <cellStyle name="0_설계서(갑지)0223" xfId="3979" xr:uid="{00000000-0005-0000-0000-000040090000}"/>
    <cellStyle name="0_설계예산서및단가산출서" xfId="3980" xr:uid="{00000000-0005-0000-0000-000041090000}"/>
    <cellStyle name="0_진입램프최종" xfId="3981" xr:uid="{00000000-0005-0000-0000-000042090000}"/>
    <cellStyle name="0_진입램프최종엑셀" xfId="3982" xr:uid="{00000000-0005-0000-0000-000043090000}"/>
    <cellStyle name="0_진입램프최종엑셀_설계예산서및단가산출서" xfId="3983" xr:uid="{00000000-0005-0000-0000-000044090000}"/>
    <cellStyle name="00" xfId="1893" xr:uid="{00000000-0005-0000-0000-000045090000}"/>
    <cellStyle name="00 2" xfId="3984" xr:uid="{00000000-0005-0000-0000-000046090000}"/>
    <cellStyle name="¾È°ÇÈ¸°è¹ýÀÎ" xfId="2619" xr:uid="{00000000-0005-0000-0000-000047090000}"/>
    <cellStyle name="¾È°ÇÈ¸°è¹ýÀÎ 2" xfId="6366" xr:uid="{00000000-0005-0000-0000-000048090000}"/>
    <cellStyle name="¾È°ÇÈ¸°è¹ýÀÎ 3" xfId="6367" xr:uid="{00000000-0005-0000-0000-000049090000}"/>
    <cellStyle name="1" xfId="1894" xr:uid="{00000000-0005-0000-0000-00004A090000}"/>
    <cellStyle name="1 2" xfId="2620" xr:uid="{00000000-0005-0000-0000-00004B090000}"/>
    <cellStyle name="1 3" xfId="2621" xr:uid="{00000000-0005-0000-0000-00004C090000}"/>
    <cellStyle name="1_00-예산서양식100" xfId="3985" xr:uid="{00000000-0005-0000-0000-00004D090000}"/>
    <cellStyle name="1_00-예산서양식100_설계서(갑지)0223" xfId="3986" xr:uid="{00000000-0005-0000-0000-00004E090000}"/>
    <cellStyle name="1_00-예산서양식100_설계예산서및단가산출서" xfId="3987" xr:uid="{00000000-0005-0000-0000-00004F090000}"/>
    <cellStyle name="1_00-예산서양식100_진입램프최종" xfId="3988" xr:uid="{00000000-0005-0000-0000-000050090000}"/>
    <cellStyle name="1_00-예산서양식100_진입램프최종엑셀" xfId="3989" xr:uid="{00000000-0005-0000-0000-000051090000}"/>
    <cellStyle name="1_1.아우토반-아이엠유포장공-계약내역(2010.03.11)" xfId="1895" xr:uid="{00000000-0005-0000-0000-000052090000}"/>
    <cellStyle name="1_laroux" xfId="3990" xr:uid="{00000000-0005-0000-0000-000053090000}"/>
    <cellStyle name="1_laroux_ATC-YOON1" xfId="3991" xr:uid="{00000000-0005-0000-0000-000054090000}"/>
    <cellStyle name="1_laroux_ATC-YOON1_설계서(갑지)0223" xfId="3992" xr:uid="{00000000-0005-0000-0000-000055090000}"/>
    <cellStyle name="1_laroux_ATC-YOON1_설계예산서및단가산출서" xfId="3993" xr:uid="{00000000-0005-0000-0000-000056090000}"/>
    <cellStyle name="1_laroux_ATC-YOON1_진입램프최종" xfId="3994" xr:uid="{00000000-0005-0000-0000-000057090000}"/>
    <cellStyle name="1_laroux_ATC-YOON1_진입램프최종엑셀" xfId="3995" xr:uid="{00000000-0005-0000-0000-000058090000}"/>
    <cellStyle name="1_laroux_설계서(갑지)0223" xfId="3996" xr:uid="{00000000-0005-0000-0000-000059090000}"/>
    <cellStyle name="1_laroux_설계예산서및단가산출서" xfId="3997" xr:uid="{00000000-0005-0000-0000-00005A090000}"/>
    <cellStyle name="1_laroux_진입램프최종" xfId="3998" xr:uid="{00000000-0005-0000-0000-00005B090000}"/>
    <cellStyle name="1_laroux_진입램프최종엑셀" xfId="3999" xr:uid="{00000000-0005-0000-0000-00005C090000}"/>
    <cellStyle name="1_total" xfId="1896" xr:uid="{00000000-0005-0000-0000-00005D090000}"/>
    <cellStyle name="1_total 2" xfId="4000" xr:uid="{00000000-0005-0000-0000-00005E090000}"/>
    <cellStyle name="1_total_00-예산서양식100" xfId="1897" xr:uid="{00000000-0005-0000-0000-00005F090000}"/>
    <cellStyle name="1_total_041206 목동내역" xfId="4001" xr:uid="{00000000-0005-0000-0000-000060090000}"/>
    <cellStyle name="1_total_041206 목동내역_설계서(갑지)0223" xfId="4002" xr:uid="{00000000-0005-0000-0000-000061090000}"/>
    <cellStyle name="1_total_041206 목동내역_설계예산서및단가산출서" xfId="4003" xr:uid="{00000000-0005-0000-0000-000062090000}"/>
    <cellStyle name="1_total_041206 목동내역_진입램프최종" xfId="4004" xr:uid="{00000000-0005-0000-0000-000063090000}"/>
    <cellStyle name="1_total_041206 목동내역_진입램프최종엑셀" xfId="4005" xr:uid="{00000000-0005-0000-0000-000064090000}"/>
    <cellStyle name="1_total_설계서(갑지)0223" xfId="4006" xr:uid="{00000000-0005-0000-0000-000065090000}"/>
    <cellStyle name="1_total_설계예산서및단가산출서" xfId="4007" xr:uid="{00000000-0005-0000-0000-000066090000}"/>
    <cellStyle name="1_total_진입램프최종" xfId="4008" xr:uid="{00000000-0005-0000-0000-000067090000}"/>
    <cellStyle name="1_total_진입램프최종엑셀" xfId="4009" xr:uid="{00000000-0005-0000-0000-000068090000}"/>
    <cellStyle name="1_total_현충묘지-예산서(조경)" xfId="1898" xr:uid="{00000000-0005-0000-0000-000069090000}"/>
    <cellStyle name="1_total_현충묘지-예산서(조경) 2" xfId="4010" xr:uid="{00000000-0005-0000-0000-00006A090000}"/>
    <cellStyle name="1_total_현충묘지-예산서(조경)_041206 목동내역" xfId="4011" xr:uid="{00000000-0005-0000-0000-00006B090000}"/>
    <cellStyle name="1_total_현충묘지-예산서(조경)_041206 목동내역_설계서(갑지)0223" xfId="4012" xr:uid="{00000000-0005-0000-0000-00006C090000}"/>
    <cellStyle name="1_total_현충묘지-예산서(조경)_041206 목동내역_설계예산서및단가산출서" xfId="4013" xr:uid="{00000000-0005-0000-0000-00006D090000}"/>
    <cellStyle name="1_total_현충묘지-예산서(조경)_041206 목동내역_진입램프최종" xfId="4014" xr:uid="{00000000-0005-0000-0000-00006E090000}"/>
    <cellStyle name="1_total_현충묘지-예산서(조경)_041206 목동내역_진입램프최종엑셀" xfId="4015" xr:uid="{00000000-0005-0000-0000-00006F090000}"/>
    <cellStyle name="1_total_현충묘지-예산서(조경)_설계서(갑지)0223" xfId="4016" xr:uid="{00000000-0005-0000-0000-000070090000}"/>
    <cellStyle name="1_total_현충묘지-예산서(조경)_설계예산서및단가산출서" xfId="4017" xr:uid="{00000000-0005-0000-0000-000071090000}"/>
    <cellStyle name="1_total_현충묘지-예산서(조경)_예산서-엑셀변환양식100" xfId="1899" xr:uid="{00000000-0005-0000-0000-000072090000}"/>
    <cellStyle name="1_total_현충묘지-예산서(조경)_예산서-엑셀변환양식100 2" xfId="4018" xr:uid="{00000000-0005-0000-0000-000073090000}"/>
    <cellStyle name="1_total_현충묘지-예산서(조경)_예산서-엑셀변환양식100_00-예산서양식100" xfId="1900" xr:uid="{00000000-0005-0000-0000-000074090000}"/>
    <cellStyle name="1_total_현충묘지-예산서(조경)_예산서-엑셀변환양식100_041206 목동내역" xfId="4019" xr:uid="{00000000-0005-0000-0000-000075090000}"/>
    <cellStyle name="1_total_현충묘지-예산서(조경)_예산서-엑셀변환양식100_041206 목동내역_설계서(갑지)0223" xfId="4020" xr:uid="{00000000-0005-0000-0000-000076090000}"/>
    <cellStyle name="1_total_현충묘지-예산서(조경)_예산서-엑셀변환양식100_041206 목동내역_설계예산서및단가산출서" xfId="4021" xr:uid="{00000000-0005-0000-0000-000077090000}"/>
    <cellStyle name="1_total_현충묘지-예산서(조경)_예산서-엑셀변환양식100_041206 목동내역_진입램프최종" xfId="4022" xr:uid="{00000000-0005-0000-0000-000078090000}"/>
    <cellStyle name="1_total_현충묘지-예산서(조경)_예산서-엑셀변환양식100_041206 목동내역_진입램프최종엑셀" xfId="4023" xr:uid="{00000000-0005-0000-0000-000079090000}"/>
    <cellStyle name="1_total_현충묘지-예산서(조경)_예산서-엑셀변환양식100_설계서(갑지)0223" xfId="4024" xr:uid="{00000000-0005-0000-0000-00007A090000}"/>
    <cellStyle name="1_total_현충묘지-예산서(조경)_예산서-엑셀변환양식100_설계예산서및단가산출서" xfId="4025" xr:uid="{00000000-0005-0000-0000-00007B090000}"/>
    <cellStyle name="1_total_현충묘지-예산서(조경)_예산서-엑셀변환양식100_진입램프최종" xfId="4026" xr:uid="{00000000-0005-0000-0000-00007C090000}"/>
    <cellStyle name="1_total_현충묘지-예산서(조경)_예산서-엑셀변환양식100_진입램프최종엑셀" xfId="4027" xr:uid="{00000000-0005-0000-0000-00007D090000}"/>
    <cellStyle name="1_total_현충묘지-예산서(조경)_진입램프최종" xfId="4028" xr:uid="{00000000-0005-0000-0000-00007E090000}"/>
    <cellStyle name="1_total_현충묘지-예산서(조경)_진입램프최종엑셀" xfId="4029" xr:uid="{00000000-0005-0000-0000-00007F090000}"/>
    <cellStyle name="1_tree" xfId="1901" xr:uid="{00000000-0005-0000-0000-000080090000}"/>
    <cellStyle name="1_tree 2" xfId="4030" xr:uid="{00000000-0005-0000-0000-000081090000}"/>
    <cellStyle name="1_tree_00-예산서양식100" xfId="1902" xr:uid="{00000000-0005-0000-0000-000082090000}"/>
    <cellStyle name="1_tree_041206 목동내역" xfId="4031" xr:uid="{00000000-0005-0000-0000-000083090000}"/>
    <cellStyle name="1_tree_041206 목동내역_설계서(갑지)0223" xfId="4032" xr:uid="{00000000-0005-0000-0000-000084090000}"/>
    <cellStyle name="1_tree_041206 목동내역_설계예산서및단가산출서" xfId="4033" xr:uid="{00000000-0005-0000-0000-000085090000}"/>
    <cellStyle name="1_tree_041206 목동내역_진입램프최종" xfId="4034" xr:uid="{00000000-0005-0000-0000-000086090000}"/>
    <cellStyle name="1_tree_041206 목동내역_진입램프최종엑셀" xfId="4035" xr:uid="{00000000-0005-0000-0000-000087090000}"/>
    <cellStyle name="1_tree_변경계약내역서(칼산 근린공원)-당초,변경" xfId="11071" xr:uid="{00000000-0005-0000-0000-000088090000}"/>
    <cellStyle name="1_tree_변경계약내역서(칼산 근린공원)-당초,변경 2" xfId="11072" xr:uid="{00000000-0005-0000-0000-000089090000}"/>
    <cellStyle name="1_tree_설계서(갑지)0223" xfId="4036" xr:uid="{00000000-0005-0000-0000-00008A090000}"/>
    <cellStyle name="1_tree_설계예산서및단가산출서" xfId="4037" xr:uid="{00000000-0005-0000-0000-00008B090000}"/>
    <cellStyle name="1_tree_수량산출" xfId="1903" xr:uid="{00000000-0005-0000-0000-00008C090000}"/>
    <cellStyle name="1_tree_수량산출 2" xfId="4038" xr:uid="{00000000-0005-0000-0000-00008D090000}"/>
    <cellStyle name="1_tree_수량산출_00-예산서양식100" xfId="1904" xr:uid="{00000000-0005-0000-0000-00008E090000}"/>
    <cellStyle name="1_tree_수량산출_041206 목동내역" xfId="4039" xr:uid="{00000000-0005-0000-0000-00008F090000}"/>
    <cellStyle name="1_tree_수량산출_041206 목동내역_설계서(갑지)0223" xfId="4040" xr:uid="{00000000-0005-0000-0000-000090090000}"/>
    <cellStyle name="1_tree_수량산출_041206 목동내역_설계예산서및단가산출서" xfId="4041" xr:uid="{00000000-0005-0000-0000-000091090000}"/>
    <cellStyle name="1_tree_수량산출_041206 목동내역_진입램프최종" xfId="4042" xr:uid="{00000000-0005-0000-0000-000092090000}"/>
    <cellStyle name="1_tree_수량산출_041206 목동내역_진입램프최종엑셀" xfId="4043" xr:uid="{00000000-0005-0000-0000-000093090000}"/>
    <cellStyle name="1_tree_수량산출_설계서(갑지)0223" xfId="4044" xr:uid="{00000000-0005-0000-0000-000094090000}"/>
    <cellStyle name="1_tree_수량산출_설계예산서및단가산출서" xfId="4045" xr:uid="{00000000-0005-0000-0000-000095090000}"/>
    <cellStyle name="1_tree_수량산출_진입램프최종" xfId="4046" xr:uid="{00000000-0005-0000-0000-000096090000}"/>
    <cellStyle name="1_tree_수량산출_진입램프최종엑셀" xfId="4047" xr:uid="{00000000-0005-0000-0000-000097090000}"/>
    <cellStyle name="1_tree_수량산출_현충묘지-예산서(조경)" xfId="1905" xr:uid="{00000000-0005-0000-0000-000098090000}"/>
    <cellStyle name="1_tree_수량산출_현충묘지-예산서(조경) 2" xfId="4048" xr:uid="{00000000-0005-0000-0000-000099090000}"/>
    <cellStyle name="1_tree_수량산출_현충묘지-예산서(조경)_041206 목동내역" xfId="4049" xr:uid="{00000000-0005-0000-0000-00009A090000}"/>
    <cellStyle name="1_tree_수량산출_현충묘지-예산서(조경)_041206 목동내역_설계서(갑지)0223" xfId="4050" xr:uid="{00000000-0005-0000-0000-00009B090000}"/>
    <cellStyle name="1_tree_수량산출_현충묘지-예산서(조경)_041206 목동내역_설계예산서및단가산출서" xfId="4051" xr:uid="{00000000-0005-0000-0000-00009C090000}"/>
    <cellStyle name="1_tree_수량산출_현충묘지-예산서(조경)_041206 목동내역_진입램프최종" xfId="4052" xr:uid="{00000000-0005-0000-0000-00009D090000}"/>
    <cellStyle name="1_tree_수량산출_현충묘지-예산서(조경)_041206 목동내역_진입램프최종엑셀" xfId="4053" xr:uid="{00000000-0005-0000-0000-00009E090000}"/>
    <cellStyle name="1_tree_수량산출_현충묘지-예산서(조경)_설계서(갑지)0223" xfId="4054" xr:uid="{00000000-0005-0000-0000-00009F090000}"/>
    <cellStyle name="1_tree_수량산출_현충묘지-예산서(조경)_설계예산서및단가산출서" xfId="4055" xr:uid="{00000000-0005-0000-0000-0000A0090000}"/>
    <cellStyle name="1_tree_수량산출_현충묘지-예산서(조경)_예산서-엑셀변환양식100" xfId="1906" xr:uid="{00000000-0005-0000-0000-0000A1090000}"/>
    <cellStyle name="1_tree_수량산출_현충묘지-예산서(조경)_예산서-엑셀변환양식100 2" xfId="4056" xr:uid="{00000000-0005-0000-0000-0000A2090000}"/>
    <cellStyle name="1_tree_수량산출_현충묘지-예산서(조경)_예산서-엑셀변환양식100_00-예산서양식100" xfId="1907" xr:uid="{00000000-0005-0000-0000-0000A3090000}"/>
    <cellStyle name="1_tree_수량산출_현충묘지-예산서(조경)_예산서-엑셀변환양식100_041206 목동내역" xfId="4057" xr:uid="{00000000-0005-0000-0000-0000A4090000}"/>
    <cellStyle name="1_tree_수량산출_현충묘지-예산서(조경)_예산서-엑셀변환양식100_041206 목동내역_설계서(갑지)0223" xfId="4058" xr:uid="{00000000-0005-0000-0000-0000A5090000}"/>
    <cellStyle name="1_tree_수량산출_현충묘지-예산서(조경)_예산서-엑셀변환양식100_041206 목동내역_설계예산서및단가산출서" xfId="4059" xr:uid="{00000000-0005-0000-0000-0000A6090000}"/>
    <cellStyle name="1_tree_수량산출_현충묘지-예산서(조경)_예산서-엑셀변환양식100_041206 목동내역_진입램프최종" xfId="4060" xr:uid="{00000000-0005-0000-0000-0000A7090000}"/>
    <cellStyle name="1_tree_수량산출_현충묘지-예산서(조경)_예산서-엑셀변환양식100_041206 목동내역_진입램프최종엑셀" xfId="4061" xr:uid="{00000000-0005-0000-0000-0000A8090000}"/>
    <cellStyle name="1_tree_수량산출_현충묘지-예산서(조경)_예산서-엑셀변환양식100_설계서(갑지)0223" xfId="4062" xr:uid="{00000000-0005-0000-0000-0000A9090000}"/>
    <cellStyle name="1_tree_수량산출_현충묘지-예산서(조경)_예산서-엑셀변환양식100_설계예산서및단가산출서" xfId="4063" xr:uid="{00000000-0005-0000-0000-0000AA090000}"/>
    <cellStyle name="1_tree_수량산출_현충묘지-예산서(조경)_예산서-엑셀변환양식100_진입램프최종" xfId="4064" xr:uid="{00000000-0005-0000-0000-0000AB090000}"/>
    <cellStyle name="1_tree_수량산출_현충묘지-예산서(조경)_예산서-엑셀변환양식100_진입램프최종엑셀" xfId="4065" xr:uid="{00000000-0005-0000-0000-0000AC090000}"/>
    <cellStyle name="1_tree_수량산출_현충묘지-예산서(조경)_진입램프최종" xfId="4066" xr:uid="{00000000-0005-0000-0000-0000AD090000}"/>
    <cellStyle name="1_tree_수량산출_현충묘지-예산서(조경)_진입램프최종엑셀" xfId="4067" xr:uid="{00000000-0005-0000-0000-0000AE090000}"/>
    <cellStyle name="1_tree_증감내역서(U형측구)" xfId="11073" xr:uid="{00000000-0005-0000-0000-0000AF090000}"/>
    <cellStyle name="1_tree_증감내역서(U형측구) 2" xfId="11074" xr:uid="{00000000-0005-0000-0000-0000B0090000}"/>
    <cellStyle name="1_tree_진입램프최종" xfId="4068" xr:uid="{00000000-0005-0000-0000-0000B1090000}"/>
    <cellStyle name="1_tree_진입램프최종엑셀" xfId="4069" xr:uid="{00000000-0005-0000-0000-0000B2090000}"/>
    <cellStyle name="1_tree_칼산 총괄내역서(토목)" xfId="11075" xr:uid="{00000000-0005-0000-0000-0000B3090000}"/>
    <cellStyle name="1_tree_칼산 총괄내역서(토목) 2" xfId="11076" xr:uid="{00000000-0005-0000-0000-0000B4090000}"/>
    <cellStyle name="1_tree_칼산공사원가계산서" xfId="11077" xr:uid="{00000000-0005-0000-0000-0000B5090000}"/>
    <cellStyle name="1_tree_칼산공사원가계산서 2" xfId="11078" xr:uid="{00000000-0005-0000-0000-0000B6090000}"/>
    <cellStyle name="1_tree_현충묘지-예산서(조경)" xfId="1908" xr:uid="{00000000-0005-0000-0000-0000B7090000}"/>
    <cellStyle name="1_tree_현충묘지-예산서(조경) 2" xfId="4070" xr:uid="{00000000-0005-0000-0000-0000B8090000}"/>
    <cellStyle name="1_tree_현충묘지-예산서(조경)_041206 목동내역" xfId="4071" xr:uid="{00000000-0005-0000-0000-0000B9090000}"/>
    <cellStyle name="1_tree_현충묘지-예산서(조경)_041206 목동내역_설계서(갑지)0223" xfId="4072" xr:uid="{00000000-0005-0000-0000-0000BA090000}"/>
    <cellStyle name="1_tree_현충묘지-예산서(조경)_041206 목동내역_설계예산서및단가산출서" xfId="4073" xr:uid="{00000000-0005-0000-0000-0000BB090000}"/>
    <cellStyle name="1_tree_현충묘지-예산서(조경)_041206 목동내역_진입램프최종" xfId="4074" xr:uid="{00000000-0005-0000-0000-0000BC090000}"/>
    <cellStyle name="1_tree_현충묘지-예산서(조경)_041206 목동내역_진입램프최종엑셀" xfId="4075" xr:uid="{00000000-0005-0000-0000-0000BD090000}"/>
    <cellStyle name="1_tree_현충묘지-예산서(조경)_설계서(갑지)0223" xfId="4076" xr:uid="{00000000-0005-0000-0000-0000BE090000}"/>
    <cellStyle name="1_tree_현충묘지-예산서(조경)_설계예산서및단가산출서" xfId="4077" xr:uid="{00000000-0005-0000-0000-0000BF090000}"/>
    <cellStyle name="1_tree_현충묘지-예산서(조경)_예산서-엑셀변환양식100" xfId="1909" xr:uid="{00000000-0005-0000-0000-0000C0090000}"/>
    <cellStyle name="1_tree_현충묘지-예산서(조경)_예산서-엑셀변환양식100 2" xfId="4078" xr:uid="{00000000-0005-0000-0000-0000C1090000}"/>
    <cellStyle name="1_tree_현충묘지-예산서(조경)_예산서-엑셀변환양식100_00-예산서양식100" xfId="1910" xr:uid="{00000000-0005-0000-0000-0000C2090000}"/>
    <cellStyle name="1_tree_현충묘지-예산서(조경)_예산서-엑셀변환양식100_041206 목동내역" xfId="4079" xr:uid="{00000000-0005-0000-0000-0000C3090000}"/>
    <cellStyle name="1_tree_현충묘지-예산서(조경)_예산서-엑셀변환양식100_041206 목동내역_설계서(갑지)0223" xfId="4080" xr:uid="{00000000-0005-0000-0000-0000C4090000}"/>
    <cellStyle name="1_tree_현충묘지-예산서(조경)_예산서-엑셀변환양식100_041206 목동내역_설계예산서및단가산출서" xfId="4081" xr:uid="{00000000-0005-0000-0000-0000C5090000}"/>
    <cellStyle name="1_tree_현충묘지-예산서(조경)_예산서-엑셀변환양식100_041206 목동내역_진입램프최종" xfId="4082" xr:uid="{00000000-0005-0000-0000-0000C6090000}"/>
    <cellStyle name="1_tree_현충묘지-예산서(조경)_예산서-엑셀변환양식100_041206 목동내역_진입램프최종엑셀" xfId="4083" xr:uid="{00000000-0005-0000-0000-0000C7090000}"/>
    <cellStyle name="1_tree_현충묘지-예산서(조경)_예산서-엑셀변환양식100_설계서(갑지)0223" xfId="4084" xr:uid="{00000000-0005-0000-0000-0000C8090000}"/>
    <cellStyle name="1_tree_현충묘지-예산서(조경)_예산서-엑셀변환양식100_설계예산서및단가산출서" xfId="4085" xr:uid="{00000000-0005-0000-0000-0000C9090000}"/>
    <cellStyle name="1_tree_현충묘지-예산서(조경)_예산서-엑셀변환양식100_진입램프최종" xfId="4086" xr:uid="{00000000-0005-0000-0000-0000CA090000}"/>
    <cellStyle name="1_tree_현충묘지-예산서(조경)_예산서-엑셀변환양식100_진입램프최종엑셀" xfId="4087" xr:uid="{00000000-0005-0000-0000-0000CB090000}"/>
    <cellStyle name="1_tree_현충묘지-예산서(조경)_진입램프최종" xfId="4088" xr:uid="{00000000-0005-0000-0000-0000CC090000}"/>
    <cellStyle name="1_tree_현충묘지-예산서(조경)_진입램프최종엑셀" xfId="4089" xr:uid="{00000000-0005-0000-0000-0000CD090000}"/>
    <cellStyle name="1_계약내역서-오금동85번지" xfId="3771" xr:uid="{00000000-0005-0000-0000-0000CE090000}"/>
    <cellStyle name="1_내역서(발주-2006년비교표)" xfId="1911" xr:uid="{00000000-0005-0000-0000-0000CF090000}"/>
    <cellStyle name="1_내역서(발주-rpr2006년기준)" xfId="1912" xr:uid="{00000000-0005-0000-0000-0000D0090000}"/>
    <cellStyle name="1_단가조사표" xfId="1913" xr:uid="{00000000-0005-0000-0000-0000D1090000}"/>
    <cellStyle name="1_단가조사표_1011소각" xfId="1914" xr:uid="{00000000-0005-0000-0000-0000D2090000}"/>
    <cellStyle name="1_단가조사표_1011소각_단면보수" xfId="4090" xr:uid="{00000000-0005-0000-0000-0000D3090000}"/>
    <cellStyle name="1_단가조사표_1011소각_설계서(갑지)0223" xfId="4091" xr:uid="{00000000-0005-0000-0000-0000D4090000}"/>
    <cellStyle name="1_단가조사표_1011소각_설계예산서및단가산출서" xfId="4092" xr:uid="{00000000-0005-0000-0000-0000D5090000}"/>
    <cellStyle name="1_단가조사표_1011소각_진입램프최종" xfId="4093" xr:uid="{00000000-0005-0000-0000-0000D6090000}"/>
    <cellStyle name="1_단가조사표_1011소각_진입램프최종엑셀" xfId="4094" xr:uid="{00000000-0005-0000-0000-0000D7090000}"/>
    <cellStyle name="1_단가조사표_1113교~1" xfId="1915" xr:uid="{00000000-0005-0000-0000-0000D8090000}"/>
    <cellStyle name="1_단가조사표_1113교~1 2" xfId="4095" xr:uid="{00000000-0005-0000-0000-0000D9090000}"/>
    <cellStyle name="1_단가조사표_1113교~1_설계서(갑지)0223" xfId="4096" xr:uid="{00000000-0005-0000-0000-0000DA090000}"/>
    <cellStyle name="1_단가조사표_1113교~1_설계예산서및단가산출서" xfId="4097" xr:uid="{00000000-0005-0000-0000-0000DB090000}"/>
    <cellStyle name="1_단가조사표_1113교~1_진입램프최종" xfId="4098" xr:uid="{00000000-0005-0000-0000-0000DC090000}"/>
    <cellStyle name="1_단가조사표_1113교~1_진입램프최종엑셀" xfId="4099" xr:uid="{00000000-0005-0000-0000-0000DD090000}"/>
    <cellStyle name="1_단가조사표_121내역" xfId="1916" xr:uid="{00000000-0005-0000-0000-0000DE090000}"/>
    <cellStyle name="1_단가조사표_121내역 2" xfId="2622" xr:uid="{00000000-0005-0000-0000-0000DF090000}"/>
    <cellStyle name="1_단가조사표_121내역_단면보수" xfId="4100" xr:uid="{00000000-0005-0000-0000-0000E0090000}"/>
    <cellStyle name="1_단가조사표_121내역_설계서(갑지)0223" xfId="4101" xr:uid="{00000000-0005-0000-0000-0000E1090000}"/>
    <cellStyle name="1_단가조사표_121내역_설계예산서및단가산출서" xfId="4102" xr:uid="{00000000-0005-0000-0000-0000E2090000}"/>
    <cellStyle name="1_단가조사표_121내역_진입램프최종" xfId="4103" xr:uid="{00000000-0005-0000-0000-0000E3090000}"/>
    <cellStyle name="1_단가조사표_121내역_진입램프최종엑셀" xfId="4104" xr:uid="{00000000-0005-0000-0000-0000E4090000}"/>
    <cellStyle name="1_단가조사표_객토량" xfId="1917" xr:uid="{00000000-0005-0000-0000-0000E5090000}"/>
    <cellStyle name="1_단가조사표_객토량 2" xfId="2623" xr:uid="{00000000-0005-0000-0000-0000E6090000}"/>
    <cellStyle name="1_단가조사표_객토량_단면보수" xfId="4105" xr:uid="{00000000-0005-0000-0000-0000E7090000}"/>
    <cellStyle name="1_단가조사표_객토량_설계서(갑지)0223" xfId="4106" xr:uid="{00000000-0005-0000-0000-0000E8090000}"/>
    <cellStyle name="1_단가조사표_객토량_설계예산서및단가산출서" xfId="4107" xr:uid="{00000000-0005-0000-0000-0000E9090000}"/>
    <cellStyle name="1_단가조사표_객토량_진입램프최종" xfId="4108" xr:uid="{00000000-0005-0000-0000-0000EA090000}"/>
    <cellStyle name="1_단가조사표_객토량_진입램프최종엑셀" xfId="4109" xr:uid="{00000000-0005-0000-0000-0000EB090000}"/>
    <cellStyle name="1_단가조사표_교통센~1" xfId="1918" xr:uid="{00000000-0005-0000-0000-0000EC090000}"/>
    <cellStyle name="1_단가조사표_교통센~1 2" xfId="2624" xr:uid="{00000000-0005-0000-0000-0000ED090000}"/>
    <cellStyle name="1_단가조사표_교통센~1_단면보수" xfId="4110" xr:uid="{00000000-0005-0000-0000-0000EE090000}"/>
    <cellStyle name="1_단가조사표_교통센~1_설계서(갑지)0223" xfId="4111" xr:uid="{00000000-0005-0000-0000-0000EF090000}"/>
    <cellStyle name="1_단가조사표_교통센~1_설계예산서및단가산출서" xfId="4112" xr:uid="{00000000-0005-0000-0000-0000F0090000}"/>
    <cellStyle name="1_단가조사표_교통센~1_진입램프최종" xfId="4113" xr:uid="{00000000-0005-0000-0000-0000F1090000}"/>
    <cellStyle name="1_단가조사표_교통센~1_진입램프최종엑셀" xfId="4114" xr:uid="{00000000-0005-0000-0000-0000F2090000}"/>
    <cellStyle name="1_단가조사표_교통센터412" xfId="1919" xr:uid="{00000000-0005-0000-0000-0000F3090000}"/>
    <cellStyle name="1_단가조사표_교통센터412 2" xfId="4115" xr:uid="{00000000-0005-0000-0000-0000F4090000}"/>
    <cellStyle name="1_단가조사표_교통센터412_설계서(갑지)0223" xfId="4116" xr:uid="{00000000-0005-0000-0000-0000F5090000}"/>
    <cellStyle name="1_단가조사표_교통센터412_설계예산서및단가산출서" xfId="4117" xr:uid="{00000000-0005-0000-0000-0000F6090000}"/>
    <cellStyle name="1_단가조사표_교통센터412_진입램프최종" xfId="4118" xr:uid="{00000000-0005-0000-0000-0000F7090000}"/>
    <cellStyle name="1_단가조사표_교통센터412_진입램프최종엑셀" xfId="4119" xr:uid="{00000000-0005-0000-0000-0000F8090000}"/>
    <cellStyle name="1_단가조사표_교통수" xfId="1920" xr:uid="{00000000-0005-0000-0000-0000F9090000}"/>
    <cellStyle name="1_단가조사표_교통수 2" xfId="4120" xr:uid="{00000000-0005-0000-0000-0000FA090000}"/>
    <cellStyle name="1_단가조사표_교통수_설계서(갑지)0223" xfId="4121" xr:uid="{00000000-0005-0000-0000-0000FB090000}"/>
    <cellStyle name="1_단가조사표_교통수_설계예산서및단가산출서" xfId="4122" xr:uid="{00000000-0005-0000-0000-0000FC090000}"/>
    <cellStyle name="1_단가조사표_교통수_진입램프최종" xfId="4123" xr:uid="{00000000-0005-0000-0000-0000FD090000}"/>
    <cellStyle name="1_단가조사표_교통수_진입램프최종엑셀" xfId="4124" xr:uid="{00000000-0005-0000-0000-0000FE090000}"/>
    <cellStyle name="1_단가조사표_교통수량산출서" xfId="1921" xr:uid="{00000000-0005-0000-0000-0000FF090000}"/>
    <cellStyle name="1_단가조사표_교통수량산출서 2" xfId="4125" xr:uid="{00000000-0005-0000-0000-0000000A0000}"/>
    <cellStyle name="1_단가조사표_교통수량산출서_설계서(갑지)0223" xfId="4126" xr:uid="{00000000-0005-0000-0000-0000010A0000}"/>
    <cellStyle name="1_단가조사표_교통수량산출서_설계예산서및단가산출서" xfId="4127" xr:uid="{00000000-0005-0000-0000-0000020A0000}"/>
    <cellStyle name="1_단가조사표_교통수량산출서_진입램프최종" xfId="4128" xr:uid="{00000000-0005-0000-0000-0000030A0000}"/>
    <cellStyle name="1_단가조사표_교통수량산출서_진입램프최종엑셀" xfId="4129" xr:uid="{00000000-0005-0000-0000-0000040A0000}"/>
    <cellStyle name="1_단가조사표_구조물대가 (2)" xfId="1922" xr:uid="{00000000-0005-0000-0000-0000050A0000}"/>
    <cellStyle name="1_단가조사표_구조물대가 (2) 2" xfId="2625" xr:uid="{00000000-0005-0000-0000-0000060A0000}"/>
    <cellStyle name="1_단가조사표_구조물대가 (2)_단면보수" xfId="4130" xr:uid="{00000000-0005-0000-0000-0000070A0000}"/>
    <cellStyle name="1_단가조사표_구조물대가 (2)_설계서(갑지)0223" xfId="4131" xr:uid="{00000000-0005-0000-0000-0000080A0000}"/>
    <cellStyle name="1_단가조사표_구조물대가 (2)_설계예산서및단가산출서" xfId="4132" xr:uid="{00000000-0005-0000-0000-0000090A0000}"/>
    <cellStyle name="1_단가조사표_구조물대가 (2)_진입램프최종" xfId="4133" xr:uid="{00000000-0005-0000-0000-00000A0A0000}"/>
    <cellStyle name="1_단가조사표_구조물대가 (2)_진입램프최종엑셀" xfId="4134" xr:uid="{00000000-0005-0000-0000-00000B0A0000}"/>
    <cellStyle name="1_단가조사표_내역서 (2)" xfId="1923" xr:uid="{00000000-0005-0000-0000-00000C0A0000}"/>
    <cellStyle name="1_단가조사표_내역서 (2) 2" xfId="2626" xr:uid="{00000000-0005-0000-0000-00000D0A0000}"/>
    <cellStyle name="1_단가조사표_내역서 (2)_단면보수" xfId="4135" xr:uid="{00000000-0005-0000-0000-00000E0A0000}"/>
    <cellStyle name="1_단가조사표_내역서 (2)_설계서(갑지)0223" xfId="4136" xr:uid="{00000000-0005-0000-0000-00000F0A0000}"/>
    <cellStyle name="1_단가조사표_내역서 (2)_설계예산서및단가산출서" xfId="4137" xr:uid="{00000000-0005-0000-0000-0000100A0000}"/>
    <cellStyle name="1_단가조사표_내역서 (2)_진입램프최종" xfId="4138" xr:uid="{00000000-0005-0000-0000-0000110A0000}"/>
    <cellStyle name="1_단가조사표_내역서 (2)_진입램프최종엑셀" xfId="4139" xr:uid="{00000000-0005-0000-0000-0000120A0000}"/>
    <cellStyle name="1_단가조사표_단면보수" xfId="4140" xr:uid="{00000000-0005-0000-0000-0000130A0000}"/>
    <cellStyle name="1_단가조사표_대전관저지구" xfId="1924" xr:uid="{00000000-0005-0000-0000-0000140A0000}"/>
    <cellStyle name="1_단가조사표_대전관저지구 2" xfId="4141" xr:uid="{00000000-0005-0000-0000-0000150A0000}"/>
    <cellStyle name="1_단가조사표_대전관저지구_설계서(갑지)0223" xfId="4142" xr:uid="{00000000-0005-0000-0000-0000160A0000}"/>
    <cellStyle name="1_단가조사표_대전관저지구_설계예산서및단가산출서" xfId="4143" xr:uid="{00000000-0005-0000-0000-0000170A0000}"/>
    <cellStyle name="1_단가조사표_대전관저지구_진입램프최종" xfId="4144" xr:uid="{00000000-0005-0000-0000-0000180A0000}"/>
    <cellStyle name="1_단가조사표_대전관저지구_진입램프최종엑셀" xfId="4145" xr:uid="{00000000-0005-0000-0000-0000190A0000}"/>
    <cellStyle name="1_단가조사표_동측지~1" xfId="1925" xr:uid="{00000000-0005-0000-0000-00001A0A0000}"/>
    <cellStyle name="1_단가조사표_동측지~1 2" xfId="4146" xr:uid="{00000000-0005-0000-0000-00001B0A0000}"/>
    <cellStyle name="1_단가조사표_동측지~1_설계서(갑지)0223" xfId="4147" xr:uid="{00000000-0005-0000-0000-00001C0A0000}"/>
    <cellStyle name="1_단가조사표_동측지~1_설계예산서및단가산출서" xfId="4148" xr:uid="{00000000-0005-0000-0000-00001D0A0000}"/>
    <cellStyle name="1_단가조사표_동측지~1_진입램프최종" xfId="4149" xr:uid="{00000000-0005-0000-0000-00001E0A0000}"/>
    <cellStyle name="1_단가조사표_동측지~1_진입램프최종엑셀" xfId="4150" xr:uid="{00000000-0005-0000-0000-00001F0A0000}"/>
    <cellStyle name="1_단가조사표_동측지원422" xfId="1926" xr:uid="{00000000-0005-0000-0000-0000200A0000}"/>
    <cellStyle name="1_단가조사표_동측지원422 2" xfId="4151" xr:uid="{00000000-0005-0000-0000-0000210A0000}"/>
    <cellStyle name="1_단가조사표_동측지원422_설계서(갑지)0223" xfId="4152" xr:uid="{00000000-0005-0000-0000-0000220A0000}"/>
    <cellStyle name="1_단가조사표_동측지원422_설계예산서및단가산출서" xfId="4153" xr:uid="{00000000-0005-0000-0000-0000230A0000}"/>
    <cellStyle name="1_단가조사표_동측지원422_진입램프최종" xfId="4154" xr:uid="{00000000-0005-0000-0000-0000240A0000}"/>
    <cellStyle name="1_단가조사표_동측지원422_진입램프최종엑셀" xfId="4155" xr:uid="{00000000-0005-0000-0000-0000250A0000}"/>
    <cellStyle name="1_단가조사표_동측지원512" xfId="1927" xr:uid="{00000000-0005-0000-0000-0000260A0000}"/>
    <cellStyle name="1_단가조사표_동측지원512 2" xfId="4156" xr:uid="{00000000-0005-0000-0000-0000270A0000}"/>
    <cellStyle name="1_단가조사표_동측지원512_설계서(갑지)0223" xfId="4157" xr:uid="{00000000-0005-0000-0000-0000280A0000}"/>
    <cellStyle name="1_단가조사표_동측지원512_설계예산서및단가산출서" xfId="4158" xr:uid="{00000000-0005-0000-0000-0000290A0000}"/>
    <cellStyle name="1_단가조사표_동측지원512_진입램프최종" xfId="4159" xr:uid="{00000000-0005-0000-0000-00002A0A0000}"/>
    <cellStyle name="1_단가조사표_동측지원512_진입램프최종엑셀" xfId="4160" xr:uid="{00000000-0005-0000-0000-00002B0A0000}"/>
    <cellStyle name="1_단가조사표_동측지원524" xfId="1928" xr:uid="{00000000-0005-0000-0000-00002C0A0000}"/>
    <cellStyle name="1_단가조사표_동측지원524 2" xfId="4161" xr:uid="{00000000-0005-0000-0000-00002D0A0000}"/>
    <cellStyle name="1_단가조사표_동측지원524_설계서(갑지)0223" xfId="4162" xr:uid="{00000000-0005-0000-0000-00002E0A0000}"/>
    <cellStyle name="1_단가조사표_동측지원524_설계예산서및단가산출서" xfId="4163" xr:uid="{00000000-0005-0000-0000-00002F0A0000}"/>
    <cellStyle name="1_단가조사표_동측지원524_진입램프최종" xfId="4164" xr:uid="{00000000-0005-0000-0000-0000300A0000}"/>
    <cellStyle name="1_단가조사표_동측지원524_진입램프최종엑셀" xfId="4165" xr:uid="{00000000-0005-0000-0000-0000310A0000}"/>
    <cellStyle name="1_단가조사표_부대422" xfId="1929" xr:uid="{00000000-0005-0000-0000-0000320A0000}"/>
    <cellStyle name="1_단가조사표_부대422 2" xfId="4166" xr:uid="{00000000-0005-0000-0000-0000330A0000}"/>
    <cellStyle name="1_단가조사표_부대422_설계서(갑지)0223" xfId="4167" xr:uid="{00000000-0005-0000-0000-0000340A0000}"/>
    <cellStyle name="1_단가조사표_부대422_설계예산서및단가산출서" xfId="4168" xr:uid="{00000000-0005-0000-0000-0000350A0000}"/>
    <cellStyle name="1_단가조사표_부대422_진입램프최종" xfId="4169" xr:uid="{00000000-0005-0000-0000-0000360A0000}"/>
    <cellStyle name="1_단가조사표_부대422_진입램프최종엑셀" xfId="4170" xr:uid="{00000000-0005-0000-0000-0000370A0000}"/>
    <cellStyle name="1_단가조사표_부대시설" xfId="1930" xr:uid="{00000000-0005-0000-0000-0000380A0000}"/>
    <cellStyle name="1_단가조사표_부대시설 2" xfId="2627" xr:uid="{00000000-0005-0000-0000-0000390A0000}"/>
    <cellStyle name="1_단가조사표_부대시설_단면보수" xfId="4171" xr:uid="{00000000-0005-0000-0000-00003A0A0000}"/>
    <cellStyle name="1_단가조사표_부대시설_설계서(갑지)0223" xfId="4172" xr:uid="{00000000-0005-0000-0000-00003B0A0000}"/>
    <cellStyle name="1_단가조사표_부대시설_설계예산서및단가산출서" xfId="4173" xr:uid="{00000000-0005-0000-0000-00003C0A0000}"/>
    <cellStyle name="1_단가조사표_부대시설_진입램프최종" xfId="4174" xr:uid="{00000000-0005-0000-0000-00003D0A0000}"/>
    <cellStyle name="1_단가조사표_부대시설_진입램프최종엑셀" xfId="4175" xr:uid="{00000000-0005-0000-0000-00003E0A0000}"/>
    <cellStyle name="1_단가조사표_설계서(갑지)0223" xfId="4176" xr:uid="{00000000-0005-0000-0000-00003F0A0000}"/>
    <cellStyle name="1_단가조사표_설계예산서및단가산출서" xfId="4177" xr:uid="{00000000-0005-0000-0000-0000400A0000}"/>
    <cellStyle name="1_단가조사표_소각수~1" xfId="1931" xr:uid="{00000000-0005-0000-0000-0000410A0000}"/>
    <cellStyle name="1_단가조사표_소각수~1 2" xfId="2628" xr:uid="{00000000-0005-0000-0000-0000420A0000}"/>
    <cellStyle name="1_단가조사표_소각수~1_단면보수" xfId="4178" xr:uid="{00000000-0005-0000-0000-0000430A0000}"/>
    <cellStyle name="1_단가조사표_소각수~1_설계서(갑지)0223" xfId="4179" xr:uid="{00000000-0005-0000-0000-0000440A0000}"/>
    <cellStyle name="1_단가조사표_소각수~1_설계예산서및단가산출서" xfId="4180" xr:uid="{00000000-0005-0000-0000-0000450A0000}"/>
    <cellStyle name="1_단가조사표_소각수~1_진입램프최종" xfId="4181" xr:uid="{00000000-0005-0000-0000-0000460A0000}"/>
    <cellStyle name="1_단가조사표_소각수~1_진입램프최종엑셀" xfId="4182" xr:uid="{00000000-0005-0000-0000-0000470A0000}"/>
    <cellStyle name="1_단가조사표_소각수내역서" xfId="1932" xr:uid="{00000000-0005-0000-0000-0000480A0000}"/>
    <cellStyle name="1_단가조사표_소각수내역서 2" xfId="2629" xr:uid="{00000000-0005-0000-0000-0000490A0000}"/>
    <cellStyle name="1_단가조사표_소각수내역서_단면보수" xfId="4183" xr:uid="{00000000-0005-0000-0000-00004A0A0000}"/>
    <cellStyle name="1_단가조사표_소각수내역서_설계서(갑지)0223" xfId="4184" xr:uid="{00000000-0005-0000-0000-00004B0A0000}"/>
    <cellStyle name="1_단가조사표_소각수내역서_설계예산서및단가산출서" xfId="4185" xr:uid="{00000000-0005-0000-0000-00004C0A0000}"/>
    <cellStyle name="1_단가조사표_소각수내역서_진입램프최종" xfId="4186" xr:uid="{00000000-0005-0000-0000-00004D0A0000}"/>
    <cellStyle name="1_단가조사표_소각수내역서_진입램프최종엑셀" xfId="4187" xr:uid="{00000000-0005-0000-0000-00004E0A0000}"/>
    <cellStyle name="1_단가조사표_소각수목2" xfId="1933" xr:uid="{00000000-0005-0000-0000-00004F0A0000}"/>
    <cellStyle name="1_단가조사표_소각수목2 2" xfId="2630" xr:uid="{00000000-0005-0000-0000-0000500A0000}"/>
    <cellStyle name="1_단가조사표_소각수목2_단면보수" xfId="4188" xr:uid="{00000000-0005-0000-0000-0000510A0000}"/>
    <cellStyle name="1_단가조사표_소각수목2_설계서(갑지)0223" xfId="4189" xr:uid="{00000000-0005-0000-0000-0000520A0000}"/>
    <cellStyle name="1_단가조사표_소각수목2_설계예산서및단가산출서" xfId="4190" xr:uid="{00000000-0005-0000-0000-0000530A0000}"/>
    <cellStyle name="1_단가조사표_소각수목2_진입램프최종" xfId="4191" xr:uid="{00000000-0005-0000-0000-0000540A0000}"/>
    <cellStyle name="1_단가조사표_소각수목2_진입램프최종엑셀" xfId="4192" xr:uid="{00000000-0005-0000-0000-0000550A0000}"/>
    <cellStyle name="1_단가조사표_수량산출서 (2)" xfId="1934" xr:uid="{00000000-0005-0000-0000-0000560A0000}"/>
    <cellStyle name="1_단가조사표_수량산출서 (2) 2" xfId="2631" xr:uid="{00000000-0005-0000-0000-0000570A0000}"/>
    <cellStyle name="1_단가조사표_수량산출서 (2)_단면보수" xfId="4193" xr:uid="{00000000-0005-0000-0000-0000580A0000}"/>
    <cellStyle name="1_단가조사표_수량산출서 (2)_설계서(갑지)0223" xfId="4194" xr:uid="{00000000-0005-0000-0000-0000590A0000}"/>
    <cellStyle name="1_단가조사표_수량산출서 (2)_설계예산서및단가산출서" xfId="4195" xr:uid="{00000000-0005-0000-0000-00005A0A0000}"/>
    <cellStyle name="1_단가조사표_수량산출서 (2)_진입램프최종" xfId="4196" xr:uid="{00000000-0005-0000-0000-00005B0A0000}"/>
    <cellStyle name="1_단가조사표_수량산출서 (2)_진입램프최종엑셀" xfId="4197" xr:uid="{00000000-0005-0000-0000-00005C0A0000}"/>
    <cellStyle name="1_단가조사표_엑스포~1" xfId="1935" xr:uid="{00000000-0005-0000-0000-00005D0A0000}"/>
    <cellStyle name="1_단가조사표_엑스포~1 2" xfId="2632" xr:uid="{00000000-0005-0000-0000-00005E0A0000}"/>
    <cellStyle name="1_단가조사표_엑스포~1_단면보수" xfId="4198" xr:uid="{00000000-0005-0000-0000-00005F0A0000}"/>
    <cellStyle name="1_단가조사표_엑스포~1_설계서(갑지)0223" xfId="4199" xr:uid="{00000000-0005-0000-0000-0000600A0000}"/>
    <cellStyle name="1_단가조사표_엑스포~1_설계예산서및단가산출서" xfId="4200" xr:uid="{00000000-0005-0000-0000-0000610A0000}"/>
    <cellStyle name="1_단가조사표_엑스포~1_진입램프최종" xfId="4201" xr:uid="{00000000-0005-0000-0000-0000620A0000}"/>
    <cellStyle name="1_단가조사표_엑스포~1_진입램프최종엑셀" xfId="4202" xr:uid="{00000000-0005-0000-0000-0000630A0000}"/>
    <cellStyle name="1_단가조사표_엑스포한빛1" xfId="1936" xr:uid="{00000000-0005-0000-0000-0000640A0000}"/>
    <cellStyle name="1_단가조사표_엑스포한빛1 2" xfId="2633" xr:uid="{00000000-0005-0000-0000-0000650A0000}"/>
    <cellStyle name="1_단가조사표_엑스포한빛1_단면보수" xfId="4203" xr:uid="{00000000-0005-0000-0000-0000660A0000}"/>
    <cellStyle name="1_단가조사표_엑스포한빛1_설계서(갑지)0223" xfId="4204" xr:uid="{00000000-0005-0000-0000-0000670A0000}"/>
    <cellStyle name="1_단가조사표_엑스포한빛1_설계예산서및단가산출서" xfId="4205" xr:uid="{00000000-0005-0000-0000-0000680A0000}"/>
    <cellStyle name="1_단가조사표_엑스포한빛1_진입램프최종" xfId="4206" xr:uid="{00000000-0005-0000-0000-0000690A0000}"/>
    <cellStyle name="1_단가조사표_엑스포한빛1_진입램프최종엑셀" xfId="4207" xr:uid="{00000000-0005-0000-0000-00006A0A0000}"/>
    <cellStyle name="1_단가조사표_여객터미널331" xfId="1937" xr:uid="{00000000-0005-0000-0000-00006B0A0000}"/>
    <cellStyle name="1_단가조사표_여객터미널331 2" xfId="4208" xr:uid="{00000000-0005-0000-0000-00006C0A0000}"/>
    <cellStyle name="1_단가조사표_여객터미널331_설계서(갑지)0223" xfId="4209" xr:uid="{00000000-0005-0000-0000-00006D0A0000}"/>
    <cellStyle name="1_단가조사표_여객터미널331_설계예산서및단가산출서" xfId="4210" xr:uid="{00000000-0005-0000-0000-00006E0A0000}"/>
    <cellStyle name="1_단가조사표_여객터미널331_진입램프최종" xfId="4211" xr:uid="{00000000-0005-0000-0000-00006F0A0000}"/>
    <cellStyle name="1_단가조사표_여객터미널331_진입램프최종엑셀" xfId="4212" xr:uid="{00000000-0005-0000-0000-0000700A0000}"/>
    <cellStyle name="1_단가조사표_여객터미널513" xfId="1938" xr:uid="{00000000-0005-0000-0000-0000710A0000}"/>
    <cellStyle name="1_단가조사표_여객터미널513 2" xfId="4213" xr:uid="{00000000-0005-0000-0000-0000720A0000}"/>
    <cellStyle name="1_단가조사표_여객터미널513_설계서(갑지)0223" xfId="4214" xr:uid="{00000000-0005-0000-0000-0000730A0000}"/>
    <cellStyle name="1_단가조사표_여객터미널513_설계예산서및단가산출서" xfId="4215" xr:uid="{00000000-0005-0000-0000-0000740A0000}"/>
    <cellStyle name="1_단가조사표_여객터미널513_진입램프최종" xfId="4216" xr:uid="{00000000-0005-0000-0000-0000750A0000}"/>
    <cellStyle name="1_단가조사표_여객터미널513_진입램프최종엑셀" xfId="4217" xr:uid="{00000000-0005-0000-0000-0000760A0000}"/>
    <cellStyle name="1_단가조사표_여객터미널629" xfId="1939" xr:uid="{00000000-0005-0000-0000-0000770A0000}"/>
    <cellStyle name="1_단가조사표_여객터미널629 2" xfId="4218" xr:uid="{00000000-0005-0000-0000-0000780A0000}"/>
    <cellStyle name="1_단가조사표_여객터미널629_설계서(갑지)0223" xfId="4219" xr:uid="{00000000-0005-0000-0000-0000790A0000}"/>
    <cellStyle name="1_단가조사표_여객터미널629_설계예산서및단가산출서" xfId="4220" xr:uid="{00000000-0005-0000-0000-00007A0A0000}"/>
    <cellStyle name="1_단가조사표_여객터미널629_진입램프최종" xfId="4221" xr:uid="{00000000-0005-0000-0000-00007B0A0000}"/>
    <cellStyle name="1_단가조사표_여객터미널629_진입램프최종엑셀" xfId="4222" xr:uid="{00000000-0005-0000-0000-00007C0A0000}"/>
    <cellStyle name="1_단가조사표_외곽도로616" xfId="1940" xr:uid="{00000000-0005-0000-0000-00007D0A0000}"/>
    <cellStyle name="1_단가조사표_외곽도로616 2" xfId="4223" xr:uid="{00000000-0005-0000-0000-00007E0A0000}"/>
    <cellStyle name="1_단가조사표_외곽도로616_설계서(갑지)0223" xfId="4224" xr:uid="{00000000-0005-0000-0000-00007F0A0000}"/>
    <cellStyle name="1_단가조사표_외곽도로616_설계예산서및단가산출서" xfId="4225" xr:uid="{00000000-0005-0000-0000-0000800A0000}"/>
    <cellStyle name="1_단가조사표_외곽도로616_진입램프최종" xfId="4226" xr:uid="{00000000-0005-0000-0000-0000810A0000}"/>
    <cellStyle name="1_단가조사표_외곽도로616_진입램프최종엑셀" xfId="4227" xr:uid="{00000000-0005-0000-0000-0000820A0000}"/>
    <cellStyle name="1_단가조사표_원가계~1" xfId="1941" xr:uid="{00000000-0005-0000-0000-0000830A0000}"/>
    <cellStyle name="1_단가조사표_원가계~1 2" xfId="2634" xr:uid="{00000000-0005-0000-0000-0000840A0000}"/>
    <cellStyle name="1_단가조사표_원가계~1_단면보수" xfId="4228" xr:uid="{00000000-0005-0000-0000-0000850A0000}"/>
    <cellStyle name="1_단가조사표_원가계~1_설계서(갑지)0223" xfId="4229" xr:uid="{00000000-0005-0000-0000-0000860A0000}"/>
    <cellStyle name="1_단가조사표_원가계~1_설계예산서및단가산출서" xfId="4230" xr:uid="{00000000-0005-0000-0000-0000870A0000}"/>
    <cellStyle name="1_단가조사표_원가계~1_진입램프최종" xfId="4231" xr:uid="{00000000-0005-0000-0000-0000880A0000}"/>
    <cellStyle name="1_단가조사표_원가계~1_진입램프최종엑셀" xfId="4232" xr:uid="{00000000-0005-0000-0000-0000890A0000}"/>
    <cellStyle name="1_단가조사표_유기질" xfId="1942" xr:uid="{00000000-0005-0000-0000-00008A0A0000}"/>
    <cellStyle name="1_단가조사표_유기질 2" xfId="2635" xr:uid="{00000000-0005-0000-0000-00008B0A0000}"/>
    <cellStyle name="1_단가조사표_유기질_단면보수" xfId="4233" xr:uid="{00000000-0005-0000-0000-00008C0A0000}"/>
    <cellStyle name="1_단가조사표_유기질_설계서(갑지)0223" xfId="4234" xr:uid="{00000000-0005-0000-0000-00008D0A0000}"/>
    <cellStyle name="1_단가조사표_유기질_설계예산서및단가산출서" xfId="4235" xr:uid="{00000000-0005-0000-0000-00008E0A0000}"/>
    <cellStyle name="1_단가조사표_유기질_진입램프최종" xfId="4236" xr:uid="{00000000-0005-0000-0000-00008F0A0000}"/>
    <cellStyle name="1_단가조사표_유기질_진입램프최종엑셀" xfId="4237" xr:uid="{00000000-0005-0000-0000-0000900A0000}"/>
    <cellStyle name="1_단가조사표_자재조서 (2)" xfId="1943" xr:uid="{00000000-0005-0000-0000-0000910A0000}"/>
    <cellStyle name="1_단가조사표_자재조서 (2) 2" xfId="2636" xr:uid="{00000000-0005-0000-0000-0000920A0000}"/>
    <cellStyle name="1_단가조사표_자재조서 (2)_단면보수" xfId="4238" xr:uid="{00000000-0005-0000-0000-0000930A0000}"/>
    <cellStyle name="1_단가조사표_자재조서 (2)_설계서(갑지)0223" xfId="4239" xr:uid="{00000000-0005-0000-0000-0000940A0000}"/>
    <cellStyle name="1_단가조사표_자재조서 (2)_설계예산서및단가산출서" xfId="4240" xr:uid="{00000000-0005-0000-0000-0000950A0000}"/>
    <cellStyle name="1_단가조사표_자재조서 (2)_진입램프최종" xfId="4241" xr:uid="{00000000-0005-0000-0000-0000960A0000}"/>
    <cellStyle name="1_단가조사표_자재조서 (2)_진입램프최종엑셀" xfId="4242" xr:uid="{00000000-0005-0000-0000-0000970A0000}"/>
    <cellStyle name="1_단가조사표_진입램프최종" xfId="4243" xr:uid="{00000000-0005-0000-0000-0000980A0000}"/>
    <cellStyle name="1_단가조사표_진입램프최종엑셀" xfId="4244" xr:uid="{00000000-0005-0000-0000-0000990A0000}"/>
    <cellStyle name="1_단가조사표_총괄내역" xfId="1944" xr:uid="{00000000-0005-0000-0000-00009A0A0000}"/>
    <cellStyle name="1_단가조사표_총괄내역 (2)" xfId="1945" xr:uid="{00000000-0005-0000-0000-00009B0A0000}"/>
    <cellStyle name="1_단가조사표_총괄내역 (2) 2" xfId="2637" xr:uid="{00000000-0005-0000-0000-00009C0A0000}"/>
    <cellStyle name="1_단가조사표_총괄내역 (2)_단면보수" xfId="4245" xr:uid="{00000000-0005-0000-0000-00009D0A0000}"/>
    <cellStyle name="1_단가조사표_총괄내역 (2)_설계서(갑지)0223" xfId="4246" xr:uid="{00000000-0005-0000-0000-00009E0A0000}"/>
    <cellStyle name="1_단가조사표_총괄내역 (2)_설계예산서및단가산출서" xfId="4247" xr:uid="{00000000-0005-0000-0000-00009F0A0000}"/>
    <cellStyle name="1_단가조사표_총괄내역 (2)_진입램프최종" xfId="4248" xr:uid="{00000000-0005-0000-0000-0000A00A0000}"/>
    <cellStyle name="1_단가조사표_총괄내역 (2)_진입램프최종엑셀" xfId="4249" xr:uid="{00000000-0005-0000-0000-0000A10A0000}"/>
    <cellStyle name="1_단가조사표_총괄내역 10" xfId="6434" xr:uid="{00000000-0005-0000-0000-0000A20A0000}"/>
    <cellStyle name="1_단가조사표_총괄내역 11" xfId="6435" xr:uid="{00000000-0005-0000-0000-0000A30A0000}"/>
    <cellStyle name="1_단가조사표_총괄내역 12" xfId="6436" xr:uid="{00000000-0005-0000-0000-0000A40A0000}"/>
    <cellStyle name="1_단가조사표_총괄내역 13" xfId="6437" xr:uid="{00000000-0005-0000-0000-0000A50A0000}"/>
    <cellStyle name="1_단가조사표_총괄내역 14" xfId="6438" xr:uid="{00000000-0005-0000-0000-0000A60A0000}"/>
    <cellStyle name="1_단가조사표_총괄내역 15" xfId="6439" xr:uid="{00000000-0005-0000-0000-0000A70A0000}"/>
    <cellStyle name="1_단가조사표_총괄내역 16" xfId="6440" xr:uid="{00000000-0005-0000-0000-0000A80A0000}"/>
    <cellStyle name="1_단가조사표_총괄내역 17" xfId="6441" xr:uid="{00000000-0005-0000-0000-0000A90A0000}"/>
    <cellStyle name="1_단가조사표_총괄내역 18" xfId="6442" xr:uid="{00000000-0005-0000-0000-0000AA0A0000}"/>
    <cellStyle name="1_단가조사표_총괄내역 19" xfId="6443" xr:uid="{00000000-0005-0000-0000-0000AB0A0000}"/>
    <cellStyle name="1_단가조사표_총괄내역 2" xfId="2638" xr:uid="{00000000-0005-0000-0000-0000AC0A0000}"/>
    <cellStyle name="1_단가조사표_총괄내역 20" xfId="8556" xr:uid="{00000000-0005-0000-0000-0000AD0A0000}"/>
    <cellStyle name="1_단가조사표_총괄내역 21" xfId="6432" xr:uid="{00000000-0005-0000-0000-0000AE0A0000}"/>
    <cellStyle name="1_단가조사표_총괄내역 22" xfId="10986" xr:uid="{00000000-0005-0000-0000-0000AF0A0000}"/>
    <cellStyle name="1_단가조사표_총괄내역 23" xfId="6430" xr:uid="{00000000-0005-0000-0000-0000B00A0000}"/>
    <cellStyle name="1_단가조사표_총괄내역 24" xfId="10984" xr:uid="{00000000-0005-0000-0000-0000B10A0000}"/>
    <cellStyle name="1_단가조사표_총괄내역 25" xfId="6427" xr:uid="{00000000-0005-0000-0000-0000B20A0000}"/>
    <cellStyle name="1_단가조사표_총괄내역 3" xfId="6444" xr:uid="{00000000-0005-0000-0000-0000B30A0000}"/>
    <cellStyle name="1_단가조사표_총괄내역 4" xfId="6445" xr:uid="{00000000-0005-0000-0000-0000B40A0000}"/>
    <cellStyle name="1_단가조사표_총괄내역 5" xfId="6446" xr:uid="{00000000-0005-0000-0000-0000B50A0000}"/>
    <cellStyle name="1_단가조사표_총괄내역 6" xfId="6447" xr:uid="{00000000-0005-0000-0000-0000B60A0000}"/>
    <cellStyle name="1_단가조사표_총괄내역 7" xfId="6448" xr:uid="{00000000-0005-0000-0000-0000B70A0000}"/>
    <cellStyle name="1_단가조사표_총괄내역 8" xfId="6449" xr:uid="{00000000-0005-0000-0000-0000B80A0000}"/>
    <cellStyle name="1_단가조사표_총괄내역 9" xfId="6450" xr:uid="{00000000-0005-0000-0000-0000B90A0000}"/>
    <cellStyle name="1_단가조사표_총괄내역_단면보수" xfId="4250" xr:uid="{00000000-0005-0000-0000-0000BA0A0000}"/>
    <cellStyle name="1_단가조사표_총괄내역_설계서(갑지)0223" xfId="4251" xr:uid="{00000000-0005-0000-0000-0000BB0A0000}"/>
    <cellStyle name="1_단가조사표_총괄내역_설계예산서및단가산출서" xfId="4252" xr:uid="{00000000-0005-0000-0000-0000BC0A0000}"/>
    <cellStyle name="1_단가조사표_총괄내역_진입램프최종" xfId="4253" xr:uid="{00000000-0005-0000-0000-0000BD0A0000}"/>
    <cellStyle name="1_단가조사표_총괄내역_진입램프최종엑셀" xfId="4254" xr:uid="{00000000-0005-0000-0000-0000BE0A0000}"/>
    <cellStyle name="1_단가조사표_터미널도로403" xfId="1946" xr:uid="{00000000-0005-0000-0000-0000BF0A0000}"/>
    <cellStyle name="1_단가조사표_터미널도로403 2" xfId="4255" xr:uid="{00000000-0005-0000-0000-0000C00A0000}"/>
    <cellStyle name="1_단가조사표_터미널도로403_설계서(갑지)0223" xfId="4256" xr:uid="{00000000-0005-0000-0000-0000C10A0000}"/>
    <cellStyle name="1_단가조사표_터미널도로403_설계예산서및단가산출서" xfId="4257" xr:uid="{00000000-0005-0000-0000-0000C20A0000}"/>
    <cellStyle name="1_단가조사표_터미널도로403_진입램프최종" xfId="4258" xr:uid="{00000000-0005-0000-0000-0000C30A0000}"/>
    <cellStyle name="1_단가조사표_터미널도로403_진입램프최종엑셀" xfId="4259" xr:uid="{00000000-0005-0000-0000-0000C40A0000}"/>
    <cellStyle name="1_단가조사표_터미널도로429" xfId="1947" xr:uid="{00000000-0005-0000-0000-0000C50A0000}"/>
    <cellStyle name="1_단가조사표_터미널도로429 2" xfId="4260" xr:uid="{00000000-0005-0000-0000-0000C60A0000}"/>
    <cellStyle name="1_단가조사표_터미널도로429_설계서(갑지)0223" xfId="4261" xr:uid="{00000000-0005-0000-0000-0000C70A0000}"/>
    <cellStyle name="1_단가조사표_터미널도로429_설계예산서및단가산출서" xfId="4262" xr:uid="{00000000-0005-0000-0000-0000C80A0000}"/>
    <cellStyle name="1_단가조사표_터미널도로429_진입램프최종" xfId="4263" xr:uid="{00000000-0005-0000-0000-0000C90A0000}"/>
    <cellStyle name="1_단가조사표_터미널도로429_진입램프최종엑셀" xfId="4264" xr:uid="{00000000-0005-0000-0000-0000CA0A0000}"/>
    <cellStyle name="1_단가조사표_포장일위" xfId="1948" xr:uid="{00000000-0005-0000-0000-0000CB0A0000}"/>
    <cellStyle name="1_단가조사표_포장일위 2" xfId="2639" xr:uid="{00000000-0005-0000-0000-0000CC0A0000}"/>
    <cellStyle name="1_단가조사표_포장일위_단면보수" xfId="4265" xr:uid="{00000000-0005-0000-0000-0000CD0A0000}"/>
    <cellStyle name="1_단가조사표_포장일위_설계서(갑지)0223" xfId="4266" xr:uid="{00000000-0005-0000-0000-0000CE0A0000}"/>
    <cellStyle name="1_단가조사표_포장일위_설계예산서및단가산출서" xfId="4267" xr:uid="{00000000-0005-0000-0000-0000CF0A0000}"/>
    <cellStyle name="1_단가조사표_포장일위_진입램프최종" xfId="4268" xr:uid="{00000000-0005-0000-0000-0000D00A0000}"/>
    <cellStyle name="1_단가조사표_포장일위_진입램프최종엑셀" xfId="4269" xr:uid="{00000000-0005-0000-0000-0000D10A0000}"/>
    <cellStyle name="1_단면보수" xfId="4270" xr:uid="{00000000-0005-0000-0000-0000D20A0000}"/>
    <cellStyle name="1_대학로설계내역서-2006" xfId="1949" xr:uid="{00000000-0005-0000-0000-0000D30A0000}"/>
    <cellStyle name="1_도봉구샘플" xfId="1950" xr:uid="{00000000-0005-0000-0000-0000D40A0000}"/>
    <cellStyle name="1_변경계약내역서(칼산 근린공원)-당초,변경" xfId="11079" xr:uid="{00000000-0005-0000-0000-0000D50A0000}"/>
    <cellStyle name="1_변경계약내역서(칼산 근린공원)-당초,변경 2" xfId="11080" xr:uid="{00000000-0005-0000-0000-0000D60A0000}"/>
    <cellStyle name="1_본동-수량산출서(보수만)" xfId="1951" xr:uid="{00000000-0005-0000-0000-0000D70A0000}"/>
    <cellStyle name="1_설계관련기초자료-2006-상반기" xfId="1952" xr:uid="{00000000-0005-0000-0000-0000D80A0000}"/>
    <cellStyle name="1_설계변경 내역서(총괄&amp;토목)" xfId="11081" xr:uid="{00000000-0005-0000-0000-0000D90A0000}"/>
    <cellStyle name="1_설계변경 내역서(총괄&amp;토목) 2" xfId="11082" xr:uid="{00000000-0005-0000-0000-0000DA0A0000}"/>
    <cellStyle name="1_설계서(갑지)0223" xfId="4271" xr:uid="{00000000-0005-0000-0000-0000DB0A0000}"/>
    <cellStyle name="1_설계예산서및단가산출서" xfId="4272" xr:uid="{00000000-0005-0000-0000-0000DC0A0000}"/>
    <cellStyle name="1_신화초-설계서" xfId="1953" xr:uid="{00000000-0005-0000-0000-0000DD0A0000}"/>
    <cellStyle name="1_실시설계내역서(사직동14번지류)-20060215-sl" xfId="1954" xr:uid="{00000000-0005-0000-0000-0000DE0A0000}"/>
    <cellStyle name="1_증감내역서(U형측구)" xfId="11083" xr:uid="{00000000-0005-0000-0000-0000DF0A0000}"/>
    <cellStyle name="1_증감내역서(U형측구) 2" xfId="11084" xr:uid="{00000000-0005-0000-0000-0000E00A0000}"/>
    <cellStyle name="1_진입램프최종" xfId="4273" xr:uid="{00000000-0005-0000-0000-0000E10A0000}"/>
    <cellStyle name="1_진입램프최종엑셀" xfId="4274" xr:uid="{00000000-0005-0000-0000-0000E20A0000}"/>
    <cellStyle name="1_칼산 총괄내역서(토목)" xfId="11085" xr:uid="{00000000-0005-0000-0000-0000E30A0000}"/>
    <cellStyle name="1_칼산 총괄내역서(토목) 2" xfId="11086" xr:uid="{00000000-0005-0000-0000-0000E40A0000}"/>
    <cellStyle name="1_칼산공사원가계산서" xfId="11087" xr:uid="{00000000-0005-0000-0000-0000E50A0000}"/>
    <cellStyle name="1_칼산공사원가계산서 2" xfId="11088" xr:uid="{00000000-0005-0000-0000-0000E60A0000}"/>
    <cellStyle name="1_현충묘지-수량산출서" xfId="1955" xr:uid="{00000000-0005-0000-0000-0000E70A0000}"/>
    <cellStyle name="1_현충묘지-수량산출서 2" xfId="4275" xr:uid="{00000000-0005-0000-0000-0000E80A0000}"/>
    <cellStyle name="1_현충묘지-수량산출서_설계서(갑지)0223" xfId="4276" xr:uid="{00000000-0005-0000-0000-0000E90A0000}"/>
    <cellStyle name="1_현충묘지-수량산출서_설계예산서및단가산출서" xfId="4277" xr:uid="{00000000-0005-0000-0000-0000EA0A0000}"/>
    <cellStyle name="1_현충묘지-수량산출서_진입램프최종" xfId="4278" xr:uid="{00000000-0005-0000-0000-0000EB0A0000}"/>
    <cellStyle name="1_현충묘지-수량산출서_진입램프최종엑셀" xfId="4279" xr:uid="{00000000-0005-0000-0000-0000EC0A0000}"/>
    <cellStyle name="100" xfId="4280" xr:uid="{00000000-0005-0000-0000-0000ED0A0000}"/>
    <cellStyle name="11" xfId="1956" xr:uid="{00000000-0005-0000-0000-0000EE0A0000}"/>
    <cellStyle name="11 2" xfId="4281" xr:uid="{00000000-0005-0000-0000-0000EF0A0000}"/>
    <cellStyle name="111" xfId="1957" xr:uid="{00000000-0005-0000-0000-0000F00A0000}"/>
    <cellStyle name="111 2" xfId="4282" xr:uid="{00000000-0005-0000-0000-0000F10A0000}"/>
    <cellStyle name="18" xfId="1958" xr:uid="{00000000-0005-0000-0000-0000F20A0000}"/>
    <cellStyle name="18 2" xfId="2640" xr:uid="{00000000-0005-0000-0000-0000F30A0000}"/>
    <cellStyle name="18 2 2" xfId="6451" xr:uid="{00000000-0005-0000-0000-0000F40A0000}"/>
    <cellStyle name="18 3" xfId="6452" xr:uid="{00000000-0005-0000-0000-0000F50A0000}"/>
    <cellStyle name="18 4" xfId="6453" xr:uid="{00000000-0005-0000-0000-0000F60A0000}"/>
    <cellStyle name="¹eº" xfId="1959" xr:uid="{00000000-0005-0000-0000-0000F70A0000}"/>
    <cellStyle name="¹eº 2" xfId="2641" xr:uid="{00000000-0005-0000-0000-0000F80A0000}"/>
    <cellStyle name="¹eº 2 2" xfId="6455" xr:uid="{00000000-0005-0000-0000-0000F90A0000}"/>
    <cellStyle name="¹eº 3" xfId="6454" xr:uid="{00000000-0005-0000-0000-0000FA0A0000}"/>
    <cellStyle name="2" xfId="1960" xr:uid="{00000000-0005-0000-0000-0000FB0A0000}"/>
    <cellStyle name="2 2" xfId="2642" xr:uid="{00000000-0005-0000-0000-0000FC0A0000}"/>
    <cellStyle name="2)" xfId="1961" xr:uid="{00000000-0005-0000-0000-0000FD0A0000}"/>
    <cellStyle name="2) 2" xfId="2643" xr:uid="{00000000-0005-0000-0000-0000FE0A0000}"/>
    <cellStyle name="2) 3" xfId="6456" xr:uid="{00000000-0005-0000-0000-0000FF0A0000}"/>
    <cellStyle name="2_laroux" xfId="4283" xr:uid="{00000000-0005-0000-0000-0000000B0000}"/>
    <cellStyle name="2_laroux_ATC-YOON1" xfId="4284" xr:uid="{00000000-0005-0000-0000-0000010B0000}"/>
    <cellStyle name="2_laroux_ATC-YOON1_설계서(갑지)0223" xfId="4285" xr:uid="{00000000-0005-0000-0000-0000020B0000}"/>
    <cellStyle name="2_laroux_ATC-YOON1_설계예산서및단가산출서" xfId="4286" xr:uid="{00000000-0005-0000-0000-0000030B0000}"/>
    <cellStyle name="2_laroux_ATC-YOON1_진입램프최종" xfId="4287" xr:uid="{00000000-0005-0000-0000-0000040B0000}"/>
    <cellStyle name="2_laroux_ATC-YOON1_진입램프최종엑셀" xfId="4288" xr:uid="{00000000-0005-0000-0000-0000050B0000}"/>
    <cellStyle name="2_laroux_설계서(갑지)0223" xfId="4289" xr:uid="{00000000-0005-0000-0000-0000060B0000}"/>
    <cellStyle name="2_laroux_설계예산서및단가산출서" xfId="4290" xr:uid="{00000000-0005-0000-0000-0000070B0000}"/>
    <cellStyle name="2_laroux_진입램프최종" xfId="4291" xr:uid="{00000000-0005-0000-0000-0000080B0000}"/>
    <cellStyle name="2_laroux_진입램프최종엑셀" xfId="4292" xr:uid="{00000000-0005-0000-0000-0000090B0000}"/>
    <cellStyle name="2_단가조사표" xfId="1962" xr:uid="{00000000-0005-0000-0000-00000A0B0000}"/>
    <cellStyle name="2_단가조사표 2" xfId="2644" xr:uid="{00000000-0005-0000-0000-00000B0B0000}"/>
    <cellStyle name="2_단가조사표_1011소각" xfId="1963" xr:uid="{00000000-0005-0000-0000-00000C0B0000}"/>
    <cellStyle name="2_단가조사표_1011소각 2" xfId="2645" xr:uid="{00000000-0005-0000-0000-00000D0B0000}"/>
    <cellStyle name="2_단가조사표_1011소각_단면보수" xfId="4293" xr:uid="{00000000-0005-0000-0000-00000E0B0000}"/>
    <cellStyle name="2_단가조사표_1011소각_설계서(갑지)0223" xfId="4294" xr:uid="{00000000-0005-0000-0000-00000F0B0000}"/>
    <cellStyle name="2_단가조사표_1011소각_설계예산서및단가산출서" xfId="4295" xr:uid="{00000000-0005-0000-0000-0000100B0000}"/>
    <cellStyle name="2_단가조사표_1011소각_진입램프최종" xfId="4296" xr:uid="{00000000-0005-0000-0000-0000110B0000}"/>
    <cellStyle name="2_단가조사표_1011소각_진입램프최종엑셀" xfId="4297" xr:uid="{00000000-0005-0000-0000-0000120B0000}"/>
    <cellStyle name="2_단가조사표_1113교~1" xfId="1964" xr:uid="{00000000-0005-0000-0000-0000130B0000}"/>
    <cellStyle name="2_단가조사표_1113교~1 2" xfId="4298" xr:uid="{00000000-0005-0000-0000-0000140B0000}"/>
    <cellStyle name="2_단가조사표_1113교~1_설계서(갑지)0223" xfId="4299" xr:uid="{00000000-0005-0000-0000-0000150B0000}"/>
    <cellStyle name="2_단가조사표_1113교~1_설계예산서및단가산출서" xfId="4300" xr:uid="{00000000-0005-0000-0000-0000160B0000}"/>
    <cellStyle name="2_단가조사표_1113교~1_진입램프최종" xfId="4301" xr:uid="{00000000-0005-0000-0000-0000170B0000}"/>
    <cellStyle name="2_단가조사표_1113교~1_진입램프최종엑셀" xfId="4302" xr:uid="{00000000-0005-0000-0000-0000180B0000}"/>
    <cellStyle name="2_단가조사표_121내역" xfId="1965" xr:uid="{00000000-0005-0000-0000-0000190B0000}"/>
    <cellStyle name="2_단가조사표_121내역 2" xfId="2646" xr:uid="{00000000-0005-0000-0000-00001A0B0000}"/>
    <cellStyle name="2_단가조사표_121내역_단면보수" xfId="4303" xr:uid="{00000000-0005-0000-0000-00001B0B0000}"/>
    <cellStyle name="2_단가조사표_121내역_설계서(갑지)0223" xfId="4304" xr:uid="{00000000-0005-0000-0000-00001C0B0000}"/>
    <cellStyle name="2_단가조사표_121내역_설계예산서및단가산출서" xfId="4305" xr:uid="{00000000-0005-0000-0000-00001D0B0000}"/>
    <cellStyle name="2_단가조사표_121내역_진입램프최종" xfId="4306" xr:uid="{00000000-0005-0000-0000-00001E0B0000}"/>
    <cellStyle name="2_단가조사표_121내역_진입램프최종엑셀" xfId="4307" xr:uid="{00000000-0005-0000-0000-00001F0B0000}"/>
    <cellStyle name="2_단가조사표_객토량" xfId="1966" xr:uid="{00000000-0005-0000-0000-0000200B0000}"/>
    <cellStyle name="2_단가조사표_객토량 2" xfId="2647" xr:uid="{00000000-0005-0000-0000-0000210B0000}"/>
    <cellStyle name="2_단가조사표_객토량_단면보수" xfId="4308" xr:uid="{00000000-0005-0000-0000-0000220B0000}"/>
    <cellStyle name="2_단가조사표_객토량_설계서(갑지)0223" xfId="4309" xr:uid="{00000000-0005-0000-0000-0000230B0000}"/>
    <cellStyle name="2_단가조사표_객토량_설계예산서및단가산출서" xfId="4310" xr:uid="{00000000-0005-0000-0000-0000240B0000}"/>
    <cellStyle name="2_단가조사표_객토량_진입램프최종" xfId="4311" xr:uid="{00000000-0005-0000-0000-0000250B0000}"/>
    <cellStyle name="2_단가조사표_객토량_진입램프최종엑셀" xfId="4312" xr:uid="{00000000-0005-0000-0000-0000260B0000}"/>
    <cellStyle name="2_단가조사표_교통센~1" xfId="1967" xr:uid="{00000000-0005-0000-0000-0000270B0000}"/>
    <cellStyle name="2_단가조사표_교통센~1 2" xfId="2648" xr:uid="{00000000-0005-0000-0000-0000280B0000}"/>
    <cellStyle name="2_단가조사표_교통센~1_단면보수" xfId="4313" xr:uid="{00000000-0005-0000-0000-0000290B0000}"/>
    <cellStyle name="2_단가조사표_교통센~1_설계서(갑지)0223" xfId="4314" xr:uid="{00000000-0005-0000-0000-00002A0B0000}"/>
    <cellStyle name="2_단가조사표_교통센~1_설계예산서및단가산출서" xfId="4315" xr:uid="{00000000-0005-0000-0000-00002B0B0000}"/>
    <cellStyle name="2_단가조사표_교통센~1_진입램프최종" xfId="4316" xr:uid="{00000000-0005-0000-0000-00002C0B0000}"/>
    <cellStyle name="2_단가조사표_교통센~1_진입램프최종엑셀" xfId="4317" xr:uid="{00000000-0005-0000-0000-00002D0B0000}"/>
    <cellStyle name="2_단가조사표_교통센터412" xfId="1968" xr:uid="{00000000-0005-0000-0000-00002E0B0000}"/>
    <cellStyle name="2_단가조사표_교통센터412 2" xfId="4318" xr:uid="{00000000-0005-0000-0000-00002F0B0000}"/>
    <cellStyle name="2_단가조사표_교통센터412_설계서(갑지)0223" xfId="4319" xr:uid="{00000000-0005-0000-0000-0000300B0000}"/>
    <cellStyle name="2_단가조사표_교통센터412_설계예산서및단가산출서" xfId="4320" xr:uid="{00000000-0005-0000-0000-0000310B0000}"/>
    <cellStyle name="2_단가조사표_교통센터412_진입램프최종" xfId="4321" xr:uid="{00000000-0005-0000-0000-0000320B0000}"/>
    <cellStyle name="2_단가조사표_교통센터412_진입램프최종엑셀" xfId="4322" xr:uid="{00000000-0005-0000-0000-0000330B0000}"/>
    <cellStyle name="2_단가조사표_교통수" xfId="1969" xr:uid="{00000000-0005-0000-0000-0000340B0000}"/>
    <cellStyle name="2_단가조사표_교통수 2" xfId="4323" xr:uid="{00000000-0005-0000-0000-0000350B0000}"/>
    <cellStyle name="2_단가조사표_교통수_설계서(갑지)0223" xfId="4324" xr:uid="{00000000-0005-0000-0000-0000360B0000}"/>
    <cellStyle name="2_단가조사표_교통수_설계예산서및단가산출서" xfId="4325" xr:uid="{00000000-0005-0000-0000-0000370B0000}"/>
    <cellStyle name="2_단가조사표_교통수_진입램프최종" xfId="4326" xr:uid="{00000000-0005-0000-0000-0000380B0000}"/>
    <cellStyle name="2_단가조사표_교통수_진입램프최종엑셀" xfId="4327" xr:uid="{00000000-0005-0000-0000-0000390B0000}"/>
    <cellStyle name="2_단가조사표_교통수량산출서" xfId="1970" xr:uid="{00000000-0005-0000-0000-00003A0B0000}"/>
    <cellStyle name="2_단가조사표_교통수량산출서 2" xfId="4328" xr:uid="{00000000-0005-0000-0000-00003B0B0000}"/>
    <cellStyle name="2_단가조사표_교통수량산출서_설계서(갑지)0223" xfId="4329" xr:uid="{00000000-0005-0000-0000-00003C0B0000}"/>
    <cellStyle name="2_단가조사표_교통수량산출서_설계예산서및단가산출서" xfId="4330" xr:uid="{00000000-0005-0000-0000-00003D0B0000}"/>
    <cellStyle name="2_단가조사표_교통수량산출서_진입램프최종" xfId="4331" xr:uid="{00000000-0005-0000-0000-00003E0B0000}"/>
    <cellStyle name="2_단가조사표_교통수량산출서_진입램프최종엑셀" xfId="4332" xr:uid="{00000000-0005-0000-0000-00003F0B0000}"/>
    <cellStyle name="2_단가조사표_구조물대가 (2)" xfId="1971" xr:uid="{00000000-0005-0000-0000-0000400B0000}"/>
    <cellStyle name="2_단가조사표_구조물대가 (2) 2" xfId="2649" xr:uid="{00000000-0005-0000-0000-0000410B0000}"/>
    <cellStyle name="2_단가조사표_구조물대가 (2)_단면보수" xfId="4333" xr:uid="{00000000-0005-0000-0000-0000420B0000}"/>
    <cellStyle name="2_단가조사표_구조물대가 (2)_설계서(갑지)0223" xfId="4334" xr:uid="{00000000-0005-0000-0000-0000430B0000}"/>
    <cellStyle name="2_단가조사표_구조물대가 (2)_설계예산서및단가산출서" xfId="4335" xr:uid="{00000000-0005-0000-0000-0000440B0000}"/>
    <cellStyle name="2_단가조사표_구조물대가 (2)_진입램프최종" xfId="4336" xr:uid="{00000000-0005-0000-0000-0000450B0000}"/>
    <cellStyle name="2_단가조사표_구조물대가 (2)_진입램프최종엑셀" xfId="4337" xr:uid="{00000000-0005-0000-0000-0000460B0000}"/>
    <cellStyle name="2_단가조사표_내역서 (2)" xfId="1972" xr:uid="{00000000-0005-0000-0000-0000470B0000}"/>
    <cellStyle name="2_단가조사표_내역서 (2) 2" xfId="2650" xr:uid="{00000000-0005-0000-0000-0000480B0000}"/>
    <cellStyle name="2_단가조사표_내역서 (2)_단면보수" xfId="4338" xr:uid="{00000000-0005-0000-0000-0000490B0000}"/>
    <cellStyle name="2_단가조사표_내역서 (2)_설계서(갑지)0223" xfId="4339" xr:uid="{00000000-0005-0000-0000-00004A0B0000}"/>
    <cellStyle name="2_단가조사표_내역서 (2)_설계예산서및단가산출서" xfId="4340" xr:uid="{00000000-0005-0000-0000-00004B0B0000}"/>
    <cellStyle name="2_단가조사표_내역서 (2)_진입램프최종" xfId="4341" xr:uid="{00000000-0005-0000-0000-00004C0B0000}"/>
    <cellStyle name="2_단가조사표_내역서 (2)_진입램프최종엑셀" xfId="4342" xr:uid="{00000000-0005-0000-0000-00004D0B0000}"/>
    <cellStyle name="2_단가조사표_단면보수" xfId="4343" xr:uid="{00000000-0005-0000-0000-00004E0B0000}"/>
    <cellStyle name="2_단가조사표_대전관저지구" xfId="1973" xr:uid="{00000000-0005-0000-0000-00004F0B0000}"/>
    <cellStyle name="2_단가조사표_대전관저지구 2" xfId="4344" xr:uid="{00000000-0005-0000-0000-0000500B0000}"/>
    <cellStyle name="2_단가조사표_대전관저지구_설계서(갑지)0223" xfId="4345" xr:uid="{00000000-0005-0000-0000-0000510B0000}"/>
    <cellStyle name="2_단가조사표_대전관저지구_설계예산서및단가산출서" xfId="4346" xr:uid="{00000000-0005-0000-0000-0000520B0000}"/>
    <cellStyle name="2_단가조사표_대전관저지구_진입램프최종" xfId="4347" xr:uid="{00000000-0005-0000-0000-0000530B0000}"/>
    <cellStyle name="2_단가조사표_대전관저지구_진입램프최종엑셀" xfId="4348" xr:uid="{00000000-0005-0000-0000-0000540B0000}"/>
    <cellStyle name="2_단가조사표_동측지~1" xfId="1974" xr:uid="{00000000-0005-0000-0000-0000550B0000}"/>
    <cellStyle name="2_단가조사표_동측지~1 2" xfId="4349" xr:uid="{00000000-0005-0000-0000-0000560B0000}"/>
    <cellStyle name="2_단가조사표_동측지~1_설계서(갑지)0223" xfId="4350" xr:uid="{00000000-0005-0000-0000-0000570B0000}"/>
    <cellStyle name="2_단가조사표_동측지~1_설계예산서및단가산출서" xfId="4351" xr:uid="{00000000-0005-0000-0000-0000580B0000}"/>
    <cellStyle name="2_단가조사표_동측지~1_진입램프최종" xfId="4352" xr:uid="{00000000-0005-0000-0000-0000590B0000}"/>
    <cellStyle name="2_단가조사표_동측지~1_진입램프최종엑셀" xfId="4353" xr:uid="{00000000-0005-0000-0000-00005A0B0000}"/>
    <cellStyle name="2_단가조사표_동측지원422" xfId="1975" xr:uid="{00000000-0005-0000-0000-00005B0B0000}"/>
    <cellStyle name="2_단가조사표_동측지원422 2" xfId="4354" xr:uid="{00000000-0005-0000-0000-00005C0B0000}"/>
    <cellStyle name="2_단가조사표_동측지원422_설계서(갑지)0223" xfId="4355" xr:uid="{00000000-0005-0000-0000-00005D0B0000}"/>
    <cellStyle name="2_단가조사표_동측지원422_설계예산서및단가산출서" xfId="4356" xr:uid="{00000000-0005-0000-0000-00005E0B0000}"/>
    <cellStyle name="2_단가조사표_동측지원422_진입램프최종" xfId="4357" xr:uid="{00000000-0005-0000-0000-00005F0B0000}"/>
    <cellStyle name="2_단가조사표_동측지원422_진입램프최종엑셀" xfId="4358" xr:uid="{00000000-0005-0000-0000-0000600B0000}"/>
    <cellStyle name="2_단가조사표_동측지원512" xfId="1976" xr:uid="{00000000-0005-0000-0000-0000610B0000}"/>
    <cellStyle name="2_단가조사표_동측지원512 2" xfId="4359" xr:uid="{00000000-0005-0000-0000-0000620B0000}"/>
    <cellStyle name="2_단가조사표_동측지원512_설계서(갑지)0223" xfId="4360" xr:uid="{00000000-0005-0000-0000-0000630B0000}"/>
    <cellStyle name="2_단가조사표_동측지원512_설계예산서및단가산출서" xfId="4361" xr:uid="{00000000-0005-0000-0000-0000640B0000}"/>
    <cellStyle name="2_단가조사표_동측지원512_진입램프최종" xfId="4362" xr:uid="{00000000-0005-0000-0000-0000650B0000}"/>
    <cellStyle name="2_단가조사표_동측지원512_진입램프최종엑셀" xfId="4363" xr:uid="{00000000-0005-0000-0000-0000660B0000}"/>
    <cellStyle name="2_단가조사표_동측지원524" xfId="1977" xr:uid="{00000000-0005-0000-0000-0000670B0000}"/>
    <cellStyle name="2_단가조사표_동측지원524 2" xfId="4364" xr:uid="{00000000-0005-0000-0000-0000680B0000}"/>
    <cellStyle name="2_단가조사표_동측지원524_설계서(갑지)0223" xfId="4365" xr:uid="{00000000-0005-0000-0000-0000690B0000}"/>
    <cellStyle name="2_단가조사표_동측지원524_설계예산서및단가산출서" xfId="4366" xr:uid="{00000000-0005-0000-0000-00006A0B0000}"/>
    <cellStyle name="2_단가조사표_동측지원524_진입램프최종" xfId="4367" xr:uid="{00000000-0005-0000-0000-00006B0B0000}"/>
    <cellStyle name="2_단가조사표_동측지원524_진입램프최종엑셀" xfId="4368" xr:uid="{00000000-0005-0000-0000-00006C0B0000}"/>
    <cellStyle name="2_단가조사표_부대422" xfId="1978" xr:uid="{00000000-0005-0000-0000-00006D0B0000}"/>
    <cellStyle name="2_단가조사표_부대422 2" xfId="4369" xr:uid="{00000000-0005-0000-0000-00006E0B0000}"/>
    <cellStyle name="2_단가조사표_부대422_설계서(갑지)0223" xfId="4370" xr:uid="{00000000-0005-0000-0000-00006F0B0000}"/>
    <cellStyle name="2_단가조사표_부대422_설계예산서및단가산출서" xfId="4371" xr:uid="{00000000-0005-0000-0000-0000700B0000}"/>
    <cellStyle name="2_단가조사표_부대422_진입램프최종" xfId="4372" xr:uid="{00000000-0005-0000-0000-0000710B0000}"/>
    <cellStyle name="2_단가조사표_부대422_진입램프최종엑셀" xfId="4373" xr:uid="{00000000-0005-0000-0000-0000720B0000}"/>
    <cellStyle name="2_단가조사표_부대시설" xfId="1979" xr:uid="{00000000-0005-0000-0000-0000730B0000}"/>
    <cellStyle name="2_단가조사표_부대시설 2" xfId="2651" xr:uid="{00000000-0005-0000-0000-0000740B0000}"/>
    <cellStyle name="2_단가조사표_부대시설_단면보수" xfId="4374" xr:uid="{00000000-0005-0000-0000-0000750B0000}"/>
    <cellStyle name="2_단가조사표_부대시설_설계서(갑지)0223" xfId="4375" xr:uid="{00000000-0005-0000-0000-0000760B0000}"/>
    <cellStyle name="2_단가조사표_부대시설_설계예산서및단가산출서" xfId="4376" xr:uid="{00000000-0005-0000-0000-0000770B0000}"/>
    <cellStyle name="2_단가조사표_부대시설_진입램프최종" xfId="4377" xr:uid="{00000000-0005-0000-0000-0000780B0000}"/>
    <cellStyle name="2_단가조사표_부대시설_진입램프최종엑셀" xfId="4378" xr:uid="{00000000-0005-0000-0000-0000790B0000}"/>
    <cellStyle name="2_단가조사표_설계서(갑지)0223" xfId="4379" xr:uid="{00000000-0005-0000-0000-00007A0B0000}"/>
    <cellStyle name="2_단가조사표_설계예산서및단가산출서" xfId="4380" xr:uid="{00000000-0005-0000-0000-00007B0B0000}"/>
    <cellStyle name="2_단가조사표_소각수~1" xfId="1980" xr:uid="{00000000-0005-0000-0000-00007C0B0000}"/>
    <cellStyle name="2_단가조사표_소각수~1 2" xfId="2652" xr:uid="{00000000-0005-0000-0000-00007D0B0000}"/>
    <cellStyle name="2_단가조사표_소각수~1_단면보수" xfId="4381" xr:uid="{00000000-0005-0000-0000-00007E0B0000}"/>
    <cellStyle name="2_단가조사표_소각수~1_설계서(갑지)0223" xfId="4382" xr:uid="{00000000-0005-0000-0000-00007F0B0000}"/>
    <cellStyle name="2_단가조사표_소각수~1_설계예산서및단가산출서" xfId="4383" xr:uid="{00000000-0005-0000-0000-0000800B0000}"/>
    <cellStyle name="2_단가조사표_소각수~1_진입램프최종" xfId="4384" xr:uid="{00000000-0005-0000-0000-0000810B0000}"/>
    <cellStyle name="2_단가조사표_소각수~1_진입램프최종엑셀" xfId="4385" xr:uid="{00000000-0005-0000-0000-0000820B0000}"/>
    <cellStyle name="2_단가조사표_소각수내역서" xfId="1981" xr:uid="{00000000-0005-0000-0000-0000830B0000}"/>
    <cellStyle name="2_단가조사표_소각수내역서 2" xfId="2653" xr:uid="{00000000-0005-0000-0000-0000840B0000}"/>
    <cellStyle name="2_단가조사표_소각수내역서_단면보수" xfId="4386" xr:uid="{00000000-0005-0000-0000-0000850B0000}"/>
    <cellStyle name="2_단가조사표_소각수내역서_설계서(갑지)0223" xfId="4387" xr:uid="{00000000-0005-0000-0000-0000860B0000}"/>
    <cellStyle name="2_단가조사표_소각수내역서_설계예산서및단가산출서" xfId="4388" xr:uid="{00000000-0005-0000-0000-0000870B0000}"/>
    <cellStyle name="2_단가조사표_소각수내역서_진입램프최종" xfId="4389" xr:uid="{00000000-0005-0000-0000-0000880B0000}"/>
    <cellStyle name="2_단가조사표_소각수내역서_진입램프최종엑셀" xfId="4390" xr:uid="{00000000-0005-0000-0000-0000890B0000}"/>
    <cellStyle name="2_단가조사표_소각수목2" xfId="1982" xr:uid="{00000000-0005-0000-0000-00008A0B0000}"/>
    <cellStyle name="2_단가조사표_소각수목2 2" xfId="2654" xr:uid="{00000000-0005-0000-0000-00008B0B0000}"/>
    <cellStyle name="2_단가조사표_소각수목2_단면보수" xfId="4391" xr:uid="{00000000-0005-0000-0000-00008C0B0000}"/>
    <cellStyle name="2_단가조사표_소각수목2_설계서(갑지)0223" xfId="4392" xr:uid="{00000000-0005-0000-0000-00008D0B0000}"/>
    <cellStyle name="2_단가조사표_소각수목2_설계예산서및단가산출서" xfId="4393" xr:uid="{00000000-0005-0000-0000-00008E0B0000}"/>
    <cellStyle name="2_단가조사표_소각수목2_진입램프최종" xfId="4394" xr:uid="{00000000-0005-0000-0000-00008F0B0000}"/>
    <cellStyle name="2_단가조사표_소각수목2_진입램프최종엑셀" xfId="4395" xr:uid="{00000000-0005-0000-0000-0000900B0000}"/>
    <cellStyle name="2_단가조사표_수량산출서 (2)" xfId="1983" xr:uid="{00000000-0005-0000-0000-0000910B0000}"/>
    <cellStyle name="2_단가조사표_수량산출서 (2) 2" xfId="2655" xr:uid="{00000000-0005-0000-0000-0000920B0000}"/>
    <cellStyle name="2_단가조사표_수량산출서 (2)_단면보수" xfId="4396" xr:uid="{00000000-0005-0000-0000-0000930B0000}"/>
    <cellStyle name="2_단가조사표_수량산출서 (2)_설계서(갑지)0223" xfId="4397" xr:uid="{00000000-0005-0000-0000-0000940B0000}"/>
    <cellStyle name="2_단가조사표_수량산출서 (2)_설계예산서및단가산출서" xfId="4398" xr:uid="{00000000-0005-0000-0000-0000950B0000}"/>
    <cellStyle name="2_단가조사표_수량산출서 (2)_진입램프최종" xfId="4399" xr:uid="{00000000-0005-0000-0000-0000960B0000}"/>
    <cellStyle name="2_단가조사표_수량산출서 (2)_진입램프최종엑셀" xfId="4400" xr:uid="{00000000-0005-0000-0000-0000970B0000}"/>
    <cellStyle name="2_단가조사표_엑스포~1" xfId="1984" xr:uid="{00000000-0005-0000-0000-0000980B0000}"/>
    <cellStyle name="2_단가조사표_엑스포~1 2" xfId="2656" xr:uid="{00000000-0005-0000-0000-0000990B0000}"/>
    <cellStyle name="2_단가조사표_엑스포~1_단면보수" xfId="4401" xr:uid="{00000000-0005-0000-0000-00009A0B0000}"/>
    <cellStyle name="2_단가조사표_엑스포~1_설계서(갑지)0223" xfId="4402" xr:uid="{00000000-0005-0000-0000-00009B0B0000}"/>
    <cellStyle name="2_단가조사표_엑스포~1_설계예산서및단가산출서" xfId="4403" xr:uid="{00000000-0005-0000-0000-00009C0B0000}"/>
    <cellStyle name="2_단가조사표_엑스포~1_진입램프최종" xfId="4404" xr:uid="{00000000-0005-0000-0000-00009D0B0000}"/>
    <cellStyle name="2_단가조사표_엑스포~1_진입램프최종엑셀" xfId="4405" xr:uid="{00000000-0005-0000-0000-00009E0B0000}"/>
    <cellStyle name="2_단가조사표_엑스포한빛1" xfId="1985" xr:uid="{00000000-0005-0000-0000-00009F0B0000}"/>
    <cellStyle name="2_단가조사표_엑스포한빛1 2" xfId="2657" xr:uid="{00000000-0005-0000-0000-0000A00B0000}"/>
    <cellStyle name="2_단가조사표_엑스포한빛1_단면보수" xfId="4406" xr:uid="{00000000-0005-0000-0000-0000A10B0000}"/>
    <cellStyle name="2_단가조사표_엑스포한빛1_설계서(갑지)0223" xfId="4407" xr:uid="{00000000-0005-0000-0000-0000A20B0000}"/>
    <cellStyle name="2_단가조사표_엑스포한빛1_설계예산서및단가산출서" xfId="4408" xr:uid="{00000000-0005-0000-0000-0000A30B0000}"/>
    <cellStyle name="2_단가조사표_엑스포한빛1_진입램프최종" xfId="4409" xr:uid="{00000000-0005-0000-0000-0000A40B0000}"/>
    <cellStyle name="2_단가조사표_엑스포한빛1_진입램프최종엑셀" xfId="4410" xr:uid="{00000000-0005-0000-0000-0000A50B0000}"/>
    <cellStyle name="2_단가조사표_여객터미널331" xfId="1986" xr:uid="{00000000-0005-0000-0000-0000A60B0000}"/>
    <cellStyle name="2_단가조사표_여객터미널331 2" xfId="4411" xr:uid="{00000000-0005-0000-0000-0000A70B0000}"/>
    <cellStyle name="2_단가조사표_여객터미널331_설계서(갑지)0223" xfId="4412" xr:uid="{00000000-0005-0000-0000-0000A80B0000}"/>
    <cellStyle name="2_단가조사표_여객터미널331_설계예산서및단가산출서" xfId="4413" xr:uid="{00000000-0005-0000-0000-0000A90B0000}"/>
    <cellStyle name="2_단가조사표_여객터미널331_진입램프최종" xfId="4414" xr:uid="{00000000-0005-0000-0000-0000AA0B0000}"/>
    <cellStyle name="2_단가조사표_여객터미널331_진입램프최종엑셀" xfId="4415" xr:uid="{00000000-0005-0000-0000-0000AB0B0000}"/>
    <cellStyle name="2_단가조사표_여객터미널513" xfId="1987" xr:uid="{00000000-0005-0000-0000-0000AC0B0000}"/>
    <cellStyle name="2_단가조사표_여객터미널513 2" xfId="4416" xr:uid="{00000000-0005-0000-0000-0000AD0B0000}"/>
    <cellStyle name="2_단가조사표_여객터미널513_설계서(갑지)0223" xfId="4417" xr:uid="{00000000-0005-0000-0000-0000AE0B0000}"/>
    <cellStyle name="2_단가조사표_여객터미널513_설계예산서및단가산출서" xfId="4418" xr:uid="{00000000-0005-0000-0000-0000AF0B0000}"/>
    <cellStyle name="2_단가조사표_여객터미널513_진입램프최종" xfId="4419" xr:uid="{00000000-0005-0000-0000-0000B00B0000}"/>
    <cellStyle name="2_단가조사표_여객터미널513_진입램프최종엑셀" xfId="4420" xr:uid="{00000000-0005-0000-0000-0000B10B0000}"/>
    <cellStyle name="2_단가조사표_여객터미널629" xfId="1988" xr:uid="{00000000-0005-0000-0000-0000B20B0000}"/>
    <cellStyle name="2_단가조사표_여객터미널629 2" xfId="4421" xr:uid="{00000000-0005-0000-0000-0000B30B0000}"/>
    <cellStyle name="2_단가조사표_여객터미널629_설계서(갑지)0223" xfId="4422" xr:uid="{00000000-0005-0000-0000-0000B40B0000}"/>
    <cellStyle name="2_단가조사표_여객터미널629_설계예산서및단가산출서" xfId="4423" xr:uid="{00000000-0005-0000-0000-0000B50B0000}"/>
    <cellStyle name="2_단가조사표_여객터미널629_진입램프최종" xfId="4424" xr:uid="{00000000-0005-0000-0000-0000B60B0000}"/>
    <cellStyle name="2_단가조사표_여객터미널629_진입램프최종엑셀" xfId="4425" xr:uid="{00000000-0005-0000-0000-0000B70B0000}"/>
    <cellStyle name="2_단가조사표_외곽도로616" xfId="1989" xr:uid="{00000000-0005-0000-0000-0000B80B0000}"/>
    <cellStyle name="2_단가조사표_외곽도로616 2" xfId="4426" xr:uid="{00000000-0005-0000-0000-0000B90B0000}"/>
    <cellStyle name="2_단가조사표_외곽도로616_설계서(갑지)0223" xfId="4427" xr:uid="{00000000-0005-0000-0000-0000BA0B0000}"/>
    <cellStyle name="2_단가조사표_외곽도로616_설계예산서및단가산출서" xfId="4428" xr:uid="{00000000-0005-0000-0000-0000BB0B0000}"/>
    <cellStyle name="2_단가조사표_외곽도로616_진입램프최종" xfId="4429" xr:uid="{00000000-0005-0000-0000-0000BC0B0000}"/>
    <cellStyle name="2_단가조사표_외곽도로616_진입램프최종엑셀" xfId="4430" xr:uid="{00000000-0005-0000-0000-0000BD0B0000}"/>
    <cellStyle name="2_단가조사표_원가계~1" xfId="1990" xr:uid="{00000000-0005-0000-0000-0000BE0B0000}"/>
    <cellStyle name="2_단가조사표_원가계~1 2" xfId="2658" xr:uid="{00000000-0005-0000-0000-0000BF0B0000}"/>
    <cellStyle name="2_단가조사표_원가계~1_단면보수" xfId="4431" xr:uid="{00000000-0005-0000-0000-0000C00B0000}"/>
    <cellStyle name="2_단가조사표_원가계~1_설계서(갑지)0223" xfId="4432" xr:uid="{00000000-0005-0000-0000-0000C10B0000}"/>
    <cellStyle name="2_단가조사표_원가계~1_설계예산서및단가산출서" xfId="4433" xr:uid="{00000000-0005-0000-0000-0000C20B0000}"/>
    <cellStyle name="2_단가조사표_원가계~1_진입램프최종" xfId="4434" xr:uid="{00000000-0005-0000-0000-0000C30B0000}"/>
    <cellStyle name="2_단가조사표_원가계~1_진입램프최종엑셀" xfId="4435" xr:uid="{00000000-0005-0000-0000-0000C40B0000}"/>
    <cellStyle name="2_단가조사표_유기질" xfId="1991" xr:uid="{00000000-0005-0000-0000-0000C50B0000}"/>
    <cellStyle name="2_단가조사표_유기질 2" xfId="2659" xr:uid="{00000000-0005-0000-0000-0000C60B0000}"/>
    <cellStyle name="2_단가조사표_유기질_단면보수" xfId="4436" xr:uid="{00000000-0005-0000-0000-0000C70B0000}"/>
    <cellStyle name="2_단가조사표_유기질_설계서(갑지)0223" xfId="4437" xr:uid="{00000000-0005-0000-0000-0000C80B0000}"/>
    <cellStyle name="2_단가조사표_유기질_설계예산서및단가산출서" xfId="4438" xr:uid="{00000000-0005-0000-0000-0000C90B0000}"/>
    <cellStyle name="2_단가조사표_유기질_진입램프최종" xfId="4439" xr:uid="{00000000-0005-0000-0000-0000CA0B0000}"/>
    <cellStyle name="2_단가조사표_유기질_진입램프최종엑셀" xfId="4440" xr:uid="{00000000-0005-0000-0000-0000CB0B0000}"/>
    <cellStyle name="2_단가조사표_자재조서 (2)" xfId="1992" xr:uid="{00000000-0005-0000-0000-0000CC0B0000}"/>
    <cellStyle name="2_단가조사표_자재조서 (2) 2" xfId="2660" xr:uid="{00000000-0005-0000-0000-0000CD0B0000}"/>
    <cellStyle name="2_단가조사표_자재조서 (2)_단면보수" xfId="4441" xr:uid="{00000000-0005-0000-0000-0000CE0B0000}"/>
    <cellStyle name="2_단가조사표_자재조서 (2)_설계서(갑지)0223" xfId="4442" xr:uid="{00000000-0005-0000-0000-0000CF0B0000}"/>
    <cellStyle name="2_단가조사표_자재조서 (2)_설계예산서및단가산출서" xfId="4443" xr:uid="{00000000-0005-0000-0000-0000D00B0000}"/>
    <cellStyle name="2_단가조사표_자재조서 (2)_진입램프최종" xfId="4444" xr:uid="{00000000-0005-0000-0000-0000D10B0000}"/>
    <cellStyle name="2_단가조사표_자재조서 (2)_진입램프최종엑셀" xfId="4445" xr:uid="{00000000-0005-0000-0000-0000D20B0000}"/>
    <cellStyle name="2_단가조사표_진입램프최종" xfId="4446" xr:uid="{00000000-0005-0000-0000-0000D30B0000}"/>
    <cellStyle name="2_단가조사표_진입램프최종엑셀" xfId="4447" xr:uid="{00000000-0005-0000-0000-0000D40B0000}"/>
    <cellStyle name="2_단가조사표_총괄내역" xfId="1993" xr:uid="{00000000-0005-0000-0000-0000D50B0000}"/>
    <cellStyle name="2_단가조사표_총괄내역 (2)" xfId="1994" xr:uid="{00000000-0005-0000-0000-0000D60B0000}"/>
    <cellStyle name="2_단가조사표_총괄내역 (2) 2" xfId="2661" xr:uid="{00000000-0005-0000-0000-0000D70B0000}"/>
    <cellStyle name="2_단가조사표_총괄내역 (2)_단면보수" xfId="4448" xr:uid="{00000000-0005-0000-0000-0000D80B0000}"/>
    <cellStyle name="2_단가조사표_총괄내역 (2)_설계서(갑지)0223" xfId="4449" xr:uid="{00000000-0005-0000-0000-0000D90B0000}"/>
    <cellStyle name="2_단가조사표_총괄내역 (2)_설계예산서및단가산출서" xfId="4450" xr:uid="{00000000-0005-0000-0000-0000DA0B0000}"/>
    <cellStyle name="2_단가조사표_총괄내역 (2)_진입램프최종" xfId="4451" xr:uid="{00000000-0005-0000-0000-0000DB0B0000}"/>
    <cellStyle name="2_단가조사표_총괄내역 (2)_진입램프최종엑셀" xfId="4452" xr:uid="{00000000-0005-0000-0000-0000DC0B0000}"/>
    <cellStyle name="2_단가조사표_총괄내역 10" xfId="6462" xr:uid="{00000000-0005-0000-0000-0000DD0B0000}"/>
    <cellStyle name="2_단가조사표_총괄내역 11" xfId="6463" xr:uid="{00000000-0005-0000-0000-0000DE0B0000}"/>
    <cellStyle name="2_단가조사표_총괄내역 12" xfId="6464" xr:uid="{00000000-0005-0000-0000-0000DF0B0000}"/>
    <cellStyle name="2_단가조사표_총괄내역 13" xfId="6465" xr:uid="{00000000-0005-0000-0000-0000E00B0000}"/>
    <cellStyle name="2_단가조사표_총괄내역 14" xfId="6466" xr:uid="{00000000-0005-0000-0000-0000E10B0000}"/>
    <cellStyle name="2_단가조사표_총괄내역 15" xfId="6467" xr:uid="{00000000-0005-0000-0000-0000E20B0000}"/>
    <cellStyle name="2_단가조사표_총괄내역 16" xfId="6468" xr:uid="{00000000-0005-0000-0000-0000E30B0000}"/>
    <cellStyle name="2_단가조사표_총괄내역 17" xfId="6469" xr:uid="{00000000-0005-0000-0000-0000E40B0000}"/>
    <cellStyle name="2_단가조사표_총괄내역 18" xfId="6470" xr:uid="{00000000-0005-0000-0000-0000E50B0000}"/>
    <cellStyle name="2_단가조사표_총괄내역 19" xfId="6471" xr:uid="{00000000-0005-0000-0000-0000E60B0000}"/>
    <cellStyle name="2_단가조사표_총괄내역 2" xfId="2662" xr:uid="{00000000-0005-0000-0000-0000E70B0000}"/>
    <cellStyle name="2_단가조사표_총괄내역 20" xfId="8552" xr:uid="{00000000-0005-0000-0000-0000E80B0000}"/>
    <cellStyle name="2_단가조사표_총괄내역 21" xfId="6433" xr:uid="{00000000-0005-0000-0000-0000E90B0000}"/>
    <cellStyle name="2_단가조사표_총괄내역 22" xfId="10985" xr:uid="{00000000-0005-0000-0000-0000EA0B0000}"/>
    <cellStyle name="2_단가조사표_총괄내역 23" xfId="6431" xr:uid="{00000000-0005-0000-0000-0000EB0B0000}"/>
    <cellStyle name="2_단가조사표_총괄내역 24" xfId="10983" xr:uid="{00000000-0005-0000-0000-0000EC0B0000}"/>
    <cellStyle name="2_단가조사표_총괄내역 25" xfId="6428" xr:uid="{00000000-0005-0000-0000-0000ED0B0000}"/>
    <cellStyle name="2_단가조사표_총괄내역 3" xfId="6472" xr:uid="{00000000-0005-0000-0000-0000EE0B0000}"/>
    <cellStyle name="2_단가조사표_총괄내역 4" xfId="6473" xr:uid="{00000000-0005-0000-0000-0000EF0B0000}"/>
    <cellStyle name="2_단가조사표_총괄내역 5" xfId="6474" xr:uid="{00000000-0005-0000-0000-0000F00B0000}"/>
    <cellStyle name="2_단가조사표_총괄내역 6" xfId="6475" xr:uid="{00000000-0005-0000-0000-0000F10B0000}"/>
    <cellStyle name="2_단가조사표_총괄내역 7" xfId="6476" xr:uid="{00000000-0005-0000-0000-0000F20B0000}"/>
    <cellStyle name="2_단가조사표_총괄내역 8" xfId="6477" xr:uid="{00000000-0005-0000-0000-0000F30B0000}"/>
    <cellStyle name="2_단가조사표_총괄내역 9" xfId="6478" xr:uid="{00000000-0005-0000-0000-0000F40B0000}"/>
    <cellStyle name="2_단가조사표_총괄내역_단면보수" xfId="4453" xr:uid="{00000000-0005-0000-0000-0000F50B0000}"/>
    <cellStyle name="2_단가조사표_총괄내역_설계서(갑지)0223" xfId="4454" xr:uid="{00000000-0005-0000-0000-0000F60B0000}"/>
    <cellStyle name="2_단가조사표_총괄내역_설계예산서및단가산출서" xfId="4455" xr:uid="{00000000-0005-0000-0000-0000F70B0000}"/>
    <cellStyle name="2_단가조사표_총괄내역_진입램프최종" xfId="4456" xr:uid="{00000000-0005-0000-0000-0000F80B0000}"/>
    <cellStyle name="2_단가조사표_총괄내역_진입램프최종엑셀" xfId="4457" xr:uid="{00000000-0005-0000-0000-0000F90B0000}"/>
    <cellStyle name="2_단가조사표_터미널도로403" xfId="1995" xr:uid="{00000000-0005-0000-0000-0000FA0B0000}"/>
    <cellStyle name="2_단가조사표_터미널도로403 2" xfId="4458" xr:uid="{00000000-0005-0000-0000-0000FB0B0000}"/>
    <cellStyle name="2_단가조사표_터미널도로403_설계서(갑지)0223" xfId="4459" xr:uid="{00000000-0005-0000-0000-0000FC0B0000}"/>
    <cellStyle name="2_단가조사표_터미널도로403_설계예산서및단가산출서" xfId="4460" xr:uid="{00000000-0005-0000-0000-0000FD0B0000}"/>
    <cellStyle name="2_단가조사표_터미널도로403_진입램프최종" xfId="4461" xr:uid="{00000000-0005-0000-0000-0000FE0B0000}"/>
    <cellStyle name="2_단가조사표_터미널도로403_진입램프최종엑셀" xfId="4462" xr:uid="{00000000-0005-0000-0000-0000FF0B0000}"/>
    <cellStyle name="2_단가조사표_터미널도로429" xfId="1996" xr:uid="{00000000-0005-0000-0000-0000000C0000}"/>
    <cellStyle name="2_단가조사표_터미널도로429 2" xfId="4463" xr:uid="{00000000-0005-0000-0000-0000010C0000}"/>
    <cellStyle name="2_단가조사표_터미널도로429_설계서(갑지)0223" xfId="4464" xr:uid="{00000000-0005-0000-0000-0000020C0000}"/>
    <cellStyle name="2_단가조사표_터미널도로429_설계예산서및단가산출서" xfId="4465" xr:uid="{00000000-0005-0000-0000-0000030C0000}"/>
    <cellStyle name="2_단가조사표_터미널도로429_진입램프최종" xfId="4466" xr:uid="{00000000-0005-0000-0000-0000040C0000}"/>
    <cellStyle name="2_단가조사표_터미널도로429_진입램프최종엑셀" xfId="4467" xr:uid="{00000000-0005-0000-0000-0000050C0000}"/>
    <cellStyle name="2_단가조사표_포장일위" xfId="1997" xr:uid="{00000000-0005-0000-0000-0000060C0000}"/>
    <cellStyle name="2_단가조사표_포장일위 2" xfId="2663" xr:uid="{00000000-0005-0000-0000-0000070C0000}"/>
    <cellStyle name="2_단가조사표_포장일위_단면보수" xfId="4468" xr:uid="{00000000-0005-0000-0000-0000080C0000}"/>
    <cellStyle name="2_단가조사표_포장일위_설계서(갑지)0223" xfId="4469" xr:uid="{00000000-0005-0000-0000-0000090C0000}"/>
    <cellStyle name="2_단가조사표_포장일위_설계예산서및단가산출서" xfId="4470" xr:uid="{00000000-0005-0000-0000-00000A0C0000}"/>
    <cellStyle name="2_단가조사표_포장일위_진입램프최종" xfId="4471" xr:uid="{00000000-0005-0000-0000-00000B0C0000}"/>
    <cellStyle name="2_단가조사표_포장일위_진입램프최종엑셀" xfId="4472" xr:uid="{00000000-0005-0000-0000-00000C0C0000}"/>
    <cellStyle name="2_단면보수" xfId="4473" xr:uid="{00000000-0005-0000-0000-00000D0C0000}"/>
    <cellStyle name="2_설계서(갑지)0223" xfId="4474" xr:uid="{00000000-0005-0000-0000-00000E0C0000}"/>
    <cellStyle name="2_설계예산서및단가산출서" xfId="4475" xr:uid="{00000000-0005-0000-0000-00000F0C0000}"/>
    <cellStyle name="2_진입램프최종" xfId="4476" xr:uid="{00000000-0005-0000-0000-0000100C0000}"/>
    <cellStyle name="2_진입램프최종엑셀" xfId="4477" xr:uid="{00000000-0005-0000-0000-0000110C0000}"/>
    <cellStyle name="20% - 강조색1" xfId="1998" builtinId="30" customBuiltin="1"/>
    <cellStyle name="20% - 강조색1 2" xfId="2664" xr:uid="{00000000-0005-0000-0000-0000130C0000}"/>
    <cellStyle name="20% - 강조색1 2 10" xfId="6480" xr:uid="{00000000-0005-0000-0000-0000140C0000}"/>
    <cellStyle name="20% - 강조색1 2 10 2" xfId="6481" xr:uid="{00000000-0005-0000-0000-0000150C0000}"/>
    <cellStyle name="20% - 강조색1 2 10 3" xfId="6482" xr:uid="{00000000-0005-0000-0000-0000160C0000}"/>
    <cellStyle name="20% - 강조색1 2 10 4" xfId="6483" xr:uid="{00000000-0005-0000-0000-0000170C0000}"/>
    <cellStyle name="20% - 강조색1 2 10 5" xfId="6484" xr:uid="{00000000-0005-0000-0000-0000180C0000}"/>
    <cellStyle name="20% - 강조색1 2 11" xfId="6485" xr:uid="{00000000-0005-0000-0000-0000190C0000}"/>
    <cellStyle name="20% - 강조색1 2 11 2" xfId="6486" xr:uid="{00000000-0005-0000-0000-00001A0C0000}"/>
    <cellStyle name="20% - 강조색1 2 11 3" xfId="6487" xr:uid="{00000000-0005-0000-0000-00001B0C0000}"/>
    <cellStyle name="20% - 강조색1 2 11 4" xfId="6488" xr:uid="{00000000-0005-0000-0000-00001C0C0000}"/>
    <cellStyle name="20% - 강조색1 2 11 5" xfId="6489" xr:uid="{00000000-0005-0000-0000-00001D0C0000}"/>
    <cellStyle name="20% - 강조색1 2 12" xfId="6490" xr:uid="{00000000-0005-0000-0000-00001E0C0000}"/>
    <cellStyle name="20% - 강조색1 2 12 2" xfId="6491" xr:uid="{00000000-0005-0000-0000-00001F0C0000}"/>
    <cellStyle name="20% - 강조색1 2 12 3" xfId="6492" xr:uid="{00000000-0005-0000-0000-0000200C0000}"/>
    <cellStyle name="20% - 강조색1 2 12 4" xfId="6493" xr:uid="{00000000-0005-0000-0000-0000210C0000}"/>
    <cellStyle name="20% - 강조색1 2 12 5" xfId="6494" xr:uid="{00000000-0005-0000-0000-0000220C0000}"/>
    <cellStyle name="20% - 강조색1 2 13" xfId="6495" xr:uid="{00000000-0005-0000-0000-0000230C0000}"/>
    <cellStyle name="20% - 강조색1 2 13 2" xfId="6496" xr:uid="{00000000-0005-0000-0000-0000240C0000}"/>
    <cellStyle name="20% - 강조색1 2 13 3" xfId="6497" xr:uid="{00000000-0005-0000-0000-0000250C0000}"/>
    <cellStyle name="20% - 강조색1 2 13 4" xfId="6498" xr:uid="{00000000-0005-0000-0000-0000260C0000}"/>
    <cellStyle name="20% - 강조색1 2 13 5" xfId="6499" xr:uid="{00000000-0005-0000-0000-0000270C0000}"/>
    <cellStyle name="20% - 강조색1 2 14" xfId="6500" xr:uid="{00000000-0005-0000-0000-0000280C0000}"/>
    <cellStyle name="20% - 강조색1 2 15" xfId="6501" xr:uid="{00000000-0005-0000-0000-0000290C0000}"/>
    <cellStyle name="20% - 강조색1 2 16" xfId="6502" xr:uid="{00000000-0005-0000-0000-00002A0C0000}"/>
    <cellStyle name="20% - 강조색1 2 17" xfId="6503" xr:uid="{00000000-0005-0000-0000-00002B0C0000}"/>
    <cellStyle name="20% - 강조색1 2 18" xfId="6504" xr:uid="{00000000-0005-0000-0000-00002C0C0000}"/>
    <cellStyle name="20% - 강조색1 2 2" xfId="4478" xr:uid="{00000000-0005-0000-0000-00002D0C0000}"/>
    <cellStyle name="20% - 강조색1 2 2 10" xfId="6506" xr:uid="{00000000-0005-0000-0000-00002E0C0000}"/>
    <cellStyle name="20% - 강조색1 2 2 10 2" xfId="6507" xr:uid="{00000000-0005-0000-0000-00002F0C0000}"/>
    <cellStyle name="20% - 강조색1 2 2 10 3" xfId="6508" xr:uid="{00000000-0005-0000-0000-0000300C0000}"/>
    <cellStyle name="20% - 강조색1 2 2 10 4" xfId="6509" xr:uid="{00000000-0005-0000-0000-0000310C0000}"/>
    <cellStyle name="20% - 강조색1 2 2 10 5" xfId="6510" xr:uid="{00000000-0005-0000-0000-0000320C0000}"/>
    <cellStyle name="20% - 강조색1 2 2 11" xfId="6511" xr:uid="{00000000-0005-0000-0000-0000330C0000}"/>
    <cellStyle name="20% - 강조색1 2 2 11 2" xfId="6512" xr:uid="{00000000-0005-0000-0000-0000340C0000}"/>
    <cellStyle name="20% - 강조색1 2 2 11 3" xfId="6513" xr:uid="{00000000-0005-0000-0000-0000350C0000}"/>
    <cellStyle name="20% - 강조색1 2 2 11 4" xfId="6514" xr:uid="{00000000-0005-0000-0000-0000360C0000}"/>
    <cellStyle name="20% - 강조색1 2 2 11 5" xfId="6515" xr:uid="{00000000-0005-0000-0000-0000370C0000}"/>
    <cellStyle name="20% - 강조색1 2 2 12" xfId="6516" xr:uid="{00000000-0005-0000-0000-0000380C0000}"/>
    <cellStyle name="20% - 강조색1 2 2 13" xfId="6517" xr:uid="{00000000-0005-0000-0000-0000390C0000}"/>
    <cellStyle name="20% - 강조색1 2 2 14" xfId="6518" xr:uid="{00000000-0005-0000-0000-00003A0C0000}"/>
    <cellStyle name="20% - 강조색1 2 2 15" xfId="6519" xr:uid="{00000000-0005-0000-0000-00003B0C0000}"/>
    <cellStyle name="20% - 강조색1 2 2 16" xfId="6520" xr:uid="{00000000-0005-0000-0000-00003C0C0000}"/>
    <cellStyle name="20% - 강조색1 2 2 2" xfId="6505" xr:uid="{00000000-0005-0000-0000-00003D0C0000}"/>
    <cellStyle name="20% - 강조색1 2 2 2 2" xfId="6521" xr:uid="{00000000-0005-0000-0000-00003E0C0000}"/>
    <cellStyle name="20% - 강조색1 2 2 2 3" xfId="6522" xr:uid="{00000000-0005-0000-0000-00003F0C0000}"/>
    <cellStyle name="20% - 강조색1 2 2 2 4" xfId="6523" xr:uid="{00000000-0005-0000-0000-0000400C0000}"/>
    <cellStyle name="20% - 강조색1 2 2 2 5" xfId="6524" xr:uid="{00000000-0005-0000-0000-0000410C0000}"/>
    <cellStyle name="20% - 강조색1 2 2 3" xfId="6525" xr:uid="{00000000-0005-0000-0000-0000420C0000}"/>
    <cellStyle name="20% - 강조색1 2 2 3 2" xfId="6526" xr:uid="{00000000-0005-0000-0000-0000430C0000}"/>
    <cellStyle name="20% - 강조색1 2 2 3 3" xfId="6527" xr:uid="{00000000-0005-0000-0000-0000440C0000}"/>
    <cellStyle name="20% - 강조색1 2 2 3 4" xfId="6528" xr:uid="{00000000-0005-0000-0000-0000450C0000}"/>
    <cellStyle name="20% - 강조색1 2 2 3 5" xfId="6529" xr:uid="{00000000-0005-0000-0000-0000460C0000}"/>
    <cellStyle name="20% - 강조색1 2 2 4" xfId="6530" xr:uid="{00000000-0005-0000-0000-0000470C0000}"/>
    <cellStyle name="20% - 강조색1 2 2 4 2" xfId="6531" xr:uid="{00000000-0005-0000-0000-0000480C0000}"/>
    <cellStyle name="20% - 강조색1 2 2 4 3" xfId="6532" xr:uid="{00000000-0005-0000-0000-0000490C0000}"/>
    <cellStyle name="20% - 강조색1 2 2 4 4" xfId="6533" xr:uid="{00000000-0005-0000-0000-00004A0C0000}"/>
    <cellStyle name="20% - 강조색1 2 2 4 5" xfId="6534" xr:uid="{00000000-0005-0000-0000-00004B0C0000}"/>
    <cellStyle name="20% - 강조색1 2 2 5" xfId="6535" xr:uid="{00000000-0005-0000-0000-00004C0C0000}"/>
    <cellStyle name="20% - 강조색1 2 2 5 2" xfId="6536" xr:uid="{00000000-0005-0000-0000-00004D0C0000}"/>
    <cellStyle name="20% - 강조색1 2 2 5 3" xfId="6537" xr:uid="{00000000-0005-0000-0000-00004E0C0000}"/>
    <cellStyle name="20% - 강조색1 2 2 5 4" xfId="6538" xr:uid="{00000000-0005-0000-0000-00004F0C0000}"/>
    <cellStyle name="20% - 강조색1 2 2 5 5" xfId="6539" xr:uid="{00000000-0005-0000-0000-0000500C0000}"/>
    <cellStyle name="20% - 강조색1 2 2 6" xfId="6540" xr:uid="{00000000-0005-0000-0000-0000510C0000}"/>
    <cellStyle name="20% - 강조색1 2 2 6 2" xfId="6541" xr:uid="{00000000-0005-0000-0000-0000520C0000}"/>
    <cellStyle name="20% - 강조색1 2 2 6 3" xfId="6542" xr:uid="{00000000-0005-0000-0000-0000530C0000}"/>
    <cellStyle name="20% - 강조색1 2 2 6 4" xfId="6543" xr:uid="{00000000-0005-0000-0000-0000540C0000}"/>
    <cellStyle name="20% - 강조색1 2 2 6 5" xfId="6544" xr:uid="{00000000-0005-0000-0000-0000550C0000}"/>
    <cellStyle name="20% - 강조색1 2 2 7" xfId="6545" xr:uid="{00000000-0005-0000-0000-0000560C0000}"/>
    <cellStyle name="20% - 강조색1 2 2 7 2" xfId="6546" xr:uid="{00000000-0005-0000-0000-0000570C0000}"/>
    <cellStyle name="20% - 강조색1 2 2 7 3" xfId="6547" xr:uid="{00000000-0005-0000-0000-0000580C0000}"/>
    <cellStyle name="20% - 강조색1 2 2 7 4" xfId="6548" xr:uid="{00000000-0005-0000-0000-0000590C0000}"/>
    <cellStyle name="20% - 강조색1 2 2 7 5" xfId="6549" xr:uid="{00000000-0005-0000-0000-00005A0C0000}"/>
    <cellStyle name="20% - 강조색1 2 2 8" xfId="6550" xr:uid="{00000000-0005-0000-0000-00005B0C0000}"/>
    <cellStyle name="20% - 강조색1 2 2 8 2" xfId="6551" xr:uid="{00000000-0005-0000-0000-00005C0C0000}"/>
    <cellStyle name="20% - 강조색1 2 2 8 3" xfId="6552" xr:uid="{00000000-0005-0000-0000-00005D0C0000}"/>
    <cellStyle name="20% - 강조색1 2 2 8 4" xfId="6553" xr:uid="{00000000-0005-0000-0000-00005E0C0000}"/>
    <cellStyle name="20% - 강조색1 2 2 8 5" xfId="6554" xr:uid="{00000000-0005-0000-0000-00005F0C0000}"/>
    <cellStyle name="20% - 강조색1 2 2 9" xfId="6555" xr:uid="{00000000-0005-0000-0000-0000600C0000}"/>
    <cellStyle name="20% - 강조색1 2 2 9 2" xfId="6556" xr:uid="{00000000-0005-0000-0000-0000610C0000}"/>
    <cellStyle name="20% - 강조색1 2 2 9 3" xfId="6557" xr:uid="{00000000-0005-0000-0000-0000620C0000}"/>
    <cellStyle name="20% - 강조색1 2 2 9 4" xfId="6558" xr:uid="{00000000-0005-0000-0000-0000630C0000}"/>
    <cellStyle name="20% - 강조색1 2 2 9 5" xfId="6559" xr:uid="{00000000-0005-0000-0000-0000640C0000}"/>
    <cellStyle name="20% - 강조색1 2 3" xfId="6560" xr:uid="{00000000-0005-0000-0000-0000650C0000}"/>
    <cellStyle name="20% - 강조색1 2 3 2" xfId="6561" xr:uid="{00000000-0005-0000-0000-0000660C0000}"/>
    <cellStyle name="20% - 강조색1 2 3 3" xfId="6562" xr:uid="{00000000-0005-0000-0000-0000670C0000}"/>
    <cellStyle name="20% - 강조색1 2 3 4" xfId="6563" xr:uid="{00000000-0005-0000-0000-0000680C0000}"/>
    <cellStyle name="20% - 강조색1 2 3 5" xfId="6564" xr:uid="{00000000-0005-0000-0000-0000690C0000}"/>
    <cellStyle name="20% - 강조색1 2 4" xfId="6565" xr:uid="{00000000-0005-0000-0000-00006A0C0000}"/>
    <cellStyle name="20% - 강조색1 2 4 2" xfId="6566" xr:uid="{00000000-0005-0000-0000-00006B0C0000}"/>
    <cellStyle name="20% - 강조색1 2 4 3" xfId="6567" xr:uid="{00000000-0005-0000-0000-00006C0C0000}"/>
    <cellStyle name="20% - 강조색1 2 4 4" xfId="6568" xr:uid="{00000000-0005-0000-0000-00006D0C0000}"/>
    <cellStyle name="20% - 강조색1 2 4 5" xfId="6569" xr:uid="{00000000-0005-0000-0000-00006E0C0000}"/>
    <cellStyle name="20% - 강조색1 2 5" xfId="6570" xr:uid="{00000000-0005-0000-0000-00006F0C0000}"/>
    <cellStyle name="20% - 강조색1 2 5 2" xfId="6571" xr:uid="{00000000-0005-0000-0000-0000700C0000}"/>
    <cellStyle name="20% - 강조색1 2 5 3" xfId="6572" xr:uid="{00000000-0005-0000-0000-0000710C0000}"/>
    <cellStyle name="20% - 강조색1 2 5 4" xfId="6573" xr:uid="{00000000-0005-0000-0000-0000720C0000}"/>
    <cellStyle name="20% - 강조색1 2 5 5" xfId="6574" xr:uid="{00000000-0005-0000-0000-0000730C0000}"/>
    <cellStyle name="20% - 강조색1 2 6" xfId="6575" xr:uid="{00000000-0005-0000-0000-0000740C0000}"/>
    <cellStyle name="20% - 강조색1 2 6 2" xfId="6576" xr:uid="{00000000-0005-0000-0000-0000750C0000}"/>
    <cellStyle name="20% - 강조색1 2 6 3" xfId="6577" xr:uid="{00000000-0005-0000-0000-0000760C0000}"/>
    <cellStyle name="20% - 강조색1 2 6 4" xfId="6578" xr:uid="{00000000-0005-0000-0000-0000770C0000}"/>
    <cellStyle name="20% - 강조색1 2 6 5" xfId="6579" xr:uid="{00000000-0005-0000-0000-0000780C0000}"/>
    <cellStyle name="20% - 강조색1 2 7" xfId="6580" xr:uid="{00000000-0005-0000-0000-0000790C0000}"/>
    <cellStyle name="20% - 강조색1 2 7 2" xfId="6581" xr:uid="{00000000-0005-0000-0000-00007A0C0000}"/>
    <cellStyle name="20% - 강조색1 2 7 3" xfId="6582" xr:uid="{00000000-0005-0000-0000-00007B0C0000}"/>
    <cellStyle name="20% - 강조색1 2 7 4" xfId="6583" xr:uid="{00000000-0005-0000-0000-00007C0C0000}"/>
    <cellStyle name="20% - 강조색1 2 7 5" xfId="6584" xr:uid="{00000000-0005-0000-0000-00007D0C0000}"/>
    <cellStyle name="20% - 강조색1 2 8" xfId="6585" xr:uid="{00000000-0005-0000-0000-00007E0C0000}"/>
    <cellStyle name="20% - 강조색1 2 8 2" xfId="6586" xr:uid="{00000000-0005-0000-0000-00007F0C0000}"/>
    <cellStyle name="20% - 강조색1 2 8 3" xfId="6587" xr:uid="{00000000-0005-0000-0000-0000800C0000}"/>
    <cellStyle name="20% - 강조색1 2 8 4" xfId="6588" xr:uid="{00000000-0005-0000-0000-0000810C0000}"/>
    <cellStyle name="20% - 강조색1 2 8 5" xfId="6589" xr:uid="{00000000-0005-0000-0000-0000820C0000}"/>
    <cellStyle name="20% - 강조색1 2 9" xfId="6590" xr:uid="{00000000-0005-0000-0000-0000830C0000}"/>
    <cellStyle name="20% - 강조색1 2 9 2" xfId="6591" xr:uid="{00000000-0005-0000-0000-0000840C0000}"/>
    <cellStyle name="20% - 강조색1 2 9 3" xfId="6592" xr:uid="{00000000-0005-0000-0000-0000850C0000}"/>
    <cellStyle name="20% - 강조색1 2 9 4" xfId="6593" xr:uid="{00000000-0005-0000-0000-0000860C0000}"/>
    <cellStyle name="20% - 강조색1 2 9 5" xfId="6594" xr:uid="{00000000-0005-0000-0000-0000870C0000}"/>
    <cellStyle name="20% - 강조색1 3" xfId="2665" xr:uid="{00000000-0005-0000-0000-0000880C0000}"/>
    <cellStyle name="20% - 강조색1 3 2" xfId="4479" xr:uid="{00000000-0005-0000-0000-0000890C0000}"/>
    <cellStyle name="20% - 강조색1 3 2 2" xfId="6595" xr:uid="{00000000-0005-0000-0000-00008A0C0000}"/>
    <cellStyle name="20% - 강조색1 3 3" xfId="6596" xr:uid="{00000000-0005-0000-0000-00008B0C0000}"/>
    <cellStyle name="20% - 강조색1 4" xfId="2666" xr:uid="{00000000-0005-0000-0000-00008C0C0000}"/>
    <cellStyle name="20% - 강조색1 4 2" xfId="6597" xr:uid="{00000000-0005-0000-0000-00008D0C0000}"/>
    <cellStyle name="20% - 강조색1 5" xfId="6598" xr:uid="{00000000-0005-0000-0000-00008E0C0000}"/>
    <cellStyle name="20% - 강조색2" xfId="1999" builtinId="34" customBuiltin="1"/>
    <cellStyle name="20% - 강조색2 2" xfId="2667" xr:uid="{00000000-0005-0000-0000-0000900C0000}"/>
    <cellStyle name="20% - 강조색2 2 10" xfId="6599" xr:uid="{00000000-0005-0000-0000-0000910C0000}"/>
    <cellStyle name="20% - 강조색2 2 10 2" xfId="6600" xr:uid="{00000000-0005-0000-0000-0000920C0000}"/>
    <cellStyle name="20% - 강조색2 2 10 3" xfId="6601" xr:uid="{00000000-0005-0000-0000-0000930C0000}"/>
    <cellStyle name="20% - 강조색2 2 10 4" xfId="6602" xr:uid="{00000000-0005-0000-0000-0000940C0000}"/>
    <cellStyle name="20% - 강조색2 2 10 5" xfId="6603" xr:uid="{00000000-0005-0000-0000-0000950C0000}"/>
    <cellStyle name="20% - 강조색2 2 11" xfId="6604" xr:uid="{00000000-0005-0000-0000-0000960C0000}"/>
    <cellStyle name="20% - 강조색2 2 11 2" xfId="6605" xr:uid="{00000000-0005-0000-0000-0000970C0000}"/>
    <cellStyle name="20% - 강조색2 2 11 3" xfId="6606" xr:uid="{00000000-0005-0000-0000-0000980C0000}"/>
    <cellStyle name="20% - 강조색2 2 11 4" xfId="6607" xr:uid="{00000000-0005-0000-0000-0000990C0000}"/>
    <cellStyle name="20% - 강조색2 2 11 5" xfId="6608" xr:uid="{00000000-0005-0000-0000-00009A0C0000}"/>
    <cellStyle name="20% - 강조색2 2 12" xfId="6609" xr:uid="{00000000-0005-0000-0000-00009B0C0000}"/>
    <cellStyle name="20% - 강조색2 2 12 2" xfId="6610" xr:uid="{00000000-0005-0000-0000-00009C0C0000}"/>
    <cellStyle name="20% - 강조색2 2 12 3" xfId="6611" xr:uid="{00000000-0005-0000-0000-00009D0C0000}"/>
    <cellStyle name="20% - 강조색2 2 12 4" xfId="6612" xr:uid="{00000000-0005-0000-0000-00009E0C0000}"/>
    <cellStyle name="20% - 강조색2 2 12 5" xfId="6613" xr:uid="{00000000-0005-0000-0000-00009F0C0000}"/>
    <cellStyle name="20% - 강조색2 2 13" xfId="6614" xr:uid="{00000000-0005-0000-0000-0000A00C0000}"/>
    <cellStyle name="20% - 강조색2 2 13 2" xfId="6615" xr:uid="{00000000-0005-0000-0000-0000A10C0000}"/>
    <cellStyle name="20% - 강조색2 2 13 3" xfId="6616" xr:uid="{00000000-0005-0000-0000-0000A20C0000}"/>
    <cellStyle name="20% - 강조색2 2 13 4" xfId="6617" xr:uid="{00000000-0005-0000-0000-0000A30C0000}"/>
    <cellStyle name="20% - 강조색2 2 13 5" xfId="6618" xr:uid="{00000000-0005-0000-0000-0000A40C0000}"/>
    <cellStyle name="20% - 강조색2 2 14" xfId="6619" xr:uid="{00000000-0005-0000-0000-0000A50C0000}"/>
    <cellStyle name="20% - 강조색2 2 15" xfId="6620" xr:uid="{00000000-0005-0000-0000-0000A60C0000}"/>
    <cellStyle name="20% - 강조색2 2 16" xfId="6621" xr:uid="{00000000-0005-0000-0000-0000A70C0000}"/>
    <cellStyle name="20% - 강조색2 2 17" xfId="6622" xr:uid="{00000000-0005-0000-0000-0000A80C0000}"/>
    <cellStyle name="20% - 강조색2 2 18" xfId="6623" xr:uid="{00000000-0005-0000-0000-0000A90C0000}"/>
    <cellStyle name="20% - 강조색2 2 2" xfId="4480" xr:uid="{00000000-0005-0000-0000-0000AA0C0000}"/>
    <cellStyle name="20% - 강조색2 2 2 10" xfId="6625" xr:uid="{00000000-0005-0000-0000-0000AB0C0000}"/>
    <cellStyle name="20% - 강조색2 2 2 10 2" xfId="6626" xr:uid="{00000000-0005-0000-0000-0000AC0C0000}"/>
    <cellStyle name="20% - 강조색2 2 2 10 3" xfId="6627" xr:uid="{00000000-0005-0000-0000-0000AD0C0000}"/>
    <cellStyle name="20% - 강조색2 2 2 10 4" xfId="6628" xr:uid="{00000000-0005-0000-0000-0000AE0C0000}"/>
    <cellStyle name="20% - 강조색2 2 2 10 5" xfId="6629" xr:uid="{00000000-0005-0000-0000-0000AF0C0000}"/>
    <cellStyle name="20% - 강조색2 2 2 11" xfId="6630" xr:uid="{00000000-0005-0000-0000-0000B00C0000}"/>
    <cellStyle name="20% - 강조색2 2 2 11 2" xfId="6631" xr:uid="{00000000-0005-0000-0000-0000B10C0000}"/>
    <cellStyle name="20% - 강조색2 2 2 11 3" xfId="6632" xr:uid="{00000000-0005-0000-0000-0000B20C0000}"/>
    <cellStyle name="20% - 강조색2 2 2 11 4" xfId="6633" xr:uid="{00000000-0005-0000-0000-0000B30C0000}"/>
    <cellStyle name="20% - 강조색2 2 2 11 5" xfId="6634" xr:uid="{00000000-0005-0000-0000-0000B40C0000}"/>
    <cellStyle name="20% - 강조색2 2 2 12" xfId="6635" xr:uid="{00000000-0005-0000-0000-0000B50C0000}"/>
    <cellStyle name="20% - 강조색2 2 2 13" xfId="6636" xr:uid="{00000000-0005-0000-0000-0000B60C0000}"/>
    <cellStyle name="20% - 강조색2 2 2 14" xfId="6637" xr:uid="{00000000-0005-0000-0000-0000B70C0000}"/>
    <cellStyle name="20% - 강조색2 2 2 15" xfId="6638" xr:uid="{00000000-0005-0000-0000-0000B80C0000}"/>
    <cellStyle name="20% - 강조색2 2 2 16" xfId="6639" xr:uid="{00000000-0005-0000-0000-0000B90C0000}"/>
    <cellStyle name="20% - 강조색2 2 2 2" xfId="6624" xr:uid="{00000000-0005-0000-0000-0000BA0C0000}"/>
    <cellStyle name="20% - 강조색2 2 2 2 2" xfId="6640" xr:uid="{00000000-0005-0000-0000-0000BB0C0000}"/>
    <cellStyle name="20% - 강조색2 2 2 2 3" xfId="6641" xr:uid="{00000000-0005-0000-0000-0000BC0C0000}"/>
    <cellStyle name="20% - 강조색2 2 2 2 4" xfId="6642" xr:uid="{00000000-0005-0000-0000-0000BD0C0000}"/>
    <cellStyle name="20% - 강조색2 2 2 2 5" xfId="6643" xr:uid="{00000000-0005-0000-0000-0000BE0C0000}"/>
    <cellStyle name="20% - 강조색2 2 2 3" xfId="6644" xr:uid="{00000000-0005-0000-0000-0000BF0C0000}"/>
    <cellStyle name="20% - 강조색2 2 2 3 2" xfId="6645" xr:uid="{00000000-0005-0000-0000-0000C00C0000}"/>
    <cellStyle name="20% - 강조색2 2 2 3 3" xfId="6646" xr:uid="{00000000-0005-0000-0000-0000C10C0000}"/>
    <cellStyle name="20% - 강조색2 2 2 3 4" xfId="6647" xr:uid="{00000000-0005-0000-0000-0000C20C0000}"/>
    <cellStyle name="20% - 강조색2 2 2 3 5" xfId="6648" xr:uid="{00000000-0005-0000-0000-0000C30C0000}"/>
    <cellStyle name="20% - 강조색2 2 2 4" xfId="6649" xr:uid="{00000000-0005-0000-0000-0000C40C0000}"/>
    <cellStyle name="20% - 강조색2 2 2 4 2" xfId="6650" xr:uid="{00000000-0005-0000-0000-0000C50C0000}"/>
    <cellStyle name="20% - 강조색2 2 2 4 3" xfId="6651" xr:uid="{00000000-0005-0000-0000-0000C60C0000}"/>
    <cellStyle name="20% - 강조색2 2 2 4 4" xfId="6652" xr:uid="{00000000-0005-0000-0000-0000C70C0000}"/>
    <cellStyle name="20% - 강조색2 2 2 4 5" xfId="6653" xr:uid="{00000000-0005-0000-0000-0000C80C0000}"/>
    <cellStyle name="20% - 강조색2 2 2 5" xfId="6654" xr:uid="{00000000-0005-0000-0000-0000C90C0000}"/>
    <cellStyle name="20% - 강조색2 2 2 5 2" xfId="6655" xr:uid="{00000000-0005-0000-0000-0000CA0C0000}"/>
    <cellStyle name="20% - 강조색2 2 2 5 3" xfId="6656" xr:uid="{00000000-0005-0000-0000-0000CB0C0000}"/>
    <cellStyle name="20% - 강조색2 2 2 5 4" xfId="6657" xr:uid="{00000000-0005-0000-0000-0000CC0C0000}"/>
    <cellStyle name="20% - 강조색2 2 2 5 5" xfId="6658" xr:uid="{00000000-0005-0000-0000-0000CD0C0000}"/>
    <cellStyle name="20% - 강조색2 2 2 6" xfId="6659" xr:uid="{00000000-0005-0000-0000-0000CE0C0000}"/>
    <cellStyle name="20% - 강조색2 2 2 6 2" xfId="6660" xr:uid="{00000000-0005-0000-0000-0000CF0C0000}"/>
    <cellStyle name="20% - 강조색2 2 2 6 3" xfId="6661" xr:uid="{00000000-0005-0000-0000-0000D00C0000}"/>
    <cellStyle name="20% - 강조색2 2 2 6 4" xfId="6662" xr:uid="{00000000-0005-0000-0000-0000D10C0000}"/>
    <cellStyle name="20% - 강조색2 2 2 6 5" xfId="6663" xr:uid="{00000000-0005-0000-0000-0000D20C0000}"/>
    <cellStyle name="20% - 강조색2 2 2 7" xfId="6664" xr:uid="{00000000-0005-0000-0000-0000D30C0000}"/>
    <cellStyle name="20% - 강조색2 2 2 7 2" xfId="6665" xr:uid="{00000000-0005-0000-0000-0000D40C0000}"/>
    <cellStyle name="20% - 강조색2 2 2 7 3" xfId="6666" xr:uid="{00000000-0005-0000-0000-0000D50C0000}"/>
    <cellStyle name="20% - 강조색2 2 2 7 4" xfId="6667" xr:uid="{00000000-0005-0000-0000-0000D60C0000}"/>
    <cellStyle name="20% - 강조색2 2 2 7 5" xfId="6668" xr:uid="{00000000-0005-0000-0000-0000D70C0000}"/>
    <cellStyle name="20% - 강조색2 2 2 8" xfId="6669" xr:uid="{00000000-0005-0000-0000-0000D80C0000}"/>
    <cellStyle name="20% - 강조색2 2 2 8 2" xfId="6670" xr:uid="{00000000-0005-0000-0000-0000D90C0000}"/>
    <cellStyle name="20% - 강조색2 2 2 8 3" xfId="6671" xr:uid="{00000000-0005-0000-0000-0000DA0C0000}"/>
    <cellStyle name="20% - 강조색2 2 2 8 4" xfId="6672" xr:uid="{00000000-0005-0000-0000-0000DB0C0000}"/>
    <cellStyle name="20% - 강조색2 2 2 8 5" xfId="6673" xr:uid="{00000000-0005-0000-0000-0000DC0C0000}"/>
    <cellStyle name="20% - 강조색2 2 2 9" xfId="6674" xr:uid="{00000000-0005-0000-0000-0000DD0C0000}"/>
    <cellStyle name="20% - 강조색2 2 2 9 2" xfId="6675" xr:uid="{00000000-0005-0000-0000-0000DE0C0000}"/>
    <cellStyle name="20% - 강조색2 2 2 9 3" xfId="6676" xr:uid="{00000000-0005-0000-0000-0000DF0C0000}"/>
    <cellStyle name="20% - 강조색2 2 2 9 4" xfId="6677" xr:uid="{00000000-0005-0000-0000-0000E00C0000}"/>
    <cellStyle name="20% - 강조색2 2 2 9 5" xfId="6678" xr:uid="{00000000-0005-0000-0000-0000E10C0000}"/>
    <cellStyle name="20% - 강조색2 2 3" xfId="6679" xr:uid="{00000000-0005-0000-0000-0000E20C0000}"/>
    <cellStyle name="20% - 강조색2 2 3 2" xfId="6680" xr:uid="{00000000-0005-0000-0000-0000E30C0000}"/>
    <cellStyle name="20% - 강조색2 2 3 3" xfId="6681" xr:uid="{00000000-0005-0000-0000-0000E40C0000}"/>
    <cellStyle name="20% - 강조색2 2 3 4" xfId="6682" xr:uid="{00000000-0005-0000-0000-0000E50C0000}"/>
    <cellStyle name="20% - 강조색2 2 3 5" xfId="6683" xr:uid="{00000000-0005-0000-0000-0000E60C0000}"/>
    <cellStyle name="20% - 강조색2 2 4" xfId="6684" xr:uid="{00000000-0005-0000-0000-0000E70C0000}"/>
    <cellStyle name="20% - 강조색2 2 4 2" xfId="6685" xr:uid="{00000000-0005-0000-0000-0000E80C0000}"/>
    <cellStyle name="20% - 강조색2 2 4 3" xfId="6686" xr:uid="{00000000-0005-0000-0000-0000E90C0000}"/>
    <cellStyle name="20% - 강조색2 2 4 4" xfId="6687" xr:uid="{00000000-0005-0000-0000-0000EA0C0000}"/>
    <cellStyle name="20% - 강조색2 2 4 5" xfId="6688" xr:uid="{00000000-0005-0000-0000-0000EB0C0000}"/>
    <cellStyle name="20% - 강조색2 2 5" xfId="6689" xr:uid="{00000000-0005-0000-0000-0000EC0C0000}"/>
    <cellStyle name="20% - 강조색2 2 5 2" xfId="6690" xr:uid="{00000000-0005-0000-0000-0000ED0C0000}"/>
    <cellStyle name="20% - 강조색2 2 5 3" xfId="6691" xr:uid="{00000000-0005-0000-0000-0000EE0C0000}"/>
    <cellStyle name="20% - 강조색2 2 5 4" xfId="6692" xr:uid="{00000000-0005-0000-0000-0000EF0C0000}"/>
    <cellStyle name="20% - 강조색2 2 5 5" xfId="6693" xr:uid="{00000000-0005-0000-0000-0000F00C0000}"/>
    <cellStyle name="20% - 강조색2 2 6" xfId="6694" xr:uid="{00000000-0005-0000-0000-0000F10C0000}"/>
    <cellStyle name="20% - 강조색2 2 6 2" xfId="6695" xr:uid="{00000000-0005-0000-0000-0000F20C0000}"/>
    <cellStyle name="20% - 강조색2 2 6 3" xfId="6696" xr:uid="{00000000-0005-0000-0000-0000F30C0000}"/>
    <cellStyle name="20% - 강조색2 2 6 4" xfId="6697" xr:uid="{00000000-0005-0000-0000-0000F40C0000}"/>
    <cellStyle name="20% - 강조색2 2 6 5" xfId="6698" xr:uid="{00000000-0005-0000-0000-0000F50C0000}"/>
    <cellStyle name="20% - 강조색2 2 7" xfId="6699" xr:uid="{00000000-0005-0000-0000-0000F60C0000}"/>
    <cellStyle name="20% - 강조색2 2 7 2" xfId="6700" xr:uid="{00000000-0005-0000-0000-0000F70C0000}"/>
    <cellStyle name="20% - 강조색2 2 7 3" xfId="6701" xr:uid="{00000000-0005-0000-0000-0000F80C0000}"/>
    <cellStyle name="20% - 강조색2 2 7 4" xfId="6702" xr:uid="{00000000-0005-0000-0000-0000F90C0000}"/>
    <cellStyle name="20% - 강조색2 2 7 5" xfId="6703" xr:uid="{00000000-0005-0000-0000-0000FA0C0000}"/>
    <cellStyle name="20% - 강조색2 2 8" xfId="6704" xr:uid="{00000000-0005-0000-0000-0000FB0C0000}"/>
    <cellStyle name="20% - 강조색2 2 8 2" xfId="6705" xr:uid="{00000000-0005-0000-0000-0000FC0C0000}"/>
    <cellStyle name="20% - 강조색2 2 8 3" xfId="6706" xr:uid="{00000000-0005-0000-0000-0000FD0C0000}"/>
    <cellStyle name="20% - 강조색2 2 8 4" xfId="6707" xr:uid="{00000000-0005-0000-0000-0000FE0C0000}"/>
    <cellStyle name="20% - 강조색2 2 8 5" xfId="6708" xr:uid="{00000000-0005-0000-0000-0000FF0C0000}"/>
    <cellStyle name="20% - 강조색2 2 9" xfId="6709" xr:uid="{00000000-0005-0000-0000-0000000D0000}"/>
    <cellStyle name="20% - 강조색2 2 9 2" xfId="6710" xr:uid="{00000000-0005-0000-0000-0000010D0000}"/>
    <cellStyle name="20% - 강조색2 2 9 3" xfId="6711" xr:uid="{00000000-0005-0000-0000-0000020D0000}"/>
    <cellStyle name="20% - 강조색2 2 9 4" xfId="6712" xr:uid="{00000000-0005-0000-0000-0000030D0000}"/>
    <cellStyle name="20% - 강조색2 2 9 5" xfId="6713" xr:uid="{00000000-0005-0000-0000-0000040D0000}"/>
    <cellStyle name="20% - 강조색2 3" xfId="2668" xr:uid="{00000000-0005-0000-0000-0000050D0000}"/>
    <cellStyle name="20% - 강조색2 3 2" xfId="4481" xr:uid="{00000000-0005-0000-0000-0000060D0000}"/>
    <cellStyle name="20% - 강조색2 3 2 2" xfId="6715" xr:uid="{00000000-0005-0000-0000-0000070D0000}"/>
    <cellStyle name="20% - 강조색2 3 3" xfId="6716" xr:uid="{00000000-0005-0000-0000-0000080D0000}"/>
    <cellStyle name="20% - 강조색2 4" xfId="2669" xr:uid="{00000000-0005-0000-0000-0000090D0000}"/>
    <cellStyle name="20% - 강조색2 4 2" xfId="6717" xr:uid="{00000000-0005-0000-0000-00000A0D0000}"/>
    <cellStyle name="20% - 강조색2 5" xfId="6718" xr:uid="{00000000-0005-0000-0000-00000B0D0000}"/>
    <cellStyle name="20% - 강조색3" xfId="2000" builtinId="38" customBuiltin="1"/>
    <cellStyle name="20% - 강조색3 2" xfId="2670" xr:uid="{00000000-0005-0000-0000-00000D0D0000}"/>
    <cellStyle name="20% - 강조색3 2 10" xfId="6719" xr:uid="{00000000-0005-0000-0000-00000E0D0000}"/>
    <cellStyle name="20% - 강조색3 2 10 2" xfId="6720" xr:uid="{00000000-0005-0000-0000-00000F0D0000}"/>
    <cellStyle name="20% - 강조색3 2 10 3" xfId="6721" xr:uid="{00000000-0005-0000-0000-0000100D0000}"/>
    <cellStyle name="20% - 강조색3 2 10 4" xfId="6722" xr:uid="{00000000-0005-0000-0000-0000110D0000}"/>
    <cellStyle name="20% - 강조색3 2 10 5" xfId="6723" xr:uid="{00000000-0005-0000-0000-0000120D0000}"/>
    <cellStyle name="20% - 강조색3 2 11" xfId="6724" xr:uid="{00000000-0005-0000-0000-0000130D0000}"/>
    <cellStyle name="20% - 강조색3 2 11 2" xfId="6725" xr:uid="{00000000-0005-0000-0000-0000140D0000}"/>
    <cellStyle name="20% - 강조색3 2 11 3" xfId="6726" xr:uid="{00000000-0005-0000-0000-0000150D0000}"/>
    <cellStyle name="20% - 강조색3 2 11 4" xfId="6727" xr:uid="{00000000-0005-0000-0000-0000160D0000}"/>
    <cellStyle name="20% - 강조색3 2 11 5" xfId="6728" xr:uid="{00000000-0005-0000-0000-0000170D0000}"/>
    <cellStyle name="20% - 강조색3 2 12" xfId="6729" xr:uid="{00000000-0005-0000-0000-0000180D0000}"/>
    <cellStyle name="20% - 강조색3 2 12 2" xfId="6730" xr:uid="{00000000-0005-0000-0000-0000190D0000}"/>
    <cellStyle name="20% - 강조색3 2 12 3" xfId="6731" xr:uid="{00000000-0005-0000-0000-00001A0D0000}"/>
    <cellStyle name="20% - 강조색3 2 12 4" xfId="6732" xr:uid="{00000000-0005-0000-0000-00001B0D0000}"/>
    <cellStyle name="20% - 강조색3 2 12 5" xfId="6733" xr:uid="{00000000-0005-0000-0000-00001C0D0000}"/>
    <cellStyle name="20% - 강조색3 2 13" xfId="6734" xr:uid="{00000000-0005-0000-0000-00001D0D0000}"/>
    <cellStyle name="20% - 강조색3 2 13 2" xfId="6735" xr:uid="{00000000-0005-0000-0000-00001E0D0000}"/>
    <cellStyle name="20% - 강조색3 2 13 3" xfId="6736" xr:uid="{00000000-0005-0000-0000-00001F0D0000}"/>
    <cellStyle name="20% - 강조색3 2 13 4" xfId="6737" xr:uid="{00000000-0005-0000-0000-0000200D0000}"/>
    <cellStyle name="20% - 강조색3 2 13 5" xfId="6738" xr:uid="{00000000-0005-0000-0000-0000210D0000}"/>
    <cellStyle name="20% - 강조색3 2 14" xfId="6739" xr:uid="{00000000-0005-0000-0000-0000220D0000}"/>
    <cellStyle name="20% - 강조색3 2 15" xfId="6740" xr:uid="{00000000-0005-0000-0000-0000230D0000}"/>
    <cellStyle name="20% - 강조색3 2 16" xfId="6741" xr:uid="{00000000-0005-0000-0000-0000240D0000}"/>
    <cellStyle name="20% - 강조색3 2 17" xfId="6742" xr:uid="{00000000-0005-0000-0000-0000250D0000}"/>
    <cellStyle name="20% - 강조색3 2 18" xfId="6743" xr:uid="{00000000-0005-0000-0000-0000260D0000}"/>
    <cellStyle name="20% - 강조색3 2 2" xfId="2671" xr:uid="{00000000-0005-0000-0000-0000270D0000}"/>
    <cellStyle name="20% - 강조색3 2 2 10" xfId="6744" xr:uid="{00000000-0005-0000-0000-0000280D0000}"/>
    <cellStyle name="20% - 강조색3 2 2 10 2" xfId="6745" xr:uid="{00000000-0005-0000-0000-0000290D0000}"/>
    <cellStyle name="20% - 강조색3 2 2 10 3" xfId="6746" xr:uid="{00000000-0005-0000-0000-00002A0D0000}"/>
    <cellStyle name="20% - 강조색3 2 2 10 4" xfId="6747" xr:uid="{00000000-0005-0000-0000-00002B0D0000}"/>
    <cellStyle name="20% - 강조색3 2 2 10 5" xfId="6748" xr:uid="{00000000-0005-0000-0000-00002C0D0000}"/>
    <cellStyle name="20% - 강조색3 2 2 11" xfId="6749" xr:uid="{00000000-0005-0000-0000-00002D0D0000}"/>
    <cellStyle name="20% - 강조색3 2 2 11 2" xfId="6750" xr:uid="{00000000-0005-0000-0000-00002E0D0000}"/>
    <cellStyle name="20% - 강조색3 2 2 11 3" xfId="6751" xr:uid="{00000000-0005-0000-0000-00002F0D0000}"/>
    <cellStyle name="20% - 강조색3 2 2 11 4" xfId="6752" xr:uid="{00000000-0005-0000-0000-0000300D0000}"/>
    <cellStyle name="20% - 강조색3 2 2 11 5" xfId="6753" xr:uid="{00000000-0005-0000-0000-0000310D0000}"/>
    <cellStyle name="20% - 강조색3 2 2 12" xfId="6754" xr:uid="{00000000-0005-0000-0000-0000320D0000}"/>
    <cellStyle name="20% - 강조색3 2 2 13" xfId="6755" xr:uid="{00000000-0005-0000-0000-0000330D0000}"/>
    <cellStyle name="20% - 강조색3 2 2 14" xfId="6756" xr:uid="{00000000-0005-0000-0000-0000340D0000}"/>
    <cellStyle name="20% - 강조색3 2 2 15" xfId="6757" xr:uid="{00000000-0005-0000-0000-0000350D0000}"/>
    <cellStyle name="20% - 강조색3 2 2 16" xfId="6758" xr:uid="{00000000-0005-0000-0000-0000360D0000}"/>
    <cellStyle name="20% - 강조색3 2 2 2" xfId="6759" xr:uid="{00000000-0005-0000-0000-0000370D0000}"/>
    <cellStyle name="20% - 강조색3 2 2 2 2" xfId="6760" xr:uid="{00000000-0005-0000-0000-0000380D0000}"/>
    <cellStyle name="20% - 강조색3 2 2 2 3" xfId="6761" xr:uid="{00000000-0005-0000-0000-0000390D0000}"/>
    <cellStyle name="20% - 강조색3 2 2 2 4" xfId="6762" xr:uid="{00000000-0005-0000-0000-00003A0D0000}"/>
    <cellStyle name="20% - 강조색3 2 2 2 5" xfId="6763" xr:uid="{00000000-0005-0000-0000-00003B0D0000}"/>
    <cellStyle name="20% - 강조색3 2 2 3" xfId="6764" xr:uid="{00000000-0005-0000-0000-00003C0D0000}"/>
    <cellStyle name="20% - 강조색3 2 2 3 2" xfId="6765" xr:uid="{00000000-0005-0000-0000-00003D0D0000}"/>
    <cellStyle name="20% - 강조색3 2 2 3 3" xfId="6766" xr:uid="{00000000-0005-0000-0000-00003E0D0000}"/>
    <cellStyle name="20% - 강조색3 2 2 3 4" xfId="6767" xr:uid="{00000000-0005-0000-0000-00003F0D0000}"/>
    <cellStyle name="20% - 강조색3 2 2 3 5" xfId="6768" xr:uid="{00000000-0005-0000-0000-0000400D0000}"/>
    <cellStyle name="20% - 강조색3 2 2 4" xfId="6769" xr:uid="{00000000-0005-0000-0000-0000410D0000}"/>
    <cellStyle name="20% - 강조색3 2 2 4 2" xfId="6770" xr:uid="{00000000-0005-0000-0000-0000420D0000}"/>
    <cellStyle name="20% - 강조색3 2 2 4 3" xfId="6771" xr:uid="{00000000-0005-0000-0000-0000430D0000}"/>
    <cellStyle name="20% - 강조색3 2 2 4 4" xfId="6772" xr:uid="{00000000-0005-0000-0000-0000440D0000}"/>
    <cellStyle name="20% - 강조색3 2 2 4 5" xfId="6773" xr:uid="{00000000-0005-0000-0000-0000450D0000}"/>
    <cellStyle name="20% - 강조색3 2 2 5" xfId="6774" xr:uid="{00000000-0005-0000-0000-0000460D0000}"/>
    <cellStyle name="20% - 강조색3 2 2 5 2" xfId="6775" xr:uid="{00000000-0005-0000-0000-0000470D0000}"/>
    <cellStyle name="20% - 강조색3 2 2 5 3" xfId="6776" xr:uid="{00000000-0005-0000-0000-0000480D0000}"/>
    <cellStyle name="20% - 강조색3 2 2 5 4" xfId="6777" xr:uid="{00000000-0005-0000-0000-0000490D0000}"/>
    <cellStyle name="20% - 강조색3 2 2 5 5" xfId="6778" xr:uid="{00000000-0005-0000-0000-00004A0D0000}"/>
    <cellStyle name="20% - 강조색3 2 2 6" xfId="6779" xr:uid="{00000000-0005-0000-0000-00004B0D0000}"/>
    <cellStyle name="20% - 강조색3 2 2 6 2" xfId="6780" xr:uid="{00000000-0005-0000-0000-00004C0D0000}"/>
    <cellStyle name="20% - 강조색3 2 2 6 3" xfId="6781" xr:uid="{00000000-0005-0000-0000-00004D0D0000}"/>
    <cellStyle name="20% - 강조색3 2 2 6 4" xfId="6782" xr:uid="{00000000-0005-0000-0000-00004E0D0000}"/>
    <cellStyle name="20% - 강조색3 2 2 6 5" xfId="6783" xr:uid="{00000000-0005-0000-0000-00004F0D0000}"/>
    <cellStyle name="20% - 강조색3 2 2 7" xfId="6784" xr:uid="{00000000-0005-0000-0000-0000500D0000}"/>
    <cellStyle name="20% - 강조색3 2 2 7 2" xfId="6785" xr:uid="{00000000-0005-0000-0000-0000510D0000}"/>
    <cellStyle name="20% - 강조색3 2 2 7 3" xfId="6786" xr:uid="{00000000-0005-0000-0000-0000520D0000}"/>
    <cellStyle name="20% - 강조색3 2 2 7 4" xfId="6787" xr:uid="{00000000-0005-0000-0000-0000530D0000}"/>
    <cellStyle name="20% - 강조색3 2 2 7 5" xfId="6788" xr:uid="{00000000-0005-0000-0000-0000540D0000}"/>
    <cellStyle name="20% - 강조색3 2 2 8" xfId="6789" xr:uid="{00000000-0005-0000-0000-0000550D0000}"/>
    <cellStyle name="20% - 강조색3 2 2 8 2" xfId="6790" xr:uid="{00000000-0005-0000-0000-0000560D0000}"/>
    <cellStyle name="20% - 강조색3 2 2 8 3" xfId="6791" xr:uid="{00000000-0005-0000-0000-0000570D0000}"/>
    <cellStyle name="20% - 강조색3 2 2 8 4" xfId="6792" xr:uid="{00000000-0005-0000-0000-0000580D0000}"/>
    <cellStyle name="20% - 강조색3 2 2 8 5" xfId="6793" xr:uid="{00000000-0005-0000-0000-0000590D0000}"/>
    <cellStyle name="20% - 강조색3 2 2 9" xfId="6794" xr:uid="{00000000-0005-0000-0000-00005A0D0000}"/>
    <cellStyle name="20% - 강조색3 2 2 9 2" xfId="6795" xr:uid="{00000000-0005-0000-0000-00005B0D0000}"/>
    <cellStyle name="20% - 강조색3 2 2 9 3" xfId="6796" xr:uid="{00000000-0005-0000-0000-00005C0D0000}"/>
    <cellStyle name="20% - 강조색3 2 2 9 4" xfId="6797" xr:uid="{00000000-0005-0000-0000-00005D0D0000}"/>
    <cellStyle name="20% - 강조색3 2 2 9 5" xfId="6798" xr:uid="{00000000-0005-0000-0000-00005E0D0000}"/>
    <cellStyle name="20% - 강조색3 2 3" xfId="4482" xr:uid="{00000000-0005-0000-0000-00005F0D0000}"/>
    <cellStyle name="20% - 강조색3 2 3 2" xfId="6799" xr:uid="{00000000-0005-0000-0000-0000600D0000}"/>
    <cellStyle name="20% - 강조색3 2 3 2 2" xfId="6800" xr:uid="{00000000-0005-0000-0000-0000610D0000}"/>
    <cellStyle name="20% - 강조색3 2 3 3" xfId="6801" xr:uid="{00000000-0005-0000-0000-0000620D0000}"/>
    <cellStyle name="20% - 강조색3 2 3 4" xfId="6802" xr:uid="{00000000-0005-0000-0000-0000630D0000}"/>
    <cellStyle name="20% - 강조색3 2 3 5" xfId="6803" xr:uid="{00000000-0005-0000-0000-0000640D0000}"/>
    <cellStyle name="20% - 강조색3 2 3 6" xfId="6804" xr:uid="{00000000-0005-0000-0000-0000650D0000}"/>
    <cellStyle name="20% - 강조색3 2 4" xfId="6805" xr:uid="{00000000-0005-0000-0000-0000660D0000}"/>
    <cellStyle name="20% - 강조색3 2 4 2" xfId="6806" xr:uid="{00000000-0005-0000-0000-0000670D0000}"/>
    <cellStyle name="20% - 강조색3 2 4 3" xfId="6807" xr:uid="{00000000-0005-0000-0000-0000680D0000}"/>
    <cellStyle name="20% - 강조색3 2 4 4" xfId="6808" xr:uid="{00000000-0005-0000-0000-0000690D0000}"/>
    <cellStyle name="20% - 강조색3 2 4 5" xfId="6809" xr:uid="{00000000-0005-0000-0000-00006A0D0000}"/>
    <cellStyle name="20% - 강조색3 2 5" xfId="6810" xr:uid="{00000000-0005-0000-0000-00006B0D0000}"/>
    <cellStyle name="20% - 강조색3 2 5 2" xfId="6811" xr:uid="{00000000-0005-0000-0000-00006C0D0000}"/>
    <cellStyle name="20% - 강조색3 2 5 3" xfId="6812" xr:uid="{00000000-0005-0000-0000-00006D0D0000}"/>
    <cellStyle name="20% - 강조색3 2 5 4" xfId="6813" xr:uid="{00000000-0005-0000-0000-00006E0D0000}"/>
    <cellStyle name="20% - 강조색3 2 5 5" xfId="6814" xr:uid="{00000000-0005-0000-0000-00006F0D0000}"/>
    <cellStyle name="20% - 강조색3 2 6" xfId="6815" xr:uid="{00000000-0005-0000-0000-0000700D0000}"/>
    <cellStyle name="20% - 강조색3 2 6 2" xfId="6816" xr:uid="{00000000-0005-0000-0000-0000710D0000}"/>
    <cellStyle name="20% - 강조색3 2 6 3" xfId="6817" xr:uid="{00000000-0005-0000-0000-0000720D0000}"/>
    <cellStyle name="20% - 강조색3 2 6 4" xfId="6818" xr:uid="{00000000-0005-0000-0000-0000730D0000}"/>
    <cellStyle name="20% - 강조색3 2 6 5" xfId="6819" xr:uid="{00000000-0005-0000-0000-0000740D0000}"/>
    <cellStyle name="20% - 강조색3 2 7" xfId="6820" xr:uid="{00000000-0005-0000-0000-0000750D0000}"/>
    <cellStyle name="20% - 강조색3 2 7 2" xfId="6821" xr:uid="{00000000-0005-0000-0000-0000760D0000}"/>
    <cellStyle name="20% - 강조색3 2 7 3" xfId="6822" xr:uid="{00000000-0005-0000-0000-0000770D0000}"/>
    <cellStyle name="20% - 강조색3 2 7 4" xfId="6823" xr:uid="{00000000-0005-0000-0000-0000780D0000}"/>
    <cellStyle name="20% - 강조색3 2 7 5" xfId="6824" xr:uid="{00000000-0005-0000-0000-0000790D0000}"/>
    <cellStyle name="20% - 강조색3 2 8" xfId="6825" xr:uid="{00000000-0005-0000-0000-00007A0D0000}"/>
    <cellStyle name="20% - 강조색3 2 8 2" xfId="6826" xr:uid="{00000000-0005-0000-0000-00007B0D0000}"/>
    <cellStyle name="20% - 강조색3 2 8 3" xfId="6827" xr:uid="{00000000-0005-0000-0000-00007C0D0000}"/>
    <cellStyle name="20% - 강조색3 2 8 4" xfId="6828" xr:uid="{00000000-0005-0000-0000-00007D0D0000}"/>
    <cellStyle name="20% - 강조색3 2 8 5" xfId="6829" xr:uid="{00000000-0005-0000-0000-00007E0D0000}"/>
    <cellStyle name="20% - 강조색3 2 9" xfId="6830" xr:uid="{00000000-0005-0000-0000-00007F0D0000}"/>
    <cellStyle name="20% - 강조색3 2 9 2" xfId="6831" xr:uid="{00000000-0005-0000-0000-0000800D0000}"/>
    <cellStyle name="20% - 강조색3 2 9 3" xfId="6832" xr:uid="{00000000-0005-0000-0000-0000810D0000}"/>
    <cellStyle name="20% - 강조색3 2 9 4" xfId="6833" xr:uid="{00000000-0005-0000-0000-0000820D0000}"/>
    <cellStyle name="20% - 강조색3 2 9 5" xfId="6834" xr:uid="{00000000-0005-0000-0000-0000830D0000}"/>
    <cellStyle name="20% - 강조색3 3" xfId="2672" xr:uid="{00000000-0005-0000-0000-0000840D0000}"/>
    <cellStyle name="20% - 강조색3 3 2" xfId="4483" xr:uid="{00000000-0005-0000-0000-0000850D0000}"/>
    <cellStyle name="20% - 강조색3 3 2 2" xfId="6835" xr:uid="{00000000-0005-0000-0000-0000860D0000}"/>
    <cellStyle name="20% - 강조색3 3 3" xfId="6836" xr:uid="{00000000-0005-0000-0000-0000870D0000}"/>
    <cellStyle name="20% - 강조색3 4" xfId="2673" xr:uid="{00000000-0005-0000-0000-0000880D0000}"/>
    <cellStyle name="20% - 강조색3 4 2" xfId="6837" xr:uid="{00000000-0005-0000-0000-0000890D0000}"/>
    <cellStyle name="20% - 강조색3 5" xfId="2674" xr:uid="{00000000-0005-0000-0000-00008A0D0000}"/>
    <cellStyle name="20% - 강조색3 5 2" xfId="6838" xr:uid="{00000000-0005-0000-0000-00008B0D0000}"/>
    <cellStyle name="20% - 강조색3 6" xfId="2675" xr:uid="{00000000-0005-0000-0000-00008C0D0000}"/>
    <cellStyle name="20% - 강조색3 7" xfId="2676" xr:uid="{00000000-0005-0000-0000-00008D0D0000}"/>
    <cellStyle name="20% - 강조색4" xfId="2001" builtinId="42" customBuiltin="1"/>
    <cellStyle name="20% - 강조색4 2" xfId="2677" xr:uid="{00000000-0005-0000-0000-00008F0D0000}"/>
    <cellStyle name="20% - 강조색4 2 10" xfId="6839" xr:uid="{00000000-0005-0000-0000-0000900D0000}"/>
    <cellStyle name="20% - 강조색4 2 10 2" xfId="6840" xr:uid="{00000000-0005-0000-0000-0000910D0000}"/>
    <cellStyle name="20% - 강조색4 2 10 3" xfId="6841" xr:uid="{00000000-0005-0000-0000-0000920D0000}"/>
    <cellStyle name="20% - 강조색4 2 10 4" xfId="6842" xr:uid="{00000000-0005-0000-0000-0000930D0000}"/>
    <cellStyle name="20% - 강조색4 2 10 5" xfId="6843" xr:uid="{00000000-0005-0000-0000-0000940D0000}"/>
    <cellStyle name="20% - 강조색4 2 11" xfId="6844" xr:uid="{00000000-0005-0000-0000-0000950D0000}"/>
    <cellStyle name="20% - 강조색4 2 11 2" xfId="6845" xr:uid="{00000000-0005-0000-0000-0000960D0000}"/>
    <cellStyle name="20% - 강조색4 2 11 3" xfId="6846" xr:uid="{00000000-0005-0000-0000-0000970D0000}"/>
    <cellStyle name="20% - 강조색4 2 11 4" xfId="6847" xr:uid="{00000000-0005-0000-0000-0000980D0000}"/>
    <cellStyle name="20% - 강조색4 2 11 5" xfId="6848" xr:uid="{00000000-0005-0000-0000-0000990D0000}"/>
    <cellStyle name="20% - 강조색4 2 12" xfId="6849" xr:uid="{00000000-0005-0000-0000-00009A0D0000}"/>
    <cellStyle name="20% - 강조색4 2 12 2" xfId="6850" xr:uid="{00000000-0005-0000-0000-00009B0D0000}"/>
    <cellStyle name="20% - 강조색4 2 12 3" xfId="6851" xr:uid="{00000000-0005-0000-0000-00009C0D0000}"/>
    <cellStyle name="20% - 강조색4 2 12 4" xfId="6852" xr:uid="{00000000-0005-0000-0000-00009D0D0000}"/>
    <cellStyle name="20% - 강조색4 2 12 5" xfId="6853" xr:uid="{00000000-0005-0000-0000-00009E0D0000}"/>
    <cellStyle name="20% - 강조색4 2 13" xfId="6854" xr:uid="{00000000-0005-0000-0000-00009F0D0000}"/>
    <cellStyle name="20% - 강조색4 2 13 2" xfId="6855" xr:uid="{00000000-0005-0000-0000-0000A00D0000}"/>
    <cellStyle name="20% - 강조색4 2 13 3" xfId="6856" xr:uid="{00000000-0005-0000-0000-0000A10D0000}"/>
    <cellStyle name="20% - 강조색4 2 13 4" xfId="6857" xr:uid="{00000000-0005-0000-0000-0000A20D0000}"/>
    <cellStyle name="20% - 강조색4 2 13 5" xfId="6858" xr:uid="{00000000-0005-0000-0000-0000A30D0000}"/>
    <cellStyle name="20% - 강조색4 2 14" xfId="6859" xr:uid="{00000000-0005-0000-0000-0000A40D0000}"/>
    <cellStyle name="20% - 강조색4 2 15" xfId="6860" xr:uid="{00000000-0005-0000-0000-0000A50D0000}"/>
    <cellStyle name="20% - 강조색4 2 16" xfId="6861" xr:uid="{00000000-0005-0000-0000-0000A60D0000}"/>
    <cellStyle name="20% - 강조색4 2 17" xfId="6862" xr:uid="{00000000-0005-0000-0000-0000A70D0000}"/>
    <cellStyle name="20% - 강조색4 2 18" xfId="6863" xr:uid="{00000000-0005-0000-0000-0000A80D0000}"/>
    <cellStyle name="20% - 강조색4 2 2" xfId="2678" xr:uid="{00000000-0005-0000-0000-0000A90D0000}"/>
    <cellStyle name="20% - 강조색4 2 2 10" xfId="6864" xr:uid="{00000000-0005-0000-0000-0000AA0D0000}"/>
    <cellStyle name="20% - 강조색4 2 2 10 2" xfId="6865" xr:uid="{00000000-0005-0000-0000-0000AB0D0000}"/>
    <cellStyle name="20% - 강조색4 2 2 10 3" xfId="6866" xr:uid="{00000000-0005-0000-0000-0000AC0D0000}"/>
    <cellStyle name="20% - 강조색4 2 2 10 4" xfId="6867" xr:uid="{00000000-0005-0000-0000-0000AD0D0000}"/>
    <cellStyle name="20% - 강조색4 2 2 10 5" xfId="6868" xr:uid="{00000000-0005-0000-0000-0000AE0D0000}"/>
    <cellStyle name="20% - 강조색4 2 2 11" xfId="6869" xr:uid="{00000000-0005-0000-0000-0000AF0D0000}"/>
    <cellStyle name="20% - 강조색4 2 2 11 2" xfId="6870" xr:uid="{00000000-0005-0000-0000-0000B00D0000}"/>
    <cellStyle name="20% - 강조색4 2 2 11 3" xfId="6871" xr:uid="{00000000-0005-0000-0000-0000B10D0000}"/>
    <cellStyle name="20% - 강조색4 2 2 11 4" xfId="6872" xr:uid="{00000000-0005-0000-0000-0000B20D0000}"/>
    <cellStyle name="20% - 강조색4 2 2 11 5" xfId="6873" xr:uid="{00000000-0005-0000-0000-0000B30D0000}"/>
    <cellStyle name="20% - 강조색4 2 2 12" xfId="6874" xr:uid="{00000000-0005-0000-0000-0000B40D0000}"/>
    <cellStyle name="20% - 강조색4 2 2 13" xfId="6875" xr:uid="{00000000-0005-0000-0000-0000B50D0000}"/>
    <cellStyle name="20% - 강조색4 2 2 14" xfId="6876" xr:uid="{00000000-0005-0000-0000-0000B60D0000}"/>
    <cellStyle name="20% - 강조색4 2 2 15" xfId="6877" xr:uid="{00000000-0005-0000-0000-0000B70D0000}"/>
    <cellStyle name="20% - 강조색4 2 2 16" xfId="6878" xr:uid="{00000000-0005-0000-0000-0000B80D0000}"/>
    <cellStyle name="20% - 강조색4 2 2 2" xfId="6879" xr:uid="{00000000-0005-0000-0000-0000B90D0000}"/>
    <cellStyle name="20% - 강조색4 2 2 2 2" xfId="6880" xr:uid="{00000000-0005-0000-0000-0000BA0D0000}"/>
    <cellStyle name="20% - 강조색4 2 2 2 3" xfId="6881" xr:uid="{00000000-0005-0000-0000-0000BB0D0000}"/>
    <cellStyle name="20% - 강조색4 2 2 2 4" xfId="6882" xr:uid="{00000000-0005-0000-0000-0000BC0D0000}"/>
    <cellStyle name="20% - 강조색4 2 2 2 5" xfId="6883" xr:uid="{00000000-0005-0000-0000-0000BD0D0000}"/>
    <cellStyle name="20% - 강조색4 2 2 3" xfId="6884" xr:uid="{00000000-0005-0000-0000-0000BE0D0000}"/>
    <cellStyle name="20% - 강조색4 2 2 3 2" xfId="6885" xr:uid="{00000000-0005-0000-0000-0000BF0D0000}"/>
    <cellStyle name="20% - 강조색4 2 2 3 3" xfId="6886" xr:uid="{00000000-0005-0000-0000-0000C00D0000}"/>
    <cellStyle name="20% - 강조색4 2 2 3 4" xfId="6887" xr:uid="{00000000-0005-0000-0000-0000C10D0000}"/>
    <cellStyle name="20% - 강조색4 2 2 3 5" xfId="6888" xr:uid="{00000000-0005-0000-0000-0000C20D0000}"/>
    <cellStyle name="20% - 강조색4 2 2 4" xfId="6889" xr:uid="{00000000-0005-0000-0000-0000C30D0000}"/>
    <cellStyle name="20% - 강조색4 2 2 4 2" xfId="6890" xr:uid="{00000000-0005-0000-0000-0000C40D0000}"/>
    <cellStyle name="20% - 강조색4 2 2 4 3" xfId="6891" xr:uid="{00000000-0005-0000-0000-0000C50D0000}"/>
    <cellStyle name="20% - 강조색4 2 2 4 4" xfId="6892" xr:uid="{00000000-0005-0000-0000-0000C60D0000}"/>
    <cellStyle name="20% - 강조색4 2 2 4 5" xfId="6893" xr:uid="{00000000-0005-0000-0000-0000C70D0000}"/>
    <cellStyle name="20% - 강조색4 2 2 5" xfId="6894" xr:uid="{00000000-0005-0000-0000-0000C80D0000}"/>
    <cellStyle name="20% - 강조색4 2 2 5 2" xfId="6895" xr:uid="{00000000-0005-0000-0000-0000C90D0000}"/>
    <cellStyle name="20% - 강조색4 2 2 5 3" xfId="6896" xr:uid="{00000000-0005-0000-0000-0000CA0D0000}"/>
    <cellStyle name="20% - 강조색4 2 2 5 4" xfId="6897" xr:uid="{00000000-0005-0000-0000-0000CB0D0000}"/>
    <cellStyle name="20% - 강조색4 2 2 5 5" xfId="6898" xr:uid="{00000000-0005-0000-0000-0000CC0D0000}"/>
    <cellStyle name="20% - 강조색4 2 2 6" xfId="6899" xr:uid="{00000000-0005-0000-0000-0000CD0D0000}"/>
    <cellStyle name="20% - 강조색4 2 2 6 2" xfId="6900" xr:uid="{00000000-0005-0000-0000-0000CE0D0000}"/>
    <cellStyle name="20% - 강조색4 2 2 6 3" xfId="6901" xr:uid="{00000000-0005-0000-0000-0000CF0D0000}"/>
    <cellStyle name="20% - 강조색4 2 2 6 4" xfId="6902" xr:uid="{00000000-0005-0000-0000-0000D00D0000}"/>
    <cellStyle name="20% - 강조색4 2 2 6 5" xfId="6903" xr:uid="{00000000-0005-0000-0000-0000D10D0000}"/>
    <cellStyle name="20% - 강조색4 2 2 7" xfId="6904" xr:uid="{00000000-0005-0000-0000-0000D20D0000}"/>
    <cellStyle name="20% - 강조색4 2 2 7 2" xfId="6905" xr:uid="{00000000-0005-0000-0000-0000D30D0000}"/>
    <cellStyle name="20% - 강조색4 2 2 7 3" xfId="6906" xr:uid="{00000000-0005-0000-0000-0000D40D0000}"/>
    <cellStyle name="20% - 강조색4 2 2 7 4" xfId="6907" xr:uid="{00000000-0005-0000-0000-0000D50D0000}"/>
    <cellStyle name="20% - 강조색4 2 2 7 5" xfId="6908" xr:uid="{00000000-0005-0000-0000-0000D60D0000}"/>
    <cellStyle name="20% - 강조색4 2 2 8" xfId="6909" xr:uid="{00000000-0005-0000-0000-0000D70D0000}"/>
    <cellStyle name="20% - 강조색4 2 2 8 2" xfId="6910" xr:uid="{00000000-0005-0000-0000-0000D80D0000}"/>
    <cellStyle name="20% - 강조색4 2 2 8 3" xfId="6911" xr:uid="{00000000-0005-0000-0000-0000D90D0000}"/>
    <cellStyle name="20% - 강조색4 2 2 8 4" xfId="6912" xr:uid="{00000000-0005-0000-0000-0000DA0D0000}"/>
    <cellStyle name="20% - 강조색4 2 2 8 5" xfId="6913" xr:uid="{00000000-0005-0000-0000-0000DB0D0000}"/>
    <cellStyle name="20% - 강조색4 2 2 9" xfId="6914" xr:uid="{00000000-0005-0000-0000-0000DC0D0000}"/>
    <cellStyle name="20% - 강조색4 2 2 9 2" xfId="6915" xr:uid="{00000000-0005-0000-0000-0000DD0D0000}"/>
    <cellStyle name="20% - 강조색4 2 2 9 3" xfId="6916" xr:uid="{00000000-0005-0000-0000-0000DE0D0000}"/>
    <cellStyle name="20% - 강조색4 2 2 9 4" xfId="6917" xr:uid="{00000000-0005-0000-0000-0000DF0D0000}"/>
    <cellStyle name="20% - 강조색4 2 2 9 5" xfId="6918" xr:uid="{00000000-0005-0000-0000-0000E00D0000}"/>
    <cellStyle name="20% - 강조색4 2 3" xfId="4484" xr:uid="{00000000-0005-0000-0000-0000E10D0000}"/>
    <cellStyle name="20% - 강조색4 2 3 2" xfId="6919" xr:uid="{00000000-0005-0000-0000-0000E20D0000}"/>
    <cellStyle name="20% - 강조색4 2 3 2 2" xfId="6920" xr:uid="{00000000-0005-0000-0000-0000E30D0000}"/>
    <cellStyle name="20% - 강조색4 2 3 3" xfId="6921" xr:uid="{00000000-0005-0000-0000-0000E40D0000}"/>
    <cellStyle name="20% - 강조색4 2 3 4" xfId="6922" xr:uid="{00000000-0005-0000-0000-0000E50D0000}"/>
    <cellStyle name="20% - 강조색4 2 3 5" xfId="6923" xr:uid="{00000000-0005-0000-0000-0000E60D0000}"/>
    <cellStyle name="20% - 강조색4 2 3 6" xfId="6924" xr:uid="{00000000-0005-0000-0000-0000E70D0000}"/>
    <cellStyle name="20% - 강조색4 2 4" xfId="6925" xr:uid="{00000000-0005-0000-0000-0000E80D0000}"/>
    <cellStyle name="20% - 강조색4 2 4 2" xfId="6926" xr:uid="{00000000-0005-0000-0000-0000E90D0000}"/>
    <cellStyle name="20% - 강조색4 2 4 3" xfId="6927" xr:uid="{00000000-0005-0000-0000-0000EA0D0000}"/>
    <cellStyle name="20% - 강조색4 2 4 4" xfId="6928" xr:uid="{00000000-0005-0000-0000-0000EB0D0000}"/>
    <cellStyle name="20% - 강조색4 2 4 5" xfId="6929" xr:uid="{00000000-0005-0000-0000-0000EC0D0000}"/>
    <cellStyle name="20% - 강조색4 2 5" xfId="6930" xr:uid="{00000000-0005-0000-0000-0000ED0D0000}"/>
    <cellStyle name="20% - 강조색4 2 5 2" xfId="6931" xr:uid="{00000000-0005-0000-0000-0000EE0D0000}"/>
    <cellStyle name="20% - 강조색4 2 5 3" xfId="6932" xr:uid="{00000000-0005-0000-0000-0000EF0D0000}"/>
    <cellStyle name="20% - 강조색4 2 5 4" xfId="6933" xr:uid="{00000000-0005-0000-0000-0000F00D0000}"/>
    <cellStyle name="20% - 강조색4 2 5 5" xfId="6934" xr:uid="{00000000-0005-0000-0000-0000F10D0000}"/>
    <cellStyle name="20% - 강조색4 2 6" xfId="6935" xr:uid="{00000000-0005-0000-0000-0000F20D0000}"/>
    <cellStyle name="20% - 강조색4 2 6 2" xfId="6936" xr:uid="{00000000-0005-0000-0000-0000F30D0000}"/>
    <cellStyle name="20% - 강조색4 2 6 3" xfId="6937" xr:uid="{00000000-0005-0000-0000-0000F40D0000}"/>
    <cellStyle name="20% - 강조색4 2 6 4" xfId="6938" xr:uid="{00000000-0005-0000-0000-0000F50D0000}"/>
    <cellStyle name="20% - 강조색4 2 6 5" xfId="6939" xr:uid="{00000000-0005-0000-0000-0000F60D0000}"/>
    <cellStyle name="20% - 강조색4 2 7" xfId="6940" xr:uid="{00000000-0005-0000-0000-0000F70D0000}"/>
    <cellStyle name="20% - 강조색4 2 7 2" xfId="6941" xr:uid="{00000000-0005-0000-0000-0000F80D0000}"/>
    <cellStyle name="20% - 강조색4 2 7 3" xfId="6942" xr:uid="{00000000-0005-0000-0000-0000F90D0000}"/>
    <cellStyle name="20% - 강조색4 2 7 4" xfId="6943" xr:uid="{00000000-0005-0000-0000-0000FA0D0000}"/>
    <cellStyle name="20% - 강조색4 2 7 5" xfId="6944" xr:uid="{00000000-0005-0000-0000-0000FB0D0000}"/>
    <cellStyle name="20% - 강조색4 2 8" xfId="6945" xr:uid="{00000000-0005-0000-0000-0000FC0D0000}"/>
    <cellStyle name="20% - 강조색4 2 8 2" xfId="6946" xr:uid="{00000000-0005-0000-0000-0000FD0D0000}"/>
    <cellStyle name="20% - 강조색4 2 8 3" xfId="6947" xr:uid="{00000000-0005-0000-0000-0000FE0D0000}"/>
    <cellStyle name="20% - 강조색4 2 8 4" xfId="6948" xr:uid="{00000000-0005-0000-0000-0000FF0D0000}"/>
    <cellStyle name="20% - 강조색4 2 8 5" xfId="6949" xr:uid="{00000000-0005-0000-0000-0000000E0000}"/>
    <cellStyle name="20% - 강조색4 2 9" xfId="6950" xr:uid="{00000000-0005-0000-0000-0000010E0000}"/>
    <cellStyle name="20% - 강조색4 2 9 2" xfId="6951" xr:uid="{00000000-0005-0000-0000-0000020E0000}"/>
    <cellStyle name="20% - 강조색4 2 9 3" xfId="6952" xr:uid="{00000000-0005-0000-0000-0000030E0000}"/>
    <cellStyle name="20% - 강조색4 2 9 4" xfId="6953" xr:uid="{00000000-0005-0000-0000-0000040E0000}"/>
    <cellStyle name="20% - 강조색4 2 9 5" xfId="6954" xr:uid="{00000000-0005-0000-0000-0000050E0000}"/>
    <cellStyle name="20% - 강조색4 3" xfId="2679" xr:uid="{00000000-0005-0000-0000-0000060E0000}"/>
    <cellStyle name="20% - 강조색4 3 2" xfId="4485" xr:uid="{00000000-0005-0000-0000-0000070E0000}"/>
    <cellStyle name="20% - 강조색4 3 2 2" xfId="6955" xr:uid="{00000000-0005-0000-0000-0000080E0000}"/>
    <cellStyle name="20% - 강조색4 3 3" xfId="6956" xr:uid="{00000000-0005-0000-0000-0000090E0000}"/>
    <cellStyle name="20% - 강조색4 4" xfId="2680" xr:uid="{00000000-0005-0000-0000-00000A0E0000}"/>
    <cellStyle name="20% - 강조색4 4 2" xfId="6957" xr:uid="{00000000-0005-0000-0000-00000B0E0000}"/>
    <cellStyle name="20% - 강조색4 5" xfId="2681" xr:uid="{00000000-0005-0000-0000-00000C0E0000}"/>
    <cellStyle name="20% - 강조색4 5 2" xfId="6958" xr:uid="{00000000-0005-0000-0000-00000D0E0000}"/>
    <cellStyle name="20% - 강조색4 6" xfId="2682" xr:uid="{00000000-0005-0000-0000-00000E0E0000}"/>
    <cellStyle name="20% - 강조색4 7" xfId="2683" xr:uid="{00000000-0005-0000-0000-00000F0E0000}"/>
    <cellStyle name="20% - 강조색5" xfId="2002" builtinId="46" customBuiltin="1"/>
    <cellStyle name="20% - 강조색5 2" xfId="2684" xr:uid="{00000000-0005-0000-0000-0000110E0000}"/>
    <cellStyle name="20% - 강조색5 2 10" xfId="6959" xr:uid="{00000000-0005-0000-0000-0000120E0000}"/>
    <cellStyle name="20% - 강조색5 2 10 2" xfId="6960" xr:uid="{00000000-0005-0000-0000-0000130E0000}"/>
    <cellStyle name="20% - 강조색5 2 10 3" xfId="6961" xr:uid="{00000000-0005-0000-0000-0000140E0000}"/>
    <cellStyle name="20% - 강조색5 2 10 4" xfId="6962" xr:uid="{00000000-0005-0000-0000-0000150E0000}"/>
    <cellStyle name="20% - 강조색5 2 10 5" xfId="6963" xr:uid="{00000000-0005-0000-0000-0000160E0000}"/>
    <cellStyle name="20% - 강조색5 2 11" xfId="6964" xr:uid="{00000000-0005-0000-0000-0000170E0000}"/>
    <cellStyle name="20% - 강조색5 2 11 2" xfId="6965" xr:uid="{00000000-0005-0000-0000-0000180E0000}"/>
    <cellStyle name="20% - 강조색5 2 11 3" xfId="6966" xr:uid="{00000000-0005-0000-0000-0000190E0000}"/>
    <cellStyle name="20% - 강조색5 2 11 4" xfId="6967" xr:uid="{00000000-0005-0000-0000-00001A0E0000}"/>
    <cellStyle name="20% - 강조색5 2 11 5" xfId="6968" xr:uid="{00000000-0005-0000-0000-00001B0E0000}"/>
    <cellStyle name="20% - 강조색5 2 12" xfId="6969" xr:uid="{00000000-0005-0000-0000-00001C0E0000}"/>
    <cellStyle name="20% - 강조색5 2 12 2" xfId="6970" xr:uid="{00000000-0005-0000-0000-00001D0E0000}"/>
    <cellStyle name="20% - 강조색5 2 12 3" xfId="6971" xr:uid="{00000000-0005-0000-0000-00001E0E0000}"/>
    <cellStyle name="20% - 강조색5 2 12 4" xfId="6972" xr:uid="{00000000-0005-0000-0000-00001F0E0000}"/>
    <cellStyle name="20% - 강조색5 2 12 5" xfId="6973" xr:uid="{00000000-0005-0000-0000-0000200E0000}"/>
    <cellStyle name="20% - 강조색5 2 13" xfId="6974" xr:uid="{00000000-0005-0000-0000-0000210E0000}"/>
    <cellStyle name="20% - 강조색5 2 13 2" xfId="6975" xr:uid="{00000000-0005-0000-0000-0000220E0000}"/>
    <cellStyle name="20% - 강조색5 2 13 3" xfId="6976" xr:uid="{00000000-0005-0000-0000-0000230E0000}"/>
    <cellStyle name="20% - 강조색5 2 13 4" xfId="6977" xr:uid="{00000000-0005-0000-0000-0000240E0000}"/>
    <cellStyle name="20% - 강조색5 2 13 5" xfId="6978" xr:uid="{00000000-0005-0000-0000-0000250E0000}"/>
    <cellStyle name="20% - 강조색5 2 14" xfId="6979" xr:uid="{00000000-0005-0000-0000-0000260E0000}"/>
    <cellStyle name="20% - 강조색5 2 15" xfId="6980" xr:uid="{00000000-0005-0000-0000-0000270E0000}"/>
    <cellStyle name="20% - 강조색5 2 16" xfId="6981" xr:uid="{00000000-0005-0000-0000-0000280E0000}"/>
    <cellStyle name="20% - 강조색5 2 17" xfId="6982" xr:uid="{00000000-0005-0000-0000-0000290E0000}"/>
    <cellStyle name="20% - 강조색5 2 18" xfId="6983" xr:uid="{00000000-0005-0000-0000-00002A0E0000}"/>
    <cellStyle name="20% - 강조색5 2 2" xfId="2685" xr:uid="{00000000-0005-0000-0000-00002B0E0000}"/>
    <cellStyle name="20% - 강조색5 2 2 10" xfId="6984" xr:uid="{00000000-0005-0000-0000-00002C0E0000}"/>
    <cellStyle name="20% - 강조색5 2 2 10 2" xfId="6985" xr:uid="{00000000-0005-0000-0000-00002D0E0000}"/>
    <cellStyle name="20% - 강조색5 2 2 10 3" xfId="6986" xr:uid="{00000000-0005-0000-0000-00002E0E0000}"/>
    <cellStyle name="20% - 강조색5 2 2 10 4" xfId="6987" xr:uid="{00000000-0005-0000-0000-00002F0E0000}"/>
    <cellStyle name="20% - 강조색5 2 2 10 5" xfId="6988" xr:uid="{00000000-0005-0000-0000-0000300E0000}"/>
    <cellStyle name="20% - 강조색5 2 2 11" xfId="6989" xr:uid="{00000000-0005-0000-0000-0000310E0000}"/>
    <cellStyle name="20% - 강조색5 2 2 11 2" xfId="6990" xr:uid="{00000000-0005-0000-0000-0000320E0000}"/>
    <cellStyle name="20% - 강조색5 2 2 11 3" xfId="6991" xr:uid="{00000000-0005-0000-0000-0000330E0000}"/>
    <cellStyle name="20% - 강조색5 2 2 11 4" xfId="6992" xr:uid="{00000000-0005-0000-0000-0000340E0000}"/>
    <cellStyle name="20% - 강조색5 2 2 11 5" xfId="6993" xr:uid="{00000000-0005-0000-0000-0000350E0000}"/>
    <cellStyle name="20% - 강조색5 2 2 12" xfId="6994" xr:uid="{00000000-0005-0000-0000-0000360E0000}"/>
    <cellStyle name="20% - 강조색5 2 2 13" xfId="6995" xr:uid="{00000000-0005-0000-0000-0000370E0000}"/>
    <cellStyle name="20% - 강조색5 2 2 14" xfId="6996" xr:uid="{00000000-0005-0000-0000-0000380E0000}"/>
    <cellStyle name="20% - 강조색5 2 2 15" xfId="6997" xr:uid="{00000000-0005-0000-0000-0000390E0000}"/>
    <cellStyle name="20% - 강조색5 2 2 16" xfId="6998" xr:uid="{00000000-0005-0000-0000-00003A0E0000}"/>
    <cellStyle name="20% - 강조색5 2 2 2" xfId="6999" xr:uid="{00000000-0005-0000-0000-00003B0E0000}"/>
    <cellStyle name="20% - 강조색5 2 2 2 2" xfId="7000" xr:uid="{00000000-0005-0000-0000-00003C0E0000}"/>
    <cellStyle name="20% - 강조색5 2 2 2 3" xfId="7001" xr:uid="{00000000-0005-0000-0000-00003D0E0000}"/>
    <cellStyle name="20% - 강조색5 2 2 2 4" xfId="7002" xr:uid="{00000000-0005-0000-0000-00003E0E0000}"/>
    <cellStyle name="20% - 강조색5 2 2 2 5" xfId="7003" xr:uid="{00000000-0005-0000-0000-00003F0E0000}"/>
    <cellStyle name="20% - 강조색5 2 2 3" xfId="7004" xr:uid="{00000000-0005-0000-0000-0000400E0000}"/>
    <cellStyle name="20% - 강조색5 2 2 3 2" xfId="7005" xr:uid="{00000000-0005-0000-0000-0000410E0000}"/>
    <cellStyle name="20% - 강조색5 2 2 3 3" xfId="7006" xr:uid="{00000000-0005-0000-0000-0000420E0000}"/>
    <cellStyle name="20% - 강조색5 2 2 3 4" xfId="7007" xr:uid="{00000000-0005-0000-0000-0000430E0000}"/>
    <cellStyle name="20% - 강조색5 2 2 3 5" xfId="7008" xr:uid="{00000000-0005-0000-0000-0000440E0000}"/>
    <cellStyle name="20% - 강조색5 2 2 4" xfId="7009" xr:uid="{00000000-0005-0000-0000-0000450E0000}"/>
    <cellStyle name="20% - 강조색5 2 2 4 2" xfId="7010" xr:uid="{00000000-0005-0000-0000-0000460E0000}"/>
    <cellStyle name="20% - 강조색5 2 2 4 3" xfId="7011" xr:uid="{00000000-0005-0000-0000-0000470E0000}"/>
    <cellStyle name="20% - 강조색5 2 2 4 4" xfId="7012" xr:uid="{00000000-0005-0000-0000-0000480E0000}"/>
    <cellStyle name="20% - 강조색5 2 2 4 5" xfId="7013" xr:uid="{00000000-0005-0000-0000-0000490E0000}"/>
    <cellStyle name="20% - 강조색5 2 2 5" xfId="7014" xr:uid="{00000000-0005-0000-0000-00004A0E0000}"/>
    <cellStyle name="20% - 강조색5 2 2 5 2" xfId="7015" xr:uid="{00000000-0005-0000-0000-00004B0E0000}"/>
    <cellStyle name="20% - 강조색5 2 2 5 3" xfId="7016" xr:uid="{00000000-0005-0000-0000-00004C0E0000}"/>
    <cellStyle name="20% - 강조색5 2 2 5 4" xfId="7017" xr:uid="{00000000-0005-0000-0000-00004D0E0000}"/>
    <cellStyle name="20% - 강조색5 2 2 5 5" xfId="7018" xr:uid="{00000000-0005-0000-0000-00004E0E0000}"/>
    <cellStyle name="20% - 강조색5 2 2 6" xfId="7019" xr:uid="{00000000-0005-0000-0000-00004F0E0000}"/>
    <cellStyle name="20% - 강조색5 2 2 6 2" xfId="7020" xr:uid="{00000000-0005-0000-0000-0000500E0000}"/>
    <cellStyle name="20% - 강조색5 2 2 6 3" xfId="7021" xr:uid="{00000000-0005-0000-0000-0000510E0000}"/>
    <cellStyle name="20% - 강조색5 2 2 6 4" xfId="7022" xr:uid="{00000000-0005-0000-0000-0000520E0000}"/>
    <cellStyle name="20% - 강조색5 2 2 6 5" xfId="7023" xr:uid="{00000000-0005-0000-0000-0000530E0000}"/>
    <cellStyle name="20% - 강조색5 2 2 7" xfId="7024" xr:uid="{00000000-0005-0000-0000-0000540E0000}"/>
    <cellStyle name="20% - 강조색5 2 2 7 2" xfId="7025" xr:uid="{00000000-0005-0000-0000-0000550E0000}"/>
    <cellStyle name="20% - 강조색5 2 2 7 3" xfId="7026" xr:uid="{00000000-0005-0000-0000-0000560E0000}"/>
    <cellStyle name="20% - 강조색5 2 2 7 4" xfId="7027" xr:uid="{00000000-0005-0000-0000-0000570E0000}"/>
    <cellStyle name="20% - 강조색5 2 2 7 5" xfId="7028" xr:uid="{00000000-0005-0000-0000-0000580E0000}"/>
    <cellStyle name="20% - 강조색5 2 2 8" xfId="7029" xr:uid="{00000000-0005-0000-0000-0000590E0000}"/>
    <cellStyle name="20% - 강조색5 2 2 8 2" xfId="7030" xr:uid="{00000000-0005-0000-0000-00005A0E0000}"/>
    <cellStyle name="20% - 강조색5 2 2 8 3" xfId="7031" xr:uid="{00000000-0005-0000-0000-00005B0E0000}"/>
    <cellStyle name="20% - 강조색5 2 2 8 4" xfId="7032" xr:uid="{00000000-0005-0000-0000-00005C0E0000}"/>
    <cellStyle name="20% - 강조색5 2 2 8 5" xfId="7033" xr:uid="{00000000-0005-0000-0000-00005D0E0000}"/>
    <cellStyle name="20% - 강조색5 2 2 9" xfId="7034" xr:uid="{00000000-0005-0000-0000-00005E0E0000}"/>
    <cellStyle name="20% - 강조색5 2 2 9 2" xfId="7035" xr:uid="{00000000-0005-0000-0000-00005F0E0000}"/>
    <cellStyle name="20% - 강조색5 2 2 9 3" xfId="7036" xr:uid="{00000000-0005-0000-0000-0000600E0000}"/>
    <cellStyle name="20% - 강조색5 2 2 9 4" xfId="7037" xr:uid="{00000000-0005-0000-0000-0000610E0000}"/>
    <cellStyle name="20% - 강조색5 2 2 9 5" xfId="7038" xr:uid="{00000000-0005-0000-0000-0000620E0000}"/>
    <cellStyle name="20% - 강조색5 2 3" xfId="4486" xr:uid="{00000000-0005-0000-0000-0000630E0000}"/>
    <cellStyle name="20% - 강조색5 2 3 2" xfId="7039" xr:uid="{00000000-0005-0000-0000-0000640E0000}"/>
    <cellStyle name="20% - 강조색5 2 3 2 2" xfId="7040" xr:uid="{00000000-0005-0000-0000-0000650E0000}"/>
    <cellStyle name="20% - 강조색5 2 3 3" xfId="7041" xr:uid="{00000000-0005-0000-0000-0000660E0000}"/>
    <cellStyle name="20% - 강조색5 2 3 4" xfId="7042" xr:uid="{00000000-0005-0000-0000-0000670E0000}"/>
    <cellStyle name="20% - 강조색5 2 3 5" xfId="7043" xr:uid="{00000000-0005-0000-0000-0000680E0000}"/>
    <cellStyle name="20% - 강조색5 2 3 6" xfId="7044" xr:uid="{00000000-0005-0000-0000-0000690E0000}"/>
    <cellStyle name="20% - 강조색5 2 4" xfId="7045" xr:uid="{00000000-0005-0000-0000-00006A0E0000}"/>
    <cellStyle name="20% - 강조색5 2 4 2" xfId="7046" xr:uid="{00000000-0005-0000-0000-00006B0E0000}"/>
    <cellStyle name="20% - 강조색5 2 4 3" xfId="7047" xr:uid="{00000000-0005-0000-0000-00006C0E0000}"/>
    <cellStyle name="20% - 강조색5 2 4 4" xfId="7048" xr:uid="{00000000-0005-0000-0000-00006D0E0000}"/>
    <cellStyle name="20% - 강조색5 2 4 5" xfId="7049" xr:uid="{00000000-0005-0000-0000-00006E0E0000}"/>
    <cellStyle name="20% - 강조색5 2 5" xfId="7050" xr:uid="{00000000-0005-0000-0000-00006F0E0000}"/>
    <cellStyle name="20% - 강조색5 2 5 2" xfId="7051" xr:uid="{00000000-0005-0000-0000-0000700E0000}"/>
    <cellStyle name="20% - 강조색5 2 5 3" xfId="7052" xr:uid="{00000000-0005-0000-0000-0000710E0000}"/>
    <cellStyle name="20% - 강조색5 2 5 4" xfId="7053" xr:uid="{00000000-0005-0000-0000-0000720E0000}"/>
    <cellStyle name="20% - 강조색5 2 5 5" xfId="7054" xr:uid="{00000000-0005-0000-0000-0000730E0000}"/>
    <cellStyle name="20% - 강조색5 2 6" xfId="7055" xr:uid="{00000000-0005-0000-0000-0000740E0000}"/>
    <cellStyle name="20% - 강조색5 2 6 2" xfId="7056" xr:uid="{00000000-0005-0000-0000-0000750E0000}"/>
    <cellStyle name="20% - 강조색5 2 6 3" xfId="7057" xr:uid="{00000000-0005-0000-0000-0000760E0000}"/>
    <cellStyle name="20% - 강조색5 2 6 4" xfId="7058" xr:uid="{00000000-0005-0000-0000-0000770E0000}"/>
    <cellStyle name="20% - 강조색5 2 6 5" xfId="7059" xr:uid="{00000000-0005-0000-0000-0000780E0000}"/>
    <cellStyle name="20% - 강조색5 2 7" xfId="7060" xr:uid="{00000000-0005-0000-0000-0000790E0000}"/>
    <cellStyle name="20% - 강조색5 2 7 2" xfId="7061" xr:uid="{00000000-0005-0000-0000-00007A0E0000}"/>
    <cellStyle name="20% - 강조색5 2 7 3" xfId="7062" xr:uid="{00000000-0005-0000-0000-00007B0E0000}"/>
    <cellStyle name="20% - 강조색5 2 7 4" xfId="7063" xr:uid="{00000000-0005-0000-0000-00007C0E0000}"/>
    <cellStyle name="20% - 강조색5 2 7 5" xfId="7064" xr:uid="{00000000-0005-0000-0000-00007D0E0000}"/>
    <cellStyle name="20% - 강조색5 2 8" xfId="7065" xr:uid="{00000000-0005-0000-0000-00007E0E0000}"/>
    <cellStyle name="20% - 강조색5 2 8 2" xfId="7066" xr:uid="{00000000-0005-0000-0000-00007F0E0000}"/>
    <cellStyle name="20% - 강조색5 2 8 3" xfId="7067" xr:uid="{00000000-0005-0000-0000-0000800E0000}"/>
    <cellStyle name="20% - 강조색5 2 8 4" xfId="7068" xr:uid="{00000000-0005-0000-0000-0000810E0000}"/>
    <cellStyle name="20% - 강조색5 2 8 5" xfId="7069" xr:uid="{00000000-0005-0000-0000-0000820E0000}"/>
    <cellStyle name="20% - 강조색5 2 9" xfId="7070" xr:uid="{00000000-0005-0000-0000-0000830E0000}"/>
    <cellStyle name="20% - 강조색5 2 9 2" xfId="7071" xr:uid="{00000000-0005-0000-0000-0000840E0000}"/>
    <cellStyle name="20% - 강조색5 2 9 3" xfId="7072" xr:uid="{00000000-0005-0000-0000-0000850E0000}"/>
    <cellStyle name="20% - 강조색5 2 9 4" xfId="7073" xr:uid="{00000000-0005-0000-0000-0000860E0000}"/>
    <cellStyle name="20% - 강조색5 2 9 5" xfId="7074" xr:uid="{00000000-0005-0000-0000-0000870E0000}"/>
    <cellStyle name="20% - 강조색5 3" xfId="2686" xr:uid="{00000000-0005-0000-0000-0000880E0000}"/>
    <cellStyle name="20% - 강조색5 3 2" xfId="4487" xr:uid="{00000000-0005-0000-0000-0000890E0000}"/>
    <cellStyle name="20% - 강조색5 3 2 2" xfId="7075" xr:uid="{00000000-0005-0000-0000-00008A0E0000}"/>
    <cellStyle name="20% - 강조색5 3 3" xfId="7076" xr:uid="{00000000-0005-0000-0000-00008B0E0000}"/>
    <cellStyle name="20% - 강조색5 4" xfId="2687" xr:uid="{00000000-0005-0000-0000-00008C0E0000}"/>
    <cellStyle name="20% - 강조색5 4 2" xfId="7077" xr:uid="{00000000-0005-0000-0000-00008D0E0000}"/>
    <cellStyle name="20% - 강조색5 5" xfId="2688" xr:uid="{00000000-0005-0000-0000-00008E0E0000}"/>
    <cellStyle name="20% - 강조색5 5 2" xfId="7078" xr:uid="{00000000-0005-0000-0000-00008F0E0000}"/>
    <cellStyle name="20% - 강조색5 6" xfId="2689" xr:uid="{00000000-0005-0000-0000-0000900E0000}"/>
    <cellStyle name="20% - 강조색5 7" xfId="2690" xr:uid="{00000000-0005-0000-0000-0000910E0000}"/>
    <cellStyle name="20% - 강조색6" xfId="2003" builtinId="50" customBuiltin="1"/>
    <cellStyle name="20% - 강조색6 2" xfId="2691" xr:uid="{00000000-0005-0000-0000-0000930E0000}"/>
    <cellStyle name="20% - 강조색6 2 10" xfId="7079" xr:uid="{00000000-0005-0000-0000-0000940E0000}"/>
    <cellStyle name="20% - 강조색6 2 10 2" xfId="7080" xr:uid="{00000000-0005-0000-0000-0000950E0000}"/>
    <cellStyle name="20% - 강조색6 2 10 3" xfId="7081" xr:uid="{00000000-0005-0000-0000-0000960E0000}"/>
    <cellStyle name="20% - 강조색6 2 10 4" xfId="7082" xr:uid="{00000000-0005-0000-0000-0000970E0000}"/>
    <cellStyle name="20% - 강조색6 2 10 5" xfId="7083" xr:uid="{00000000-0005-0000-0000-0000980E0000}"/>
    <cellStyle name="20% - 강조색6 2 11" xfId="7084" xr:uid="{00000000-0005-0000-0000-0000990E0000}"/>
    <cellStyle name="20% - 강조색6 2 11 2" xfId="7085" xr:uid="{00000000-0005-0000-0000-00009A0E0000}"/>
    <cellStyle name="20% - 강조색6 2 11 3" xfId="7086" xr:uid="{00000000-0005-0000-0000-00009B0E0000}"/>
    <cellStyle name="20% - 강조색6 2 11 4" xfId="7087" xr:uid="{00000000-0005-0000-0000-00009C0E0000}"/>
    <cellStyle name="20% - 강조색6 2 11 5" xfId="7088" xr:uid="{00000000-0005-0000-0000-00009D0E0000}"/>
    <cellStyle name="20% - 강조색6 2 12" xfId="7089" xr:uid="{00000000-0005-0000-0000-00009E0E0000}"/>
    <cellStyle name="20% - 강조색6 2 12 2" xfId="7090" xr:uid="{00000000-0005-0000-0000-00009F0E0000}"/>
    <cellStyle name="20% - 강조색6 2 12 3" xfId="7091" xr:uid="{00000000-0005-0000-0000-0000A00E0000}"/>
    <cellStyle name="20% - 강조색6 2 12 4" xfId="7092" xr:uid="{00000000-0005-0000-0000-0000A10E0000}"/>
    <cellStyle name="20% - 강조색6 2 12 5" xfId="7093" xr:uid="{00000000-0005-0000-0000-0000A20E0000}"/>
    <cellStyle name="20% - 강조색6 2 13" xfId="7094" xr:uid="{00000000-0005-0000-0000-0000A30E0000}"/>
    <cellStyle name="20% - 강조색6 2 13 2" xfId="7095" xr:uid="{00000000-0005-0000-0000-0000A40E0000}"/>
    <cellStyle name="20% - 강조색6 2 13 3" xfId="7096" xr:uid="{00000000-0005-0000-0000-0000A50E0000}"/>
    <cellStyle name="20% - 강조색6 2 13 4" xfId="7097" xr:uid="{00000000-0005-0000-0000-0000A60E0000}"/>
    <cellStyle name="20% - 강조색6 2 13 5" xfId="7098" xr:uid="{00000000-0005-0000-0000-0000A70E0000}"/>
    <cellStyle name="20% - 강조색6 2 14" xfId="7099" xr:uid="{00000000-0005-0000-0000-0000A80E0000}"/>
    <cellStyle name="20% - 강조색6 2 15" xfId="7100" xr:uid="{00000000-0005-0000-0000-0000A90E0000}"/>
    <cellStyle name="20% - 강조색6 2 16" xfId="7101" xr:uid="{00000000-0005-0000-0000-0000AA0E0000}"/>
    <cellStyle name="20% - 강조색6 2 17" xfId="7102" xr:uid="{00000000-0005-0000-0000-0000AB0E0000}"/>
    <cellStyle name="20% - 강조색6 2 18" xfId="7103" xr:uid="{00000000-0005-0000-0000-0000AC0E0000}"/>
    <cellStyle name="20% - 강조색6 2 2" xfId="2692" xr:uid="{00000000-0005-0000-0000-0000AD0E0000}"/>
    <cellStyle name="20% - 강조색6 2 2 10" xfId="7104" xr:uid="{00000000-0005-0000-0000-0000AE0E0000}"/>
    <cellStyle name="20% - 강조색6 2 2 10 2" xfId="7105" xr:uid="{00000000-0005-0000-0000-0000AF0E0000}"/>
    <cellStyle name="20% - 강조색6 2 2 10 3" xfId="7106" xr:uid="{00000000-0005-0000-0000-0000B00E0000}"/>
    <cellStyle name="20% - 강조색6 2 2 10 4" xfId="7107" xr:uid="{00000000-0005-0000-0000-0000B10E0000}"/>
    <cellStyle name="20% - 강조색6 2 2 10 5" xfId="7108" xr:uid="{00000000-0005-0000-0000-0000B20E0000}"/>
    <cellStyle name="20% - 강조색6 2 2 11" xfId="7109" xr:uid="{00000000-0005-0000-0000-0000B30E0000}"/>
    <cellStyle name="20% - 강조색6 2 2 11 2" xfId="7110" xr:uid="{00000000-0005-0000-0000-0000B40E0000}"/>
    <cellStyle name="20% - 강조색6 2 2 11 3" xfId="7111" xr:uid="{00000000-0005-0000-0000-0000B50E0000}"/>
    <cellStyle name="20% - 강조색6 2 2 11 4" xfId="7112" xr:uid="{00000000-0005-0000-0000-0000B60E0000}"/>
    <cellStyle name="20% - 강조색6 2 2 11 5" xfId="7113" xr:uid="{00000000-0005-0000-0000-0000B70E0000}"/>
    <cellStyle name="20% - 강조색6 2 2 12" xfId="7114" xr:uid="{00000000-0005-0000-0000-0000B80E0000}"/>
    <cellStyle name="20% - 강조색6 2 2 13" xfId="7115" xr:uid="{00000000-0005-0000-0000-0000B90E0000}"/>
    <cellStyle name="20% - 강조색6 2 2 14" xfId="7116" xr:uid="{00000000-0005-0000-0000-0000BA0E0000}"/>
    <cellStyle name="20% - 강조색6 2 2 15" xfId="7117" xr:uid="{00000000-0005-0000-0000-0000BB0E0000}"/>
    <cellStyle name="20% - 강조색6 2 2 16" xfId="7118" xr:uid="{00000000-0005-0000-0000-0000BC0E0000}"/>
    <cellStyle name="20% - 강조색6 2 2 2" xfId="7119" xr:uid="{00000000-0005-0000-0000-0000BD0E0000}"/>
    <cellStyle name="20% - 강조색6 2 2 2 2" xfId="7120" xr:uid="{00000000-0005-0000-0000-0000BE0E0000}"/>
    <cellStyle name="20% - 강조색6 2 2 2 3" xfId="7121" xr:uid="{00000000-0005-0000-0000-0000BF0E0000}"/>
    <cellStyle name="20% - 강조색6 2 2 2 4" xfId="7122" xr:uid="{00000000-0005-0000-0000-0000C00E0000}"/>
    <cellStyle name="20% - 강조색6 2 2 2 5" xfId="7123" xr:uid="{00000000-0005-0000-0000-0000C10E0000}"/>
    <cellStyle name="20% - 강조색6 2 2 3" xfId="7124" xr:uid="{00000000-0005-0000-0000-0000C20E0000}"/>
    <cellStyle name="20% - 강조색6 2 2 3 2" xfId="7125" xr:uid="{00000000-0005-0000-0000-0000C30E0000}"/>
    <cellStyle name="20% - 강조색6 2 2 3 3" xfId="7126" xr:uid="{00000000-0005-0000-0000-0000C40E0000}"/>
    <cellStyle name="20% - 강조색6 2 2 3 4" xfId="7127" xr:uid="{00000000-0005-0000-0000-0000C50E0000}"/>
    <cellStyle name="20% - 강조색6 2 2 3 5" xfId="7128" xr:uid="{00000000-0005-0000-0000-0000C60E0000}"/>
    <cellStyle name="20% - 강조색6 2 2 4" xfId="7129" xr:uid="{00000000-0005-0000-0000-0000C70E0000}"/>
    <cellStyle name="20% - 강조색6 2 2 4 2" xfId="7130" xr:uid="{00000000-0005-0000-0000-0000C80E0000}"/>
    <cellStyle name="20% - 강조색6 2 2 4 3" xfId="7131" xr:uid="{00000000-0005-0000-0000-0000C90E0000}"/>
    <cellStyle name="20% - 강조색6 2 2 4 4" xfId="7132" xr:uid="{00000000-0005-0000-0000-0000CA0E0000}"/>
    <cellStyle name="20% - 강조색6 2 2 4 5" xfId="7133" xr:uid="{00000000-0005-0000-0000-0000CB0E0000}"/>
    <cellStyle name="20% - 강조색6 2 2 5" xfId="7134" xr:uid="{00000000-0005-0000-0000-0000CC0E0000}"/>
    <cellStyle name="20% - 강조색6 2 2 5 2" xfId="7135" xr:uid="{00000000-0005-0000-0000-0000CD0E0000}"/>
    <cellStyle name="20% - 강조색6 2 2 5 3" xfId="7136" xr:uid="{00000000-0005-0000-0000-0000CE0E0000}"/>
    <cellStyle name="20% - 강조색6 2 2 5 4" xfId="7137" xr:uid="{00000000-0005-0000-0000-0000CF0E0000}"/>
    <cellStyle name="20% - 강조색6 2 2 5 5" xfId="7138" xr:uid="{00000000-0005-0000-0000-0000D00E0000}"/>
    <cellStyle name="20% - 강조색6 2 2 6" xfId="7139" xr:uid="{00000000-0005-0000-0000-0000D10E0000}"/>
    <cellStyle name="20% - 강조색6 2 2 6 2" xfId="7140" xr:uid="{00000000-0005-0000-0000-0000D20E0000}"/>
    <cellStyle name="20% - 강조색6 2 2 6 3" xfId="7141" xr:uid="{00000000-0005-0000-0000-0000D30E0000}"/>
    <cellStyle name="20% - 강조색6 2 2 6 4" xfId="7142" xr:uid="{00000000-0005-0000-0000-0000D40E0000}"/>
    <cellStyle name="20% - 강조색6 2 2 6 5" xfId="7143" xr:uid="{00000000-0005-0000-0000-0000D50E0000}"/>
    <cellStyle name="20% - 강조색6 2 2 7" xfId="7144" xr:uid="{00000000-0005-0000-0000-0000D60E0000}"/>
    <cellStyle name="20% - 강조색6 2 2 7 2" xfId="7145" xr:uid="{00000000-0005-0000-0000-0000D70E0000}"/>
    <cellStyle name="20% - 강조색6 2 2 7 3" xfId="7146" xr:uid="{00000000-0005-0000-0000-0000D80E0000}"/>
    <cellStyle name="20% - 강조색6 2 2 7 4" xfId="7147" xr:uid="{00000000-0005-0000-0000-0000D90E0000}"/>
    <cellStyle name="20% - 강조색6 2 2 7 5" xfId="7148" xr:uid="{00000000-0005-0000-0000-0000DA0E0000}"/>
    <cellStyle name="20% - 강조색6 2 2 8" xfId="7149" xr:uid="{00000000-0005-0000-0000-0000DB0E0000}"/>
    <cellStyle name="20% - 강조색6 2 2 8 2" xfId="7150" xr:uid="{00000000-0005-0000-0000-0000DC0E0000}"/>
    <cellStyle name="20% - 강조색6 2 2 8 3" xfId="7151" xr:uid="{00000000-0005-0000-0000-0000DD0E0000}"/>
    <cellStyle name="20% - 강조색6 2 2 8 4" xfId="7152" xr:uid="{00000000-0005-0000-0000-0000DE0E0000}"/>
    <cellStyle name="20% - 강조색6 2 2 8 5" xfId="7153" xr:uid="{00000000-0005-0000-0000-0000DF0E0000}"/>
    <cellStyle name="20% - 강조색6 2 2 9" xfId="7154" xr:uid="{00000000-0005-0000-0000-0000E00E0000}"/>
    <cellStyle name="20% - 강조색6 2 2 9 2" xfId="7155" xr:uid="{00000000-0005-0000-0000-0000E10E0000}"/>
    <cellStyle name="20% - 강조색6 2 2 9 3" xfId="7156" xr:uid="{00000000-0005-0000-0000-0000E20E0000}"/>
    <cellStyle name="20% - 강조색6 2 2 9 4" xfId="7157" xr:uid="{00000000-0005-0000-0000-0000E30E0000}"/>
    <cellStyle name="20% - 강조색6 2 2 9 5" xfId="7158" xr:uid="{00000000-0005-0000-0000-0000E40E0000}"/>
    <cellStyle name="20% - 강조색6 2 3" xfId="4488" xr:uid="{00000000-0005-0000-0000-0000E50E0000}"/>
    <cellStyle name="20% - 강조색6 2 3 2" xfId="7159" xr:uid="{00000000-0005-0000-0000-0000E60E0000}"/>
    <cellStyle name="20% - 강조색6 2 3 2 2" xfId="7160" xr:uid="{00000000-0005-0000-0000-0000E70E0000}"/>
    <cellStyle name="20% - 강조색6 2 3 3" xfId="7161" xr:uid="{00000000-0005-0000-0000-0000E80E0000}"/>
    <cellStyle name="20% - 강조색6 2 3 4" xfId="7162" xr:uid="{00000000-0005-0000-0000-0000E90E0000}"/>
    <cellStyle name="20% - 강조색6 2 3 5" xfId="7163" xr:uid="{00000000-0005-0000-0000-0000EA0E0000}"/>
    <cellStyle name="20% - 강조색6 2 3 6" xfId="7164" xr:uid="{00000000-0005-0000-0000-0000EB0E0000}"/>
    <cellStyle name="20% - 강조색6 2 4" xfId="7165" xr:uid="{00000000-0005-0000-0000-0000EC0E0000}"/>
    <cellStyle name="20% - 강조색6 2 4 2" xfId="7166" xr:uid="{00000000-0005-0000-0000-0000ED0E0000}"/>
    <cellStyle name="20% - 강조색6 2 4 3" xfId="7167" xr:uid="{00000000-0005-0000-0000-0000EE0E0000}"/>
    <cellStyle name="20% - 강조색6 2 4 4" xfId="7168" xr:uid="{00000000-0005-0000-0000-0000EF0E0000}"/>
    <cellStyle name="20% - 강조색6 2 4 5" xfId="7169" xr:uid="{00000000-0005-0000-0000-0000F00E0000}"/>
    <cellStyle name="20% - 강조색6 2 5" xfId="7170" xr:uid="{00000000-0005-0000-0000-0000F10E0000}"/>
    <cellStyle name="20% - 강조색6 2 5 2" xfId="7171" xr:uid="{00000000-0005-0000-0000-0000F20E0000}"/>
    <cellStyle name="20% - 강조색6 2 5 3" xfId="7172" xr:uid="{00000000-0005-0000-0000-0000F30E0000}"/>
    <cellStyle name="20% - 강조색6 2 5 4" xfId="7173" xr:uid="{00000000-0005-0000-0000-0000F40E0000}"/>
    <cellStyle name="20% - 강조색6 2 5 5" xfId="7174" xr:uid="{00000000-0005-0000-0000-0000F50E0000}"/>
    <cellStyle name="20% - 강조색6 2 6" xfId="7175" xr:uid="{00000000-0005-0000-0000-0000F60E0000}"/>
    <cellStyle name="20% - 강조색6 2 6 2" xfId="7176" xr:uid="{00000000-0005-0000-0000-0000F70E0000}"/>
    <cellStyle name="20% - 강조색6 2 6 3" xfId="7177" xr:uid="{00000000-0005-0000-0000-0000F80E0000}"/>
    <cellStyle name="20% - 강조색6 2 6 4" xfId="7178" xr:uid="{00000000-0005-0000-0000-0000F90E0000}"/>
    <cellStyle name="20% - 강조색6 2 6 5" xfId="7179" xr:uid="{00000000-0005-0000-0000-0000FA0E0000}"/>
    <cellStyle name="20% - 강조색6 2 7" xfId="7180" xr:uid="{00000000-0005-0000-0000-0000FB0E0000}"/>
    <cellStyle name="20% - 강조색6 2 7 2" xfId="7181" xr:uid="{00000000-0005-0000-0000-0000FC0E0000}"/>
    <cellStyle name="20% - 강조색6 2 7 3" xfId="7182" xr:uid="{00000000-0005-0000-0000-0000FD0E0000}"/>
    <cellStyle name="20% - 강조색6 2 7 4" xfId="7183" xr:uid="{00000000-0005-0000-0000-0000FE0E0000}"/>
    <cellStyle name="20% - 강조색6 2 7 5" xfId="7184" xr:uid="{00000000-0005-0000-0000-0000FF0E0000}"/>
    <cellStyle name="20% - 강조색6 2 8" xfId="7185" xr:uid="{00000000-0005-0000-0000-0000000F0000}"/>
    <cellStyle name="20% - 강조색6 2 8 2" xfId="7186" xr:uid="{00000000-0005-0000-0000-0000010F0000}"/>
    <cellStyle name="20% - 강조색6 2 8 3" xfId="7187" xr:uid="{00000000-0005-0000-0000-0000020F0000}"/>
    <cellStyle name="20% - 강조색6 2 8 4" xfId="7188" xr:uid="{00000000-0005-0000-0000-0000030F0000}"/>
    <cellStyle name="20% - 강조색6 2 8 5" xfId="7189" xr:uid="{00000000-0005-0000-0000-0000040F0000}"/>
    <cellStyle name="20% - 강조색6 2 9" xfId="7190" xr:uid="{00000000-0005-0000-0000-0000050F0000}"/>
    <cellStyle name="20% - 강조색6 2 9 2" xfId="7191" xr:uid="{00000000-0005-0000-0000-0000060F0000}"/>
    <cellStyle name="20% - 강조색6 2 9 3" xfId="7192" xr:uid="{00000000-0005-0000-0000-0000070F0000}"/>
    <cellStyle name="20% - 강조색6 2 9 4" xfId="7193" xr:uid="{00000000-0005-0000-0000-0000080F0000}"/>
    <cellStyle name="20% - 강조색6 2 9 5" xfId="7194" xr:uid="{00000000-0005-0000-0000-0000090F0000}"/>
    <cellStyle name="20% - 강조색6 3" xfId="2693" xr:uid="{00000000-0005-0000-0000-00000A0F0000}"/>
    <cellStyle name="20% - 강조색6 3 2" xfId="4489" xr:uid="{00000000-0005-0000-0000-00000B0F0000}"/>
    <cellStyle name="20% - 강조색6 3 2 2" xfId="7195" xr:uid="{00000000-0005-0000-0000-00000C0F0000}"/>
    <cellStyle name="20% - 강조색6 3 3" xfId="7196" xr:uid="{00000000-0005-0000-0000-00000D0F0000}"/>
    <cellStyle name="20% - 강조색6 4" xfId="2694" xr:uid="{00000000-0005-0000-0000-00000E0F0000}"/>
    <cellStyle name="20% - 강조색6 4 2" xfId="7197" xr:uid="{00000000-0005-0000-0000-00000F0F0000}"/>
    <cellStyle name="20% - 강조색6 5" xfId="2695" xr:uid="{00000000-0005-0000-0000-0000100F0000}"/>
    <cellStyle name="20% - 강조색6 5 2" xfId="7198" xr:uid="{00000000-0005-0000-0000-0000110F0000}"/>
    <cellStyle name="20% - 강조색6 6" xfId="2696" xr:uid="{00000000-0005-0000-0000-0000120F0000}"/>
    <cellStyle name="20% - 강조색6 7" xfId="2697" xr:uid="{00000000-0005-0000-0000-0000130F0000}"/>
    <cellStyle name="2자리" xfId="2004" xr:uid="{00000000-0005-0000-0000-0000140F0000}"/>
    <cellStyle name="2자리 2" xfId="4490" xr:uid="{00000000-0005-0000-0000-0000150F0000}"/>
    <cellStyle name="³?a" xfId="2698" xr:uid="{00000000-0005-0000-0000-0000160F0000}"/>
    <cellStyle name="³?a 2" xfId="7199" xr:uid="{00000000-0005-0000-0000-0000170F0000}"/>
    <cellStyle name="³?a 3" xfId="7200" xr:uid="{00000000-0005-0000-0000-0000180F0000}"/>
    <cellStyle name="၃urrency_OTD thru NOR " xfId="12660" xr:uid="{00000000-0005-0000-0000-0000190F0000}"/>
    <cellStyle name="40% - 강조색1" xfId="2005" builtinId="31" customBuiltin="1"/>
    <cellStyle name="40% - 강조색1 2" xfId="2699" xr:uid="{00000000-0005-0000-0000-00001B0F0000}"/>
    <cellStyle name="40% - 강조색1 2 10" xfId="7201" xr:uid="{00000000-0005-0000-0000-00001C0F0000}"/>
    <cellStyle name="40% - 강조색1 2 10 2" xfId="7202" xr:uid="{00000000-0005-0000-0000-00001D0F0000}"/>
    <cellStyle name="40% - 강조색1 2 10 3" xfId="7203" xr:uid="{00000000-0005-0000-0000-00001E0F0000}"/>
    <cellStyle name="40% - 강조색1 2 10 4" xfId="7204" xr:uid="{00000000-0005-0000-0000-00001F0F0000}"/>
    <cellStyle name="40% - 강조색1 2 10 5" xfId="7205" xr:uid="{00000000-0005-0000-0000-0000200F0000}"/>
    <cellStyle name="40% - 강조색1 2 11" xfId="7206" xr:uid="{00000000-0005-0000-0000-0000210F0000}"/>
    <cellStyle name="40% - 강조색1 2 11 2" xfId="7207" xr:uid="{00000000-0005-0000-0000-0000220F0000}"/>
    <cellStyle name="40% - 강조색1 2 11 3" xfId="7208" xr:uid="{00000000-0005-0000-0000-0000230F0000}"/>
    <cellStyle name="40% - 강조색1 2 11 4" xfId="7209" xr:uid="{00000000-0005-0000-0000-0000240F0000}"/>
    <cellStyle name="40% - 강조색1 2 11 5" xfId="7210" xr:uid="{00000000-0005-0000-0000-0000250F0000}"/>
    <cellStyle name="40% - 강조색1 2 12" xfId="7211" xr:uid="{00000000-0005-0000-0000-0000260F0000}"/>
    <cellStyle name="40% - 강조색1 2 12 2" xfId="7212" xr:uid="{00000000-0005-0000-0000-0000270F0000}"/>
    <cellStyle name="40% - 강조색1 2 12 3" xfId="7213" xr:uid="{00000000-0005-0000-0000-0000280F0000}"/>
    <cellStyle name="40% - 강조색1 2 12 4" xfId="7214" xr:uid="{00000000-0005-0000-0000-0000290F0000}"/>
    <cellStyle name="40% - 강조색1 2 12 5" xfId="7215" xr:uid="{00000000-0005-0000-0000-00002A0F0000}"/>
    <cellStyle name="40% - 강조색1 2 13" xfId="7216" xr:uid="{00000000-0005-0000-0000-00002B0F0000}"/>
    <cellStyle name="40% - 강조색1 2 13 2" xfId="7217" xr:uid="{00000000-0005-0000-0000-00002C0F0000}"/>
    <cellStyle name="40% - 강조색1 2 13 3" xfId="7218" xr:uid="{00000000-0005-0000-0000-00002D0F0000}"/>
    <cellStyle name="40% - 강조색1 2 13 4" xfId="7219" xr:uid="{00000000-0005-0000-0000-00002E0F0000}"/>
    <cellStyle name="40% - 강조색1 2 13 5" xfId="7220" xr:uid="{00000000-0005-0000-0000-00002F0F0000}"/>
    <cellStyle name="40% - 강조색1 2 14" xfId="7221" xr:uid="{00000000-0005-0000-0000-0000300F0000}"/>
    <cellStyle name="40% - 강조색1 2 15" xfId="7222" xr:uid="{00000000-0005-0000-0000-0000310F0000}"/>
    <cellStyle name="40% - 강조색1 2 16" xfId="7223" xr:uid="{00000000-0005-0000-0000-0000320F0000}"/>
    <cellStyle name="40% - 강조색1 2 17" xfId="7224" xr:uid="{00000000-0005-0000-0000-0000330F0000}"/>
    <cellStyle name="40% - 강조색1 2 18" xfId="7225" xr:uid="{00000000-0005-0000-0000-0000340F0000}"/>
    <cellStyle name="40% - 강조색1 2 2" xfId="2700" xr:uid="{00000000-0005-0000-0000-0000350F0000}"/>
    <cellStyle name="40% - 강조색1 2 2 10" xfId="7226" xr:uid="{00000000-0005-0000-0000-0000360F0000}"/>
    <cellStyle name="40% - 강조색1 2 2 10 2" xfId="7227" xr:uid="{00000000-0005-0000-0000-0000370F0000}"/>
    <cellStyle name="40% - 강조색1 2 2 10 3" xfId="7228" xr:uid="{00000000-0005-0000-0000-0000380F0000}"/>
    <cellStyle name="40% - 강조색1 2 2 10 4" xfId="7229" xr:uid="{00000000-0005-0000-0000-0000390F0000}"/>
    <cellStyle name="40% - 강조색1 2 2 10 5" xfId="7230" xr:uid="{00000000-0005-0000-0000-00003A0F0000}"/>
    <cellStyle name="40% - 강조색1 2 2 11" xfId="7231" xr:uid="{00000000-0005-0000-0000-00003B0F0000}"/>
    <cellStyle name="40% - 강조색1 2 2 11 2" xfId="7232" xr:uid="{00000000-0005-0000-0000-00003C0F0000}"/>
    <cellStyle name="40% - 강조색1 2 2 11 3" xfId="7233" xr:uid="{00000000-0005-0000-0000-00003D0F0000}"/>
    <cellStyle name="40% - 강조색1 2 2 11 4" xfId="7234" xr:uid="{00000000-0005-0000-0000-00003E0F0000}"/>
    <cellStyle name="40% - 강조색1 2 2 11 5" xfId="7235" xr:uid="{00000000-0005-0000-0000-00003F0F0000}"/>
    <cellStyle name="40% - 강조색1 2 2 12" xfId="7236" xr:uid="{00000000-0005-0000-0000-0000400F0000}"/>
    <cellStyle name="40% - 강조색1 2 2 13" xfId="7237" xr:uid="{00000000-0005-0000-0000-0000410F0000}"/>
    <cellStyle name="40% - 강조색1 2 2 14" xfId="7238" xr:uid="{00000000-0005-0000-0000-0000420F0000}"/>
    <cellStyle name="40% - 강조색1 2 2 15" xfId="7239" xr:uid="{00000000-0005-0000-0000-0000430F0000}"/>
    <cellStyle name="40% - 강조색1 2 2 16" xfId="7240" xr:uid="{00000000-0005-0000-0000-0000440F0000}"/>
    <cellStyle name="40% - 강조색1 2 2 2" xfId="7241" xr:uid="{00000000-0005-0000-0000-0000450F0000}"/>
    <cellStyle name="40% - 강조색1 2 2 2 2" xfId="7242" xr:uid="{00000000-0005-0000-0000-0000460F0000}"/>
    <cellStyle name="40% - 강조색1 2 2 2 3" xfId="7243" xr:uid="{00000000-0005-0000-0000-0000470F0000}"/>
    <cellStyle name="40% - 강조색1 2 2 2 4" xfId="7244" xr:uid="{00000000-0005-0000-0000-0000480F0000}"/>
    <cellStyle name="40% - 강조색1 2 2 2 5" xfId="7245" xr:uid="{00000000-0005-0000-0000-0000490F0000}"/>
    <cellStyle name="40% - 강조색1 2 2 3" xfId="7246" xr:uid="{00000000-0005-0000-0000-00004A0F0000}"/>
    <cellStyle name="40% - 강조색1 2 2 3 2" xfId="7247" xr:uid="{00000000-0005-0000-0000-00004B0F0000}"/>
    <cellStyle name="40% - 강조색1 2 2 3 3" xfId="7248" xr:uid="{00000000-0005-0000-0000-00004C0F0000}"/>
    <cellStyle name="40% - 강조색1 2 2 3 4" xfId="7249" xr:uid="{00000000-0005-0000-0000-00004D0F0000}"/>
    <cellStyle name="40% - 강조색1 2 2 3 5" xfId="7250" xr:uid="{00000000-0005-0000-0000-00004E0F0000}"/>
    <cellStyle name="40% - 강조색1 2 2 4" xfId="7251" xr:uid="{00000000-0005-0000-0000-00004F0F0000}"/>
    <cellStyle name="40% - 강조색1 2 2 4 2" xfId="7252" xr:uid="{00000000-0005-0000-0000-0000500F0000}"/>
    <cellStyle name="40% - 강조색1 2 2 4 3" xfId="7253" xr:uid="{00000000-0005-0000-0000-0000510F0000}"/>
    <cellStyle name="40% - 강조색1 2 2 4 4" xfId="7254" xr:uid="{00000000-0005-0000-0000-0000520F0000}"/>
    <cellStyle name="40% - 강조색1 2 2 4 5" xfId="7255" xr:uid="{00000000-0005-0000-0000-0000530F0000}"/>
    <cellStyle name="40% - 강조색1 2 2 5" xfId="7256" xr:uid="{00000000-0005-0000-0000-0000540F0000}"/>
    <cellStyle name="40% - 강조색1 2 2 5 2" xfId="7257" xr:uid="{00000000-0005-0000-0000-0000550F0000}"/>
    <cellStyle name="40% - 강조색1 2 2 5 3" xfId="7258" xr:uid="{00000000-0005-0000-0000-0000560F0000}"/>
    <cellStyle name="40% - 강조색1 2 2 5 4" xfId="7259" xr:uid="{00000000-0005-0000-0000-0000570F0000}"/>
    <cellStyle name="40% - 강조색1 2 2 5 5" xfId="7260" xr:uid="{00000000-0005-0000-0000-0000580F0000}"/>
    <cellStyle name="40% - 강조색1 2 2 6" xfId="7261" xr:uid="{00000000-0005-0000-0000-0000590F0000}"/>
    <cellStyle name="40% - 강조색1 2 2 6 2" xfId="7262" xr:uid="{00000000-0005-0000-0000-00005A0F0000}"/>
    <cellStyle name="40% - 강조색1 2 2 6 3" xfId="7263" xr:uid="{00000000-0005-0000-0000-00005B0F0000}"/>
    <cellStyle name="40% - 강조색1 2 2 6 4" xfId="7264" xr:uid="{00000000-0005-0000-0000-00005C0F0000}"/>
    <cellStyle name="40% - 강조색1 2 2 6 5" xfId="7265" xr:uid="{00000000-0005-0000-0000-00005D0F0000}"/>
    <cellStyle name="40% - 강조색1 2 2 7" xfId="7266" xr:uid="{00000000-0005-0000-0000-00005E0F0000}"/>
    <cellStyle name="40% - 강조색1 2 2 7 2" xfId="7267" xr:uid="{00000000-0005-0000-0000-00005F0F0000}"/>
    <cellStyle name="40% - 강조색1 2 2 7 3" xfId="7268" xr:uid="{00000000-0005-0000-0000-0000600F0000}"/>
    <cellStyle name="40% - 강조색1 2 2 7 4" xfId="7269" xr:uid="{00000000-0005-0000-0000-0000610F0000}"/>
    <cellStyle name="40% - 강조색1 2 2 7 5" xfId="7270" xr:uid="{00000000-0005-0000-0000-0000620F0000}"/>
    <cellStyle name="40% - 강조색1 2 2 8" xfId="7271" xr:uid="{00000000-0005-0000-0000-0000630F0000}"/>
    <cellStyle name="40% - 강조색1 2 2 8 2" xfId="7272" xr:uid="{00000000-0005-0000-0000-0000640F0000}"/>
    <cellStyle name="40% - 강조색1 2 2 8 3" xfId="7273" xr:uid="{00000000-0005-0000-0000-0000650F0000}"/>
    <cellStyle name="40% - 강조색1 2 2 8 4" xfId="7274" xr:uid="{00000000-0005-0000-0000-0000660F0000}"/>
    <cellStyle name="40% - 강조색1 2 2 8 5" xfId="7275" xr:uid="{00000000-0005-0000-0000-0000670F0000}"/>
    <cellStyle name="40% - 강조색1 2 2 9" xfId="7276" xr:uid="{00000000-0005-0000-0000-0000680F0000}"/>
    <cellStyle name="40% - 강조색1 2 2 9 2" xfId="7277" xr:uid="{00000000-0005-0000-0000-0000690F0000}"/>
    <cellStyle name="40% - 강조색1 2 2 9 3" xfId="7278" xr:uid="{00000000-0005-0000-0000-00006A0F0000}"/>
    <cellStyle name="40% - 강조색1 2 2 9 4" xfId="7279" xr:uid="{00000000-0005-0000-0000-00006B0F0000}"/>
    <cellStyle name="40% - 강조색1 2 2 9 5" xfId="7280" xr:uid="{00000000-0005-0000-0000-00006C0F0000}"/>
    <cellStyle name="40% - 강조색1 2 3" xfId="4491" xr:uid="{00000000-0005-0000-0000-00006D0F0000}"/>
    <cellStyle name="40% - 강조색1 2 3 2" xfId="7281" xr:uid="{00000000-0005-0000-0000-00006E0F0000}"/>
    <cellStyle name="40% - 강조색1 2 3 2 2" xfId="7282" xr:uid="{00000000-0005-0000-0000-00006F0F0000}"/>
    <cellStyle name="40% - 강조색1 2 3 3" xfId="7283" xr:uid="{00000000-0005-0000-0000-0000700F0000}"/>
    <cellStyle name="40% - 강조색1 2 3 4" xfId="7284" xr:uid="{00000000-0005-0000-0000-0000710F0000}"/>
    <cellStyle name="40% - 강조색1 2 3 5" xfId="7285" xr:uid="{00000000-0005-0000-0000-0000720F0000}"/>
    <cellStyle name="40% - 강조색1 2 3 6" xfId="7286" xr:uid="{00000000-0005-0000-0000-0000730F0000}"/>
    <cellStyle name="40% - 강조색1 2 4" xfId="7287" xr:uid="{00000000-0005-0000-0000-0000740F0000}"/>
    <cellStyle name="40% - 강조색1 2 4 2" xfId="7288" xr:uid="{00000000-0005-0000-0000-0000750F0000}"/>
    <cellStyle name="40% - 강조색1 2 4 3" xfId="7289" xr:uid="{00000000-0005-0000-0000-0000760F0000}"/>
    <cellStyle name="40% - 강조색1 2 4 4" xfId="7290" xr:uid="{00000000-0005-0000-0000-0000770F0000}"/>
    <cellStyle name="40% - 강조색1 2 4 5" xfId="7291" xr:uid="{00000000-0005-0000-0000-0000780F0000}"/>
    <cellStyle name="40% - 강조색1 2 5" xfId="7292" xr:uid="{00000000-0005-0000-0000-0000790F0000}"/>
    <cellStyle name="40% - 강조색1 2 5 2" xfId="7293" xr:uid="{00000000-0005-0000-0000-00007A0F0000}"/>
    <cellStyle name="40% - 강조색1 2 5 3" xfId="7294" xr:uid="{00000000-0005-0000-0000-00007B0F0000}"/>
    <cellStyle name="40% - 강조색1 2 5 4" xfId="7295" xr:uid="{00000000-0005-0000-0000-00007C0F0000}"/>
    <cellStyle name="40% - 강조색1 2 5 5" xfId="7296" xr:uid="{00000000-0005-0000-0000-00007D0F0000}"/>
    <cellStyle name="40% - 강조색1 2 6" xfId="7297" xr:uid="{00000000-0005-0000-0000-00007E0F0000}"/>
    <cellStyle name="40% - 강조색1 2 6 2" xfId="7298" xr:uid="{00000000-0005-0000-0000-00007F0F0000}"/>
    <cellStyle name="40% - 강조색1 2 6 3" xfId="7299" xr:uid="{00000000-0005-0000-0000-0000800F0000}"/>
    <cellStyle name="40% - 강조색1 2 6 4" xfId="7300" xr:uid="{00000000-0005-0000-0000-0000810F0000}"/>
    <cellStyle name="40% - 강조색1 2 6 5" xfId="7301" xr:uid="{00000000-0005-0000-0000-0000820F0000}"/>
    <cellStyle name="40% - 강조색1 2 7" xfId="7302" xr:uid="{00000000-0005-0000-0000-0000830F0000}"/>
    <cellStyle name="40% - 강조색1 2 7 2" xfId="7303" xr:uid="{00000000-0005-0000-0000-0000840F0000}"/>
    <cellStyle name="40% - 강조색1 2 7 3" xfId="7304" xr:uid="{00000000-0005-0000-0000-0000850F0000}"/>
    <cellStyle name="40% - 강조색1 2 7 4" xfId="7305" xr:uid="{00000000-0005-0000-0000-0000860F0000}"/>
    <cellStyle name="40% - 강조색1 2 7 5" xfId="7306" xr:uid="{00000000-0005-0000-0000-0000870F0000}"/>
    <cellStyle name="40% - 강조색1 2 8" xfId="7307" xr:uid="{00000000-0005-0000-0000-0000880F0000}"/>
    <cellStyle name="40% - 강조색1 2 8 2" xfId="7308" xr:uid="{00000000-0005-0000-0000-0000890F0000}"/>
    <cellStyle name="40% - 강조색1 2 8 3" xfId="7309" xr:uid="{00000000-0005-0000-0000-00008A0F0000}"/>
    <cellStyle name="40% - 강조색1 2 8 4" xfId="7310" xr:uid="{00000000-0005-0000-0000-00008B0F0000}"/>
    <cellStyle name="40% - 강조색1 2 8 5" xfId="7311" xr:uid="{00000000-0005-0000-0000-00008C0F0000}"/>
    <cellStyle name="40% - 강조색1 2 9" xfId="7312" xr:uid="{00000000-0005-0000-0000-00008D0F0000}"/>
    <cellStyle name="40% - 강조색1 2 9 2" xfId="7313" xr:uid="{00000000-0005-0000-0000-00008E0F0000}"/>
    <cellStyle name="40% - 강조색1 2 9 3" xfId="7314" xr:uid="{00000000-0005-0000-0000-00008F0F0000}"/>
    <cellStyle name="40% - 강조색1 2 9 4" xfId="7315" xr:uid="{00000000-0005-0000-0000-0000900F0000}"/>
    <cellStyle name="40% - 강조색1 2 9 5" xfId="7316" xr:uid="{00000000-0005-0000-0000-0000910F0000}"/>
    <cellStyle name="40% - 강조색1 3" xfId="2701" xr:uid="{00000000-0005-0000-0000-0000920F0000}"/>
    <cellStyle name="40% - 강조색1 3 2" xfId="4492" xr:uid="{00000000-0005-0000-0000-0000930F0000}"/>
    <cellStyle name="40% - 강조색1 3 2 2" xfId="7317" xr:uid="{00000000-0005-0000-0000-0000940F0000}"/>
    <cellStyle name="40% - 강조색1 3 3" xfId="7318" xr:uid="{00000000-0005-0000-0000-0000950F0000}"/>
    <cellStyle name="40% - 강조색1 4" xfId="2702" xr:uid="{00000000-0005-0000-0000-0000960F0000}"/>
    <cellStyle name="40% - 강조색1 4 2" xfId="7319" xr:uid="{00000000-0005-0000-0000-0000970F0000}"/>
    <cellStyle name="40% - 강조색1 5" xfId="2703" xr:uid="{00000000-0005-0000-0000-0000980F0000}"/>
    <cellStyle name="40% - 강조색1 5 2" xfId="7320" xr:uid="{00000000-0005-0000-0000-0000990F0000}"/>
    <cellStyle name="40% - 강조색1 6" xfId="2704" xr:uid="{00000000-0005-0000-0000-00009A0F0000}"/>
    <cellStyle name="40% - 강조색1 7" xfId="2705" xr:uid="{00000000-0005-0000-0000-00009B0F0000}"/>
    <cellStyle name="40% - 강조색2" xfId="2006" builtinId="35" customBuiltin="1"/>
    <cellStyle name="40% - 강조색2 2" xfId="2706" xr:uid="{00000000-0005-0000-0000-00009D0F0000}"/>
    <cellStyle name="40% - 강조색2 2 10" xfId="7321" xr:uid="{00000000-0005-0000-0000-00009E0F0000}"/>
    <cellStyle name="40% - 강조색2 2 10 2" xfId="7322" xr:uid="{00000000-0005-0000-0000-00009F0F0000}"/>
    <cellStyle name="40% - 강조색2 2 10 3" xfId="7323" xr:uid="{00000000-0005-0000-0000-0000A00F0000}"/>
    <cellStyle name="40% - 강조색2 2 10 4" xfId="7324" xr:uid="{00000000-0005-0000-0000-0000A10F0000}"/>
    <cellStyle name="40% - 강조색2 2 10 5" xfId="7325" xr:uid="{00000000-0005-0000-0000-0000A20F0000}"/>
    <cellStyle name="40% - 강조색2 2 11" xfId="7326" xr:uid="{00000000-0005-0000-0000-0000A30F0000}"/>
    <cellStyle name="40% - 강조색2 2 11 2" xfId="7327" xr:uid="{00000000-0005-0000-0000-0000A40F0000}"/>
    <cellStyle name="40% - 강조색2 2 11 3" xfId="7328" xr:uid="{00000000-0005-0000-0000-0000A50F0000}"/>
    <cellStyle name="40% - 강조색2 2 11 4" xfId="7329" xr:uid="{00000000-0005-0000-0000-0000A60F0000}"/>
    <cellStyle name="40% - 강조색2 2 11 5" xfId="7330" xr:uid="{00000000-0005-0000-0000-0000A70F0000}"/>
    <cellStyle name="40% - 강조색2 2 12" xfId="7331" xr:uid="{00000000-0005-0000-0000-0000A80F0000}"/>
    <cellStyle name="40% - 강조색2 2 12 2" xfId="7332" xr:uid="{00000000-0005-0000-0000-0000A90F0000}"/>
    <cellStyle name="40% - 강조색2 2 12 3" xfId="7333" xr:uid="{00000000-0005-0000-0000-0000AA0F0000}"/>
    <cellStyle name="40% - 강조색2 2 12 4" xfId="7334" xr:uid="{00000000-0005-0000-0000-0000AB0F0000}"/>
    <cellStyle name="40% - 강조색2 2 12 5" xfId="7335" xr:uid="{00000000-0005-0000-0000-0000AC0F0000}"/>
    <cellStyle name="40% - 강조색2 2 13" xfId="7336" xr:uid="{00000000-0005-0000-0000-0000AD0F0000}"/>
    <cellStyle name="40% - 강조색2 2 13 2" xfId="7337" xr:uid="{00000000-0005-0000-0000-0000AE0F0000}"/>
    <cellStyle name="40% - 강조색2 2 13 3" xfId="7338" xr:uid="{00000000-0005-0000-0000-0000AF0F0000}"/>
    <cellStyle name="40% - 강조색2 2 13 4" xfId="7339" xr:uid="{00000000-0005-0000-0000-0000B00F0000}"/>
    <cellStyle name="40% - 강조색2 2 13 5" xfId="7340" xr:uid="{00000000-0005-0000-0000-0000B10F0000}"/>
    <cellStyle name="40% - 강조색2 2 14" xfId="7341" xr:uid="{00000000-0005-0000-0000-0000B20F0000}"/>
    <cellStyle name="40% - 강조색2 2 15" xfId="7342" xr:uid="{00000000-0005-0000-0000-0000B30F0000}"/>
    <cellStyle name="40% - 강조색2 2 16" xfId="7343" xr:uid="{00000000-0005-0000-0000-0000B40F0000}"/>
    <cellStyle name="40% - 강조색2 2 17" xfId="7344" xr:uid="{00000000-0005-0000-0000-0000B50F0000}"/>
    <cellStyle name="40% - 강조색2 2 18" xfId="7345" xr:uid="{00000000-0005-0000-0000-0000B60F0000}"/>
    <cellStyle name="40% - 강조색2 2 2" xfId="2707" xr:uid="{00000000-0005-0000-0000-0000B70F0000}"/>
    <cellStyle name="40% - 강조색2 2 2 10" xfId="7346" xr:uid="{00000000-0005-0000-0000-0000B80F0000}"/>
    <cellStyle name="40% - 강조색2 2 2 10 2" xfId="7347" xr:uid="{00000000-0005-0000-0000-0000B90F0000}"/>
    <cellStyle name="40% - 강조색2 2 2 10 3" xfId="7348" xr:uid="{00000000-0005-0000-0000-0000BA0F0000}"/>
    <cellStyle name="40% - 강조색2 2 2 10 4" xfId="7349" xr:uid="{00000000-0005-0000-0000-0000BB0F0000}"/>
    <cellStyle name="40% - 강조색2 2 2 10 5" xfId="7350" xr:uid="{00000000-0005-0000-0000-0000BC0F0000}"/>
    <cellStyle name="40% - 강조색2 2 2 11" xfId="7351" xr:uid="{00000000-0005-0000-0000-0000BD0F0000}"/>
    <cellStyle name="40% - 강조색2 2 2 11 2" xfId="7352" xr:uid="{00000000-0005-0000-0000-0000BE0F0000}"/>
    <cellStyle name="40% - 강조색2 2 2 11 3" xfId="7353" xr:uid="{00000000-0005-0000-0000-0000BF0F0000}"/>
    <cellStyle name="40% - 강조색2 2 2 11 4" xfId="7354" xr:uid="{00000000-0005-0000-0000-0000C00F0000}"/>
    <cellStyle name="40% - 강조색2 2 2 11 5" xfId="7355" xr:uid="{00000000-0005-0000-0000-0000C10F0000}"/>
    <cellStyle name="40% - 강조색2 2 2 12" xfId="7356" xr:uid="{00000000-0005-0000-0000-0000C20F0000}"/>
    <cellStyle name="40% - 강조색2 2 2 13" xfId="7357" xr:uid="{00000000-0005-0000-0000-0000C30F0000}"/>
    <cellStyle name="40% - 강조색2 2 2 14" xfId="7358" xr:uid="{00000000-0005-0000-0000-0000C40F0000}"/>
    <cellStyle name="40% - 강조색2 2 2 15" xfId="7359" xr:uid="{00000000-0005-0000-0000-0000C50F0000}"/>
    <cellStyle name="40% - 강조색2 2 2 16" xfId="7360" xr:uid="{00000000-0005-0000-0000-0000C60F0000}"/>
    <cellStyle name="40% - 강조색2 2 2 2" xfId="7361" xr:uid="{00000000-0005-0000-0000-0000C70F0000}"/>
    <cellStyle name="40% - 강조색2 2 2 2 2" xfId="7362" xr:uid="{00000000-0005-0000-0000-0000C80F0000}"/>
    <cellStyle name="40% - 강조색2 2 2 2 3" xfId="7363" xr:uid="{00000000-0005-0000-0000-0000C90F0000}"/>
    <cellStyle name="40% - 강조색2 2 2 2 4" xfId="7364" xr:uid="{00000000-0005-0000-0000-0000CA0F0000}"/>
    <cellStyle name="40% - 강조색2 2 2 2 5" xfId="7365" xr:uid="{00000000-0005-0000-0000-0000CB0F0000}"/>
    <cellStyle name="40% - 강조색2 2 2 3" xfId="7366" xr:uid="{00000000-0005-0000-0000-0000CC0F0000}"/>
    <cellStyle name="40% - 강조색2 2 2 3 2" xfId="7367" xr:uid="{00000000-0005-0000-0000-0000CD0F0000}"/>
    <cellStyle name="40% - 강조색2 2 2 3 3" xfId="7368" xr:uid="{00000000-0005-0000-0000-0000CE0F0000}"/>
    <cellStyle name="40% - 강조색2 2 2 3 4" xfId="7369" xr:uid="{00000000-0005-0000-0000-0000CF0F0000}"/>
    <cellStyle name="40% - 강조색2 2 2 3 5" xfId="7370" xr:uid="{00000000-0005-0000-0000-0000D00F0000}"/>
    <cellStyle name="40% - 강조색2 2 2 4" xfId="7371" xr:uid="{00000000-0005-0000-0000-0000D10F0000}"/>
    <cellStyle name="40% - 강조색2 2 2 4 2" xfId="7372" xr:uid="{00000000-0005-0000-0000-0000D20F0000}"/>
    <cellStyle name="40% - 강조색2 2 2 4 3" xfId="7373" xr:uid="{00000000-0005-0000-0000-0000D30F0000}"/>
    <cellStyle name="40% - 강조색2 2 2 4 4" xfId="7374" xr:uid="{00000000-0005-0000-0000-0000D40F0000}"/>
    <cellStyle name="40% - 강조색2 2 2 4 5" xfId="7375" xr:uid="{00000000-0005-0000-0000-0000D50F0000}"/>
    <cellStyle name="40% - 강조색2 2 2 5" xfId="7376" xr:uid="{00000000-0005-0000-0000-0000D60F0000}"/>
    <cellStyle name="40% - 강조색2 2 2 5 2" xfId="7377" xr:uid="{00000000-0005-0000-0000-0000D70F0000}"/>
    <cellStyle name="40% - 강조색2 2 2 5 3" xfId="7378" xr:uid="{00000000-0005-0000-0000-0000D80F0000}"/>
    <cellStyle name="40% - 강조색2 2 2 5 4" xfId="7379" xr:uid="{00000000-0005-0000-0000-0000D90F0000}"/>
    <cellStyle name="40% - 강조색2 2 2 5 5" xfId="7380" xr:uid="{00000000-0005-0000-0000-0000DA0F0000}"/>
    <cellStyle name="40% - 강조색2 2 2 6" xfId="7381" xr:uid="{00000000-0005-0000-0000-0000DB0F0000}"/>
    <cellStyle name="40% - 강조색2 2 2 6 2" xfId="7382" xr:uid="{00000000-0005-0000-0000-0000DC0F0000}"/>
    <cellStyle name="40% - 강조색2 2 2 6 3" xfId="7383" xr:uid="{00000000-0005-0000-0000-0000DD0F0000}"/>
    <cellStyle name="40% - 강조색2 2 2 6 4" xfId="7384" xr:uid="{00000000-0005-0000-0000-0000DE0F0000}"/>
    <cellStyle name="40% - 강조색2 2 2 6 5" xfId="7385" xr:uid="{00000000-0005-0000-0000-0000DF0F0000}"/>
    <cellStyle name="40% - 강조색2 2 2 7" xfId="7386" xr:uid="{00000000-0005-0000-0000-0000E00F0000}"/>
    <cellStyle name="40% - 강조색2 2 2 7 2" xfId="7387" xr:uid="{00000000-0005-0000-0000-0000E10F0000}"/>
    <cellStyle name="40% - 강조색2 2 2 7 3" xfId="7388" xr:uid="{00000000-0005-0000-0000-0000E20F0000}"/>
    <cellStyle name="40% - 강조색2 2 2 7 4" xfId="7389" xr:uid="{00000000-0005-0000-0000-0000E30F0000}"/>
    <cellStyle name="40% - 강조색2 2 2 7 5" xfId="7390" xr:uid="{00000000-0005-0000-0000-0000E40F0000}"/>
    <cellStyle name="40% - 강조색2 2 2 8" xfId="7391" xr:uid="{00000000-0005-0000-0000-0000E50F0000}"/>
    <cellStyle name="40% - 강조색2 2 2 8 2" xfId="7392" xr:uid="{00000000-0005-0000-0000-0000E60F0000}"/>
    <cellStyle name="40% - 강조색2 2 2 8 3" xfId="7393" xr:uid="{00000000-0005-0000-0000-0000E70F0000}"/>
    <cellStyle name="40% - 강조색2 2 2 8 4" xfId="7394" xr:uid="{00000000-0005-0000-0000-0000E80F0000}"/>
    <cellStyle name="40% - 강조색2 2 2 8 5" xfId="7395" xr:uid="{00000000-0005-0000-0000-0000E90F0000}"/>
    <cellStyle name="40% - 강조색2 2 2 9" xfId="7396" xr:uid="{00000000-0005-0000-0000-0000EA0F0000}"/>
    <cellStyle name="40% - 강조색2 2 2 9 2" xfId="7397" xr:uid="{00000000-0005-0000-0000-0000EB0F0000}"/>
    <cellStyle name="40% - 강조색2 2 2 9 3" xfId="7398" xr:uid="{00000000-0005-0000-0000-0000EC0F0000}"/>
    <cellStyle name="40% - 강조색2 2 2 9 4" xfId="7399" xr:uid="{00000000-0005-0000-0000-0000ED0F0000}"/>
    <cellStyle name="40% - 강조색2 2 2 9 5" xfId="7400" xr:uid="{00000000-0005-0000-0000-0000EE0F0000}"/>
    <cellStyle name="40% - 강조색2 2 3" xfId="4493" xr:uid="{00000000-0005-0000-0000-0000EF0F0000}"/>
    <cellStyle name="40% - 강조색2 2 3 2" xfId="7401" xr:uid="{00000000-0005-0000-0000-0000F00F0000}"/>
    <cellStyle name="40% - 강조색2 2 3 2 2" xfId="7402" xr:uid="{00000000-0005-0000-0000-0000F10F0000}"/>
    <cellStyle name="40% - 강조색2 2 3 3" xfId="7403" xr:uid="{00000000-0005-0000-0000-0000F20F0000}"/>
    <cellStyle name="40% - 강조색2 2 3 4" xfId="7404" xr:uid="{00000000-0005-0000-0000-0000F30F0000}"/>
    <cellStyle name="40% - 강조색2 2 3 5" xfId="7405" xr:uid="{00000000-0005-0000-0000-0000F40F0000}"/>
    <cellStyle name="40% - 강조색2 2 3 6" xfId="7406" xr:uid="{00000000-0005-0000-0000-0000F50F0000}"/>
    <cellStyle name="40% - 강조색2 2 4" xfId="7407" xr:uid="{00000000-0005-0000-0000-0000F60F0000}"/>
    <cellStyle name="40% - 강조색2 2 4 2" xfId="7408" xr:uid="{00000000-0005-0000-0000-0000F70F0000}"/>
    <cellStyle name="40% - 강조색2 2 4 3" xfId="7409" xr:uid="{00000000-0005-0000-0000-0000F80F0000}"/>
    <cellStyle name="40% - 강조색2 2 4 4" xfId="7410" xr:uid="{00000000-0005-0000-0000-0000F90F0000}"/>
    <cellStyle name="40% - 강조색2 2 4 5" xfId="7411" xr:uid="{00000000-0005-0000-0000-0000FA0F0000}"/>
    <cellStyle name="40% - 강조색2 2 5" xfId="7412" xr:uid="{00000000-0005-0000-0000-0000FB0F0000}"/>
    <cellStyle name="40% - 강조색2 2 5 2" xfId="7413" xr:uid="{00000000-0005-0000-0000-0000FC0F0000}"/>
    <cellStyle name="40% - 강조색2 2 5 3" xfId="7414" xr:uid="{00000000-0005-0000-0000-0000FD0F0000}"/>
    <cellStyle name="40% - 강조색2 2 5 4" xfId="7415" xr:uid="{00000000-0005-0000-0000-0000FE0F0000}"/>
    <cellStyle name="40% - 강조색2 2 5 5" xfId="7416" xr:uid="{00000000-0005-0000-0000-0000FF0F0000}"/>
    <cellStyle name="40% - 강조색2 2 6" xfId="7417" xr:uid="{00000000-0005-0000-0000-000000100000}"/>
    <cellStyle name="40% - 강조색2 2 6 2" xfId="7418" xr:uid="{00000000-0005-0000-0000-000001100000}"/>
    <cellStyle name="40% - 강조색2 2 6 3" xfId="7419" xr:uid="{00000000-0005-0000-0000-000002100000}"/>
    <cellStyle name="40% - 강조색2 2 6 4" xfId="7420" xr:uid="{00000000-0005-0000-0000-000003100000}"/>
    <cellStyle name="40% - 강조색2 2 6 5" xfId="7421" xr:uid="{00000000-0005-0000-0000-000004100000}"/>
    <cellStyle name="40% - 강조색2 2 7" xfId="7422" xr:uid="{00000000-0005-0000-0000-000005100000}"/>
    <cellStyle name="40% - 강조색2 2 7 2" xfId="7423" xr:uid="{00000000-0005-0000-0000-000006100000}"/>
    <cellStyle name="40% - 강조색2 2 7 3" xfId="7424" xr:uid="{00000000-0005-0000-0000-000007100000}"/>
    <cellStyle name="40% - 강조색2 2 7 4" xfId="7425" xr:uid="{00000000-0005-0000-0000-000008100000}"/>
    <cellStyle name="40% - 강조색2 2 7 5" xfId="7426" xr:uid="{00000000-0005-0000-0000-000009100000}"/>
    <cellStyle name="40% - 강조색2 2 8" xfId="7427" xr:uid="{00000000-0005-0000-0000-00000A100000}"/>
    <cellStyle name="40% - 강조색2 2 8 2" xfId="7428" xr:uid="{00000000-0005-0000-0000-00000B100000}"/>
    <cellStyle name="40% - 강조색2 2 8 3" xfId="7429" xr:uid="{00000000-0005-0000-0000-00000C100000}"/>
    <cellStyle name="40% - 강조색2 2 8 4" xfId="7430" xr:uid="{00000000-0005-0000-0000-00000D100000}"/>
    <cellStyle name="40% - 강조색2 2 8 5" xfId="7431" xr:uid="{00000000-0005-0000-0000-00000E100000}"/>
    <cellStyle name="40% - 강조색2 2 9" xfId="7432" xr:uid="{00000000-0005-0000-0000-00000F100000}"/>
    <cellStyle name="40% - 강조색2 2 9 2" xfId="7433" xr:uid="{00000000-0005-0000-0000-000010100000}"/>
    <cellStyle name="40% - 강조색2 2 9 3" xfId="7434" xr:uid="{00000000-0005-0000-0000-000011100000}"/>
    <cellStyle name="40% - 강조색2 2 9 4" xfId="7435" xr:uid="{00000000-0005-0000-0000-000012100000}"/>
    <cellStyle name="40% - 강조색2 2 9 5" xfId="7436" xr:uid="{00000000-0005-0000-0000-000013100000}"/>
    <cellStyle name="40% - 강조색2 3" xfId="2708" xr:uid="{00000000-0005-0000-0000-000014100000}"/>
    <cellStyle name="40% - 강조색2 3 2" xfId="4494" xr:uid="{00000000-0005-0000-0000-000015100000}"/>
    <cellStyle name="40% - 강조색2 3 2 2" xfId="7437" xr:uid="{00000000-0005-0000-0000-000016100000}"/>
    <cellStyle name="40% - 강조색2 3 3" xfId="7438" xr:uid="{00000000-0005-0000-0000-000017100000}"/>
    <cellStyle name="40% - 강조색2 4" xfId="2709" xr:uid="{00000000-0005-0000-0000-000018100000}"/>
    <cellStyle name="40% - 강조색2 4 2" xfId="7439" xr:uid="{00000000-0005-0000-0000-000019100000}"/>
    <cellStyle name="40% - 강조색2 5" xfId="2710" xr:uid="{00000000-0005-0000-0000-00001A100000}"/>
    <cellStyle name="40% - 강조색2 5 2" xfId="7440" xr:uid="{00000000-0005-0000-0000-00001B100000}"/>
    <cellStyle name="40% - 강조색2 6" xfId="2711" xr:uid="{00000000-0005-0000-0000-00001C100000}"/>
    <cellStyle name="40% - 강조색2 7" xfId="2712" xr:uid="{00000000-0005-0000-0000-00001D100000}"/>
    <cellStyle name="40% - 강조색3" xfId="2007" builtinId="39" customBuiltin="1"/>
    <cellStyle name="40% - 강조색3 2" xfId="2713" xr:uid="{00000000-0005-0000-0000-00001F100000}"/>
    <cellStyle name="40% - 강조색3 2 10" xfId="7441" xr:uid="{00000000-0005-0000-0000-000020100000}"/>
    <cellStyle name="40% - 강조색3 2 10 2" xfId="7442" xr:uid="{00000000-0005-0000-0000-000021100000}"/>
    <cellStyle name="40% - 강조색3 2 10 3" xfId="7443" xr:uid="{00000000-0005-0000-0000-000022100000}"/>
    <cellStyle name="40% - 강조색3 2 10 4" xfId="7444" xr:uid="{00000000-0005-0000-0000-000023100000}"/>
    <cellStyle name="40% - 강조색3 2 10 5" xfId="7445" xr:uid="{00000000-0005-0000-0000-000024100000}"/>
    <cellStyle name="40% - 강조색3 2 11" xfId="7446" xr:uid="{00000000-0005-0000-0000-000025100000}"/>
    <cellStyle name="40% - 강조색3 2 11 2" xfId="7447" xr:uid="{00000000-0005-0000-0000-000026100000}"/>
    <cellStyle name="40% - 강조색3 2 11 3" xfId="7448" xr:uid="{00000000-0005-0000-0000-000027100000}"/>
    <cellStyle name="40% - 강조색3 2 11 4" xfId="7449" xr:uid="{00000000-0005-0000-0000-000028100000}"/>
    <cellStyle name="40% - 강조색3 2 11 5" xfId="7450" xr:uid="{00000000-0005-0000-0000-000029100000}"/>
    <cellStyle name="40% - 강조색3 2 12" xfId="7451" xr:uid="{00000000-0005-0000-0000-00002A100000}"/>
    <cellStyle name="40% - 강조색3 2 12 2" xfId="7452" xr:uid="{00000000-0005-0000-0000-00002B100000}"/>
    <cellStyle name="40% - 강조색3 2 12 3" xfId="7453" xr:uid="{00000000-0005-0000-0000-00002C100000}"/>
    <cellStyle name="40% - 강조색3 2 12 4" xfId="7454" xr:uid="{00000000-0005-0000-0000-00002D100000}"/>
    <cellStyle name="40% - 강조색3 2 12 5" xfId="7455" xr:uid="{00000000-0005-0000-0000-00002E100000}"/>
    <cellStyle name="40% - 강조색3 2 13" xfId="7456" xr:uid="{00000000-0005-0000-0000-00002F100000}"/>
    <cellStyle name="40% - 강조색3 2 13 2" xfId="7457" xr:uid="{00000000-0005-0000-0000-000030100000}"/>
    <cellStyle name="40% - 강조색3 2 13 3" xfId="7458" xr:uid="{00000000-0005-0000-0000-000031100000}"/>
    <cellStyle name="40% - 강조색3 2 13 4" xfId="7459" xr:uid="{00000000-0005-0000-0000-000032100000}"/>
    <cellStyle name="40% - 강조색3 2 13 5" xfId="7460" xr:uid="{00000000-0005-0000-0000-000033100000}"/>
    <cellStyle name="40% - 강조색3 2 14" xfId="7461" xr:uid="{00000000-0005-0000-0000-000034100000}"/>
    <cellStyle name="40% - 강조색3 2 15" xfId="7462" xr:uid="{00000000-0005-0000-0000-000035100000}"/>
    <cellStyle name="40% - 강조색3 2 16" xfId="7463" xr:uid="{00000000-0005-0000-0000-000036100000}"/>
    <cellStyle name="40% - 강조색3 2 17" xfId="7464" xr:uid="{00000000-0005-0000-0000-000037100000}"/>
    <cellStyle name="40% - 강조색3 2 18" xfId="7465" xr:uid="{00000000-0005-0000-0000-000038100000}"/>
    <cellStyle name="40% - 강조색3 2 2" xfId="2714" xr:uid="{00000000-0005-0000-0000-000039100000}"/>
    <cellStyle name="40% - 강조색3 2 2 10" xfId="7466" xr:uid="{00000000-0005-0000-0000-00003A100000}"/>
    <cellStyle name="40% - 강조색3 2 2 10 2" xfId="7467" xr:uid="{00000000-0005-0000-0000-00003B100000}"/>
    <cellStyle name="40% - 강조색3 2 2 10 3" xfId="7468" xr:uid="{00000000-0005-0000-0000-00003C100000}"/>
    <cellStyle name="40% - 강조색3 2 2 10 4" xfId="7469" xr:uid="{00000000-0005-0000-0000-00003D100000}"/>
    <cellStyle name="40% - 강조색3 2 2 10 5" xfId="7470" xr:uid="{00000000-0005-0000-0000-00003E100000}"/>
    <cellStyle name="40% - 강조색3 2 2 11" xfId="7471" xr:uid="{00000000-0005-0000-0000-00003F100000}"/>
    <cellStyle name="40% - 강조색3 2 2 11 2" xfId="7472" xr:uid="{00000000-0005-0000-0000-000040100000}"/>
    <cellStyle name="40% - 강조색3 2 2 11 3" xfId="7473" xr:uid="{00000000-0005-0000-0000-000041100000}"/>
    <cellStyle name="40% - 강조색3 2 2 11 4" xfId="7474" xr:uid="{00000000-0005-0000-0000-000042100000}"/>
    <cellStyle name="40% - 강조색3 2 2 11 5" xfId="7475" xr:uid="{00000000-0005-0000-0000-000043100000}"/>
    <cellStyle name="40% - 강조색3 2 2 12" xfId="7476" xr:uid="{00000000-0005-0000-0000-000044100000}"/>
    <cellStyle name="40% - 강조색3 2 2 13" xfId="7477" xr:uid="{00000000-0005-0000-0000-000045100000}"/>
    <cellStyle name="40% - 강조색3 2 2 14" xfId="7478" xr:uid="{00000000-0005-0000-0000-000046100000}"/>
    <cellStyle name="40% - 강조색3 2 2 15" xfId="7479" xr:uid="{00000000-0005-0000-0000-000047100000}"/>
    <cellStyle name="40% - 강조색3 2 2 16" xfId="7480" xr:uid="{00000000-0005-0000-0000-000048100000}"/>
    <cellStyle name="40% - 강조색3 2 2 2" xfId="7481" xr:uid="{00000000-0005-0000-0000-000049100000}"/>
    <cellStyle name="40% - 강조색3 2 2 2 2" xfId="7482" xr:uid="{00000000-0005-0000-0000-00004A100000}"/>
    <cellStyle name="40% - 강조색3 2 2 2 3" xfId="7483" xr:uid="{00000000-0005-0000-0000-00004B100000}"/>
    <cellStyle name="40% - 강조색3 2 2 2 4" xfId="7484" xr:uid="{00000000-0005-0000-0000-00004C100000}"/>
    <cellStyle name="40% - 강조색3 2 2 2 5" xfId="7485" xr:uid="{00000000-0005-0000-0000-00004D100000}"/>
    <cellStyle name="40% - 강조색3 2 2 3" xfId="7486" xr:uid="{00000000-0005-0000-0000-00004E100000}"/>
    <cellStyle name="40% - 강조색3 2 2 3 2" xfId="7487" xr:uid="{00000000-0005-0000-0000-00004F100000}"/>
    <cellStyle name="40% - 강조색3 2 2 3 3" xfId="7488" xr:uid="{00000000-0005-0000-0000-000050100000}"/>
    <cellStyle name="40% - 강조색3 2 2 3 4" xfId="7489" xr:uid="{00000000-0005-0000-0000-000051100000}"/>
    <cellStyle name="40% - 강조색3 2 2 3 5" xfId="7490" xr:uid="{00000000-0005-0000-0000-000052100000}"/>
    <cellStyle name="40% - 강조색3 2 2 4" xfId="7491" xr:uid="{00000000-0005-0000-0000-000053100000}"/>
    <cellStyle name="40% - 강조색3 2 2 4 2" xfId="7492" xr:uid="{00000000-0005-0000-0000-000054100000}"/>
    <cellStyle name="40% - 강조색3 2 2 4 3" xfId="7493" xr:uid="{00000000-0005-0000-0000-000055100000}"/>
    <cellStyle name="40% - 강조색3 2 2 4 4" xfId="7494" xr:uid="{00000000-0005-0000-0000-000056100000}"/>
    <cellStyle name="40% - 강조색3 2 2 4 5" xfId="7495" xr:uid="{00000000-0005-0000-0000-000057100000}"/>
    <cellStyle name="40% - 강조색3 2 2 5" xfId="7496" xr:uid="{00000000-0005-0000-0000-000058100000}"/>
    <cellStyle name="40% - 강조색3 2 2 5 2" xfId="7497" xr:uid="{00000000-0005-0000-0000-000059100000}"/>
    <cellStyle name="40% - 강조색3 2 2 5 3" xfId="7498" xr:uid="{00000000-0005-0000-0000-00005A100000}"/>
    <cellStyle name="40% - 강조색3 2 2 5 4" xfId="7499" xr:uid="{00000000-0005-0000-0000-00005B100000}"/>
    <cellStyle name="40% - 강조색3 2 2 5 5" xfId="7500" xr:uid="{00000000-0005-0000-0000-00005C100000}"/>
    <cellStyle name="40% - 강조색3 2 2 6" xfId="7501" xr:uid="{00000000-0005-0000-0000-00005D100000}"/>
    <cellStyle name="40% - 강조색3 2 2 6 2" xfId="7502" xr:uid="{00000000-0005-0000-0000-00005E100000}"/>
    <cellStyle name="40% - 강조색3 2 2 6 3" xfId="7503" xr:uid="{00000000-0005-0000-0000-00005F100000}"/>
    <cellStyle name="40% - 강조색3 2 2 6 4" xfId="7504" xr:uid="{00000000-0005-0000-0000-000060100000}"/>
    <cellStyle name="40% - 강조색3 2 2 6 5" xfId="7505" xr:uid="{00000000-0005-0000-0000-000061100000}"/>
    <cellStyle name="40% - 강조색3 2 2 7" xfId="7506" xr:uid="{00000000-0005-0000-0000-000062100000}"/>
    <cellStyle name="40% - 강조색3 2 2 7 2" xfId="7507" xr:uid="{00000000-0005-0000-0000-000063100000}"/>
    <cellStyle name="40% - 강조색3 2 2 7 3" xfId="7508" xr:uid="{00000000-0005-0000-0000-000064100000}"/>
    <cellStyle name="40% - 강조색3 2 2 7 4" xfId="7509" xr:uid="{00000000-0005-0000-0000-000065100000}"/>
    <cellStyle name="40% - 강조색3 2 2 7 5" xfId="7510" xr:uid="{00000000-0005-0000-0000-000066100000}"/>
    <cellStyle name="40% - 강조색3 2 2 8" xfId="7511" xr:uid="{00000000-0005-0000-0000-000067100000}"/>
    <cellStyle name="40% - 강조색3 2 2 8 2" xfId="7512" xr:uid="{00000000-0005-0000-0000-000068100000}"/>
    <cellStyle name="40% - 강조색3 2 2 8 3" xfId="7513" xr:uid="{00000000-0005-0000-0000-000069100000}"/>
    <cellStyle name="40% - 강조색3 2 2 8 4" xfId="7514" xr:uid="{00000000-0005-0000-0000-00006A100000}"/>
    <cellStyle name="40% - 강조색3 2 2 8 5" xfId="7515" xr:uid="{00000000-0005-0000-0000-00006B100000}"/>
    <cellStyle name="40% - 강조색3 2 2 9" xfId="7516" xr:uid="{00000000-0005-0000-0000-00006C100000}"/>
    <cellStyle name="40% - 강조색3 2 2 9 2" xfId="7517" xr:uid="{00000000-0005-0000-0000-00006D100000}"/>
    <cellStyle name="40% - 강조색3 2 2 9 3" xfId="7518" xr:uid="{00000000-0005-0000-0000-00006E100000}"/>
    <cellStyle name="40% - 강조색3 2 2 9 4" xfId="7519" xr:uid="{00000000-0005-0000-0000-00006F100000}"/>
    <cellStyle name="40% - 강조색3 2 2 9 5" xfId="7520" xr:uid="{00000000-0005-0000-0000-000070100000}"/>
    <cellStyle name="40% - 강조색3 2 3" xfId="4495" xr:uid="{00000000-0005-0000-0000-000071100000}"/>
    <cellStyle name="40% - 강조색3 2 3 2" xfId="7521" xr:uid="{00000000-0005-0000-0000-000072100000}"/>
    <cellStyle name="40% - 강조색3 2 3 2 2" xfId="7522" xr:uid="{00000000-0005-0000-0000-000073100000}"/>
    <cellStyle name="40% - 강조색3 2 3 3" xfId="7523" xr:uid="{00000000-0005-0000-0000-000074100000}"/>
    <cellStyle name="40% - 강조색3 2 3 4" xfId="7524" xr:uid="{00000000-0005-0000-0000-000075100000}"/>
    <cellStyle name="40% - 강조색3 2 3 5" xfId="7525" xr:uid="{00000000-0005-0000-0000-000076100000}"/>
    <cellStyle name="40% - 강조색3 2 3 6" xfId="7526" xr:uid="{00000000-0005-0000-0000-000077100000}"/>
    <cellStyle name="40% - 강조색3 2 4" xfId="7527" xr:uid="{00000000-0005-0000-0000-000078100000}"/>
    <cellStyle name="40% - 강조색3 2 4 2" xfId="7528" xr:uid="{00000000-0005-0000-0000-000079100000}"/>
    <cellStyle name="40% - 강조색3 2 4 3" xfId="7529" xr:uid="{00000000-0005-0000-0000-00007A100000}"/>
    <cellStyle name="40% - 강조색3 2 4 4" xfId="7530" xr:uid="{00000000-0005-0000-0000-00007B100000}"/>
    <cellStyle name="40% - 강조색3 2 4 5" xfId="7531" xr:uid="{00000000-0005-0000-0000-00007C100000}"/>
    <cellStyle name="40% - 강조색3 2 5" xfId="7532" xr:uid="{00000000-0005-0000-0000-00007D100000}"/>
    <cellStyle name="40% - 강조색3 2 5 2" xfId="7533" xr:uid="{00000000-0005-0000-0000-00007E100000}"/>
    <cellStyle name="40% - 강조색3 2 5 3" xfId="7534" xr:uid="{00000000-0005-0000-0000-00007F100000}"/>
    <cellStyle name="40% - 강조색3 2 5 4" xfId="7535" xr:uid="{00000000-0005-0000-0000-000080100000}"/>
    <cellStyle name="40% - 강조색3 2 5 5" xfId="7536" xr:uid="{00000000-0005-0000-0000-000081100000}"/>
    <cellStyle name="40% - 강조색3 2 6" xfId="7537" xr:uid="{00000000-0005-0000-0000-000082100000}"/>
    <cellStyle name="40% - 강조색3 2 6 2" xfId="7538" xr:uid="{00000000-0005-0000-0000-000083100000}"/>
    <cellStyle name="40% - 강조색3 2 6 3" xfId="7539" xr:uid="{00000000-0005-0000-0000-000084100000}"/>
    <cellStyle name="40% - 강조색3 2 6 4" xfId="7540" xr:uid="{00000000-0005-0000-0000-000085100000}"/>
    <cellStyle name="40% - 강조색3 2 6 5" xfId="7541" xr:uid="{00000000-0005-0000-0000-000086100000}"/>
    <cellStyle name="40% - 강조색3 2 7" xfId="7542" xr:uid="{00000000-0005-0000-0000-000087100000}"/>
    <cellStyle name="40% - 강조색3 2 7 2" xfId="7543" xr:uid="{00000000-0005-0000-0000-000088100000}"/>
    <cellStyle name="40% - 강조색3 2 7 3" xfId="7544" xr:uid="{00000000-0005-0000-0000-000089100000}"/>
    <cellStyle name="40% - 강조색3 2 7 4" xfId="7545" xr:uid="{00000000-0005-0000-0000-00008A100000}"/>
    <cellStyle name="40% - 강조색3 2 7 5" xfId="7546" xr:uid="{00000000-0005-0000-0000-00008B100000}"/>
    <cellStyle name="40% - 강조색3 2 8" xfId="7547" xr:uid="{00000000-0005-0000-0000-00008C100000}"/>
    <cellStyle name="40% - 강조색3 2 8 2" xfId="7548" xr:uid="{00000000-0005-0000-0000-00008D100000}"/>
    <cellStyle name="40% - 강조색3 2 8 3" xfId="7549" xr:uid="{00000000-0005-0000-0000-00008E100000}"/>
    <cellStyle name="40% - 강조색3 2 8 4" xfId="7550" xr:uid="{00000000-0005-0000-0000-00008F100000}"/>
    <cellStyle name="40% - 강조색3 2 8 5" xfId="7551" xr:uid="{00000000-0005-0000-0000-000090100000}"/>
    <cellStyle name="40% - 강조색3 2 9" xfId="7552" xr:uid="{00000000-0005-0000-0000-000091100000}"/>
    <cellStyle name="40% - 강조색3 2 9 2" xfId="7553" xr:uid="{00000000-0005-0000-0000-000092100000}"/>
    <cellStyle name="40% - 강조색3 2 9 3" xfId="7554" xr:uid="{00000000-0005-0000-0000-000093100000}"/>
    <cellStyle name="40% - 강조색3 2 9 4" xfId="7555" xr:uid="{00000000-0005-0000-0000-000094100000}"/>
    <cellStyle name="40% - 강조색3 2 9 5" xfId="7556" xr:uid="{00000000-0005-0000-0000-000095100000}"/>
    <cellStyle name="40% - 강조색3 3" xfId="2715" xr:uid="{00000000-0005-0000-0000-000096100000}"/>
    <cellStyle name="40% - 강조색3 3 2" xfId="4496" xr:uid="{00000000-0005-0000-0000-000097100000}"/>
    <cellStyle name="40% - 강조색3 3 2 2" xfId="7557" xr:uid="{00000000-0005-0000-0000-000098100000}"/>
    <cellStyle name="40% - 강조색3 3 3" xfId="7558" xr:uid="{00000000-0005-0000-0000-000099100000}"/>
    <cellStyle name="40% - 강조색3 4" xfId="2716" xr:uid="{00000000-0005-0000-0000-00009A100000}"/>
    <cellStyle name="40% - 강조색3 4 2" xfId="7559" xr:uid="{00000000-0005-0000-0000-00009B100000}"/>
    <cellStyle name="40% - 강조색3 5" xfId="2717" xr:uid="{00000000-0005-0000-0000-00009C100000}"/>
    <cellStyle name="40% - 강조색3 5 2" xfId="7560" xr:uid="{00000000-0005-0000-0000-00009D100000}"/>
    <cellStyle name="40% - 강조색3 6" xfId="2718" xr:uid="{00000000-0005-0000-0000-00009E100000}"/>
    <cellStyle name="40% - 강조색3 7" xfId="2719" xr:uid="{00000000-0005-0000-0000-00009F100000}"/>
    <cellStyle name="40% - 강조색4" xfId="2008" builtinId="43" customBuiltin="1"/>
    <cellStyle name="40% - 강조색4 2" xfId="2720" xr:uid="{00000000-0005-0000-0000-0000A1100000}"/>
    <cellStyle name="40% - 강조색4 2 10" xfId="7561" xr:uid="{00000000-0005-0000-0000-0000A2100000}"/>
    <cellStyle name="40% - 강조색4 2 10 2" xfId="7562" xr:uid="{00000000-0005-0000-0000-0000A3100000}"/>
    <cellStyle name="40% - 강조색4 2 10 3" xfId="7563" xr:uid="{00000000-0005-0000-0000-0000A4100000}"/>
    <cellStyle name="40% - 강조색4 2 10 4" xfId="7564" xr:uid="{00000000-0005-0000-0000-0000A5100000}"/>
    <cellStyle name="40% - 강조색4 2 10 5" xfId="7565" xr:uid="{00000000-0005-0000-0000-0000A6100000}"/>
    <cellStyle name="40% - 강조색4 2 11" xfId="7566" xr:uid="{00000000-0005-0000-0000-0000A7100000}"/>
    <cellStyle name="40% - 강조색4 2 11 2" xfId="7567" xr:uid="{00000000-0005-0000-0000-0000A8100000}"/>
    <cellStyle name="40% - 강조색4 2 11 3" xfId="7568" xr:uid="{00000000-0005-0000-0000-0000A9100000}"/>
    <cellStyle name="40% - 강조색4 2 11 4" xfId="7569" xr:uid="{00000000-0005-0000-0000-0000AA100000}"/>
    <cellStyle name="40% - 강조색4 2 11 5" xfId="7570" xr:uid="{00000000-0005-0000-0000-0000AB100000}"/>
    <cellStyle name="40% - 강조색4 2 12" xfId="7571" xr:uid="{00000000-0005-0000-0000-0000AC100000}"/>
    <cellStyle name="40% - 강조색4 2 12 2" xfId="7572" xr:uid="{00000000-0005-0000-0000-0000AD100000}"/>
    <cellStyle name="40% - 강조색4 2 12 3" xfId="7573" xr:uid="{00000000-0005-0000-0000-0000AE100000}"/>
    <cellStyle name="40% - 강조색4 2 12 4" xfId="7574" xr:uid="{00000000-0005-0000-0000-0000AF100000}"/>
    <cellStyle name="40% - 강조색4 2 12 5" xfId="7575" xr:uid="{00000000-0005-0000-0000-0000B0100000}"/>
    <cellStyle name="40% - 강조색4 2 13" xfId="7576" xr:uid="{00000000-0005-0000-0000-0000B1100000}"/>
    <cellStyle name="40% - 강조색4 2 13 2" xfId="7577" xr:uid="{00000000-0005-0000-0000-0000B2100000}"/>
    <cellStyle name="40% - 강조색4 2 13 3" xfId="7578" xr:uid="{00000000-0005-0000-0000-0000B3100000}"/>
    <cellStyle name="40% - 강조색4 2 13 4" xfId="7579" xr:uid="{00000000-0005-0000-0000-0000B4100000}"/>
    <cellStyle name="40% - 강조색4 2 13 5" xfId="7580" xr:uid="{00000000-0005-0000-0000-0000B5100000}"/>
    <cellStyle name="40% - 강조색4 2 14" xfId="7581" xr:uid="{00000000-0005-0000-0000-0000B6100000}"/>
    <cellStyle name="40% - 강조색4 2 15" xfId="7582" xr:uid="{00000000-0005-0000-0000-0000B7100000}"/>
    <cellStyle name="40% - 강조색4 2 16" xfId="7583" xr:uid="{00000000-0005-0000-0000-0000B8100000}"/>
    <cellStyle name="40% - 강조색4 2 17" xfId="7584" xr:uid="{00000000-0005-0000-0000-0000B9100000}"/>
    <cellStyle name="40% - 강조색4 2 18" xfId="7585" xr:uid="{00000000-0005-0000-0000-0000BA100000}"/>
    <cellStyle name="40% - 강조색4 2 2" xfId="2721" xr:uid="{00000000-0005-0000-0000-0000BB100000}"/>
    <cellStyle name="40% - 강조색4 2 2 10" xfId="7586" xr:uid="{00000000-0005-0000-0000-0000BC100000}"/>
    <cellStyle name="40% - 강조색4 2 2 10 2" xfId="7587" xr:uid="{00000000-0005-0000-0000-0000BD100000}"/>
    <cellStyle name="40% - 강조색4 2 2 10 3" xfId="7588" xr:uid="{00000000-0005-0000-0000-0000BE100000}"/>
    <cellStyle name="40% - 강조색4 2 2 10 4" xfId="7589" xr:uid="{00000000-0005-0000-0000-0000BF100000}"/>
    <cellStyle name="40% - 강조색4 2 2 10 5" xfId="7590" xr:uid="{00000000-0005-0000-0000-0000C0100000}"/>
    <cellStyle name="40% - 강조색4 2 2 11" xfId="7591" xr:uid="{00000000-0005-0000-0000-0000C1100000}"/>
    <cellStyle name="40% - 강조색4 2 2 11 2" xfId="7592" xr:uid="{00000000-0005-0000-0000-0000C2100000}"/>
    <cellStyle name="40% - 강조색4 2 2 11 3" xfId="7593" xr:uid="{00000000-0005-0000-0000-0000C3100000}"/>
    <cellStyle name="40% - 강조색4 2 2 11 4" xfId="7594" xr:uid="{00000000-0005-0000-0000-0000C4100000}"/>
    <cellStyle name="40% - 강조색4 2 2 11 5" xfId="7595" xr:uid="{00000000-0005-0000-0000-0000C5100000}"/>
    <cellStyle name="40% - 강조색4 2 2 12" xfId="7596" xr:uid="{00000000-0005-0000-0000-0000C6100000}"/>
    <cellStyle name="40% - 강조색4 2 2 13" xfId="7597" xr:uid="{00000000-0005-0000-0000-0000C7100000}"/>
    <cellStyle name="40% - 강조색4 2 2 14" xfId="7598" xr:uid="{00000000-0005-0000-0000-0000C8100000}"/>
    <cellStyle name="40% - 강조색4 2 2 15" xfId="7599" xr:uid="{00000000-0005-0000-0000-0000C9100000}"/>
    <cellStyle name="40% - 강조색4 2 2 16" xfId="7600" xr:uid="{00000000-0005-0000-0000-0000CA100000}"/>
    <cellStyle name="40% - 강조색4 2 2 2" xfId="7601" xr:uid="{00000000-0005-0000-0000-0000CB100000}"/>
    <cellStyle name="40% - 강조색4 2 2 2 2" xfId="7602" xr:uid="{00000000-0005-0000-0000-0000CC100000}"/>
    <cellStyle name="40% - 강조색4 2 2 2 3" xfId="7603" xr:uid="{00000000-0005-0000-0000-0000CD100000}"/>
    <cellStyle name="40% - 강조색4 2 2 2 4" xfId="7604" xr:uid="{00000000-0005-0000-0000-0000CE100000}"/>
    <cellStyle name="40% - 강조색4 2 2 2 5" xfId="7605" xr:uid="{00000000-0005-0000-0000-0000CF100000}"/>
    <cellStyle name="40% - 강조색4 2 2 3" xfId="7606" xr:uid="{00000000-0005-0000-0000-0000D0100000}"/>
    <cellStyle name="40% - 강조색4 2 2 3 2" xfId="7607" xr:uid="{00000000-0005-0000-0000-0000D1100000}"/>
    <cellStyle name="40% - 강조색4 2 2 3 3" xfId="7608" xr:uid="{00000000-0005-0000-0000-0000D2100000}"/>
    <cellStyle name="40% - 강조색4 2 2 3 4" xfId="7609" xr:uid="{00000000-0005-0000-0000-0000D3100000}"/>
    <cellStyle name="40% - 강조색4 2 2 3 5" xfId="7610" xr:uid="{00000000-0005-0000-0000-0000D4100000}"/>
    <cellStyle name="40% - 강조색4 2 2 4" xfId="7611" xr:uid="{00000000-0005-0000-0000-0000D5100000}"/>
    <cellStyle name="40% - 강조색4 2 2 4 2" xfId="7612" xr:uid="{00000000-0005-0000-0000-0000D6100000}"/>
    <cellStyle name="40% - 강조색4 2 2 4 3" xfId="7613" xr:uid="{00000000-0005-0000-0000-0000D7100000}"/>
    <cellStyle name="40% - 강조색4 2 2 4 4" xfId="7614" xr:uid="{00000000-0005-0000-0000-0000D8100000}"/>
    <cellStyle name="40% - 강조색4 2 2 4 5" xfId="7615" xr:uid="{00000000-0005-0000-0000-0000D9100000}"/>
    <cellStyle name="40% - 강조색4 2 2 5" xfId="7616" xr:uid="{00000000-0005-0000-0000-0000DA100000}"/>
    <cellStyle name="40% - 강조색4 2 2 5 2" xfId="7617" xr:uid="{00000000-0005-0000-0000-0000DB100000}"/>
    <cellStyle name="40% - 강조색4 2 2 5 3" xfId="7618" xr:uid="{00000000-0005-0000-0000-0000DC100000}"/>
    <cellStyle name="40% - 강조색4 2 2 5 4" xfId="7619" xr:uid="{00000000-0005-0000-0000-0000DD100000}"/>
    <cellStyle name="40% - 강조색4 2 2 5 5" xfId="7620" xr:uid="{00000000-0005-0000-0000-0000DE100000}"/>
    <cellStyle name="40% - 강조색4 2 2 6" xfId="7621" xr:uid="{00000000-0005-0000-0000-0000DF100000}"/>
    <cellStyle name="40% - 강조색4 2 2 6 2" xfId="7622" xr:uid="{00000000-0005-0000-0000-0000E0100000}"/>
    <cellStyle name="40% - 강조색4 2 2 6 3" xfId="7623" xr:uid="{00000000-0005-0000-0000-0000E1100000}"/>
    <cellStyle name="40% - 강조색4 2 2 6 4" xfId="7624" xr:uid="{00000000-0005-0000-0000-0000E2100000}"/>
    <cellStyle name="40% - 강조색4 2 2 6 5" xfId="7625" xr:uid="{00000000-0005-0000-0000-0000E3100000}"/>
    <cellStyle name="40% - 강조색4 2 2 7" xfId="7626" xr:uid="{00000000-0005-0000-0000-0000E4100000}"/>
    <cellStyle name="40% - 강조색4 2 2 7 2" xfId="7627" xr:uid="{00000000-0005-0000-0000-0000E5100000}"/>
    <cellStyle name="40% - 강조색4 2 2 7 3" xfId="7628" xr:uid="{00000000-0005-0000-0000-0000E6100000}"/>
    <cellStyle name="40% - 강조색4 2 2 7 4" xfId="7629" xr:uid="{00000000-0005-0000-0000-0000E7100000}"/>
    <cellStyle name="40% - 강조색4 2 2 7 5" xfId="7630" xr:uid="{00000000-0005-0000-0000-0000E8100000}"/>
    <cellStyle name="40% - 강조색4 2 2 8" xfId="7631" xr:uid="{00000000-0005-0000-0000-0000E9100000}"/>
    <cellStyle name="40% - 강조색4 2 2 8 2" xfId="7632" xr:uid="{00000000-0005-0000-0000-0000EA100000}"/>
    <cellStyle name="40% - 강조색4 2 2 8 3" xfId="7633" xr:uid="{00000000-0005-0000-0000-0000EB100000}"/>
    <cellStyle name="40% - 강조색4 2 2 8 4" xfId="7634" xr:uid="{00000000-0005-0000-0000-0000EC100000}"/>
    <cellStyle name="40% - 강조색4 2 2 8 5" xfId="7635" xr:uid="{00000000-0005-0000-0000-0000ED100000}"/>
    <cellStyle name="40% - 강조색4 2 2 9" xfId="7636" xr:uid="{00000000-0005-0000-0000-0000EE100000}"/>
    <cellStyle name="40% - 강조색4 2 2 9 2" xfId="7637" xr:uid="{00000000-0005-0000-0000-0000EF100000}"/>
    <cellStyle name="40% - 강조색4 2 2 9 3" xfId="7638" xr:uid="{00000000-0005-0000-0000-0000F0100000}"/>
    <cellStyle name="40% - 강조색4 2 2 9 4" xfId="7639" xr:uid="{00000000-0005-0000-0000-0000F1100000}"/>
    <cellStyle name="40% - 강조색4 2 2 9 5" xfId="7640" xr:uid="{00000000-0005-0000-0000-0000F2100000}"/>
    <cellStyle name="40% - 강조색4 2 3" xfId="4497" xr:uid="{00000000-0005-0000-0000-0000F3100000}"/>
    <cellStyle name="40% - 강조색4 2 3 2" xfId="7641" xr:uid="{00000000-0005-0000-0000-0000F4100000}"/>
    <cellStyle name="40% - 강조색4 2 3 2 2" xfId="7642" xr:uid="{00000000-0005-0000-0000-0000F5100000}"/>
    <cellStyle name="40% - 강조색4 2 3 3" xfId="7643" xr:uid="{00000000-0005-0000-0000-0000F6100000}"/>
    <cellStyle name="40% - 강조색4 2 3 4" xfId="7644" xr:uid="{00000000-0005-0000-0000-0000F7100000}"/>
    <cellStyle name="40% - 강조색4 2 3 5" xfId="7645" xr:uid="{00000000-0005-0000-0000-0000F8100000}"/>
    <cellStyle name="40% - 강조색4 2 3 6" xfId="7646" xr:uid="{00000000-0005-0000-0000-0000F9100000}"/>
    <cellStyle name="40% - 강조색4 2 4" xfId="7647" xr:uid="{00000000-0005-0000-0000-0000FA100000}"/>
    <cellStyle name="40% - 강조색4 2 4 2" xfId="7648" xr:uid="{00000000-0005-0000-0000-0000FB100000}"/>
    <cellStyle name="40% - 강조색4 2 4 3" xfId="7649" xr:uid="{00000000-0005-0000-0000-0000FC100000}"/>
    <cellStyle name="40% - 강조색4 2 4 4" xfId="7650" xr:uid="{00000000-0005-0000-0000-0000FD100000}"/>
    <cellStyle name="40% - 강조색4 2 4 5" xfId="7651" xr:uid="{00000000-0005-0000-0000-0000FE100000}"/>
    <cellStyle name="40% - 강조색4 2 5" xfId="7652" xr:uid="{00000000-0005-0000-0000-0000FF100000}"/>
    <cellStyle name="40% - 강조색4 2 5 2" xfId="7653" xr:uid="{00000000-0005-0000-0000-000000110000}"/>
    <cellStyle name="40% - 강조색4 2 5 3" xfId="7654" xr:uid="{00000000-0005-0000-0000-000001110000}"/>
    <cellStyle name="40% - 강조색4 2 5 4" xfId="7655" xr:uid="{00000000-0005-0000-0000-000002110000}"/>
    <cellStyle name="40% - 강조색4 2 5 5" xfId="7656" xr:uid="{00000000-0005-0000-0000-000003110000}"/>
    <cellStyle name="40% - 강조색4 2 6" xfId="7657" xr:uid="{00000000-0005-0000-0000-000004110000}"/>
    <cellStyle name="40% - 강조색4 2 6 2" xfId="7658" xr:uid="{00000000-0005-0000-0000-000005110000}"/>
    <cellStyle name="40% - 강조색4 2 6 3" xfId="7659" xr:uid="{00000000-0005-0000-0000-000006110000}"/>
    <cellStyle name="40% - 강조색4 2 6 4" xfId="7660" xr:uid="{00000000-0005-0000-0000-000007110000}"/>
    <cellStyle name="40% - 강조색4 2 6 5" xfId="7661" xr:uid="{00000000-0005-0000-0000-000008110000}"/>
    <cellStyle name="40% - 강조색4 2 7" xfId="7662" xr:uid="{00000000-0005-0000-0000-000009110000}"/>
    <cellStyle name="40% - 강조색4 2 7 2" xfId="7663" xr:uid="{00000000-0005-0000-0000-00000A110000}"/>
    <cellStyle name="40% - 강조색4 2 7 3" xfId="7664" xr:uid="{00000000-0005-0000-0000-00000B110000}"/>
    <cellStyle name="40% - 강조색4 2 7 4" xfId="7665" xr:uid="{00000000-0005-0000-0000-00000C110000}"/>
    <cellStyle name="40% - 강조색4 2 7 5" xfId="7666" xr:uid="{00000000-0005-0000-0000-00000D110000}"/>
    <cellStyle name="40% - 강조색4 2 8" xfId="7667" xr:uid="{00000000-0005-0000-0000-00000E110000}"/>
    <cellStyle name="40% - 강조색4 2 8 2" xfId="7668" xr:uid="{00000000-0005-0000-0000-00000F110000}"/>
    <cellStyle name="40% - 강조색4 2 8 3" xfId="7669" xr:uid="{00000000-0005-0000-0000-000010110000}"/>
    <cellStyle name="40% - 강조색4 2 8 4" xfId="7670" xr:uid="{00000000-0005-0000-0000-000011110000}"/>
    <cellStyle name="40% - 강조색4 2 8 5" xfId="7671" xr:uid="{00000000-0005-0000-0000-000012110000}"/>
    <cellStyle name="40% - 강조색4 2 9" xfId="7672" xr:uid="{00000000-0005-0000-0000-000013110000}"/>
    <cellStyle name="40% - 강조색4 2 9 2" xfId="7673" xr:uid="{00000000-0005-0000-0000-000014110000}"/>
    <cellStyle name="40% - 강조색4 2 9 3" xfId="7674" xr:uid="{00000000-0005-0000-0000-000015110000}"/>
    <cellStyle name="40% - 강조색4 2 9 4" xfId="7675" xr:uid="{00000000-0005-0000-0000-000016110000}"/>
    <cellStyle name="40% - 강조색4 2 9 5" xfId="7676" xr:uid="{00000000-0005-0000-0000-000017110000}"/>
    <cellStyle name="40% - 강조색4 3" xfId="2722" xr:uid="{00000000-0005-0000-0000-000018110000}"/>
    <cellStyle name="40% - 강조색4 3 2" xfId="4498" xr:uid="{00000000-0005-0000-0000-000019110000}"/>
    <cellStyle name="40% - 강조색4 3 2 2" xfId="7677" xr:uid="{00000000-0005-0000-0000-00001A110000}"/>
    <cellStyle name="40% - 강조색4 3 3" xfId="7678" xr:uid="{00000000-0005-0000-0000-00001B110000}"/>
    <cellStyle name="40% - 강조색4 4" xfId="2723" xr:uid="{00000000-0005-0000-0000-00001C110000}"/>
    <cellStyle name="40% - 강조색4 4 2" xfId="7679" xr:uid="{00000000-0005-0000-0000-00001D110000}"/>
    <cellStyle name="40% - 강조색4 5" xfId="2724" xr:uid="{00000000-0005-0000-0000-00001E110000}"/>
    <cellStyle name="40% - 강조색4 5 2" xfId="7680" xr:uid="{00000000-0005-0000-0000-00001F110000}"/>
    <cellStyle name="40% - 강조색4 6" xfId="2725" xr:uid="{00000000-0005-0000-0000-000020110000}"/>
    <cellStyle name="40% - 강조색4 7" xfId="2726" xr:uid="{00000000-0005-0000-0000-000021110000}"/>
    <cellStyle name="40% - 강조색5" xfId="2009" builtinId="47" customBuiltin="1"/>
    <cellStyle name="40% - 강조색5 2" xfId="2727" xr:uid="{00000000-0005-0000-0000-000023110000}"/>
    <cellStyle name="40% - 강조색5 2 10" xfId="7681" xr:uid="{00000000-0005-0000-0000-000024110000}"/>
    <cellStyle name="40% - 강조색5 2 10 2" xfId="7682" xr:uid="{00000000-0005-0000-0000-000025110000}"/>
    <cellStyle name="40% - 강조색5 2 10 3" xfId="7683" xr:uid="{00000000-0005-0000-0000-000026110000}"/>
    <cellStyle name="40% - 강조색5 2 10 4" xfId="7684" xr:uid="{00000000-0005-0000-0000-000027110000}"/>
    <cellStyle name="40% - 강조색5 2 10 5" xfId="7685" xr:uid="{00000000-0005-0000-0000-000028110000}"/>
    <cellStyle name="40% - 강조색5 2 11" xfId="7686" xr:uid="{00000000-0005-0000-0000-000029110000}"/>
    <cellStyle name="40% - 강조색5 2 11 2" xfId="7687" xr:uid="{00000000-0005-0000-0000-00002A110000}"/>
    <cellStyle name="40% - 강조색5 2 11 3" xfId="7688" xr:uid="{00000000-0005-0000-0000-00002B110000}"/>
    <cellStyle name="40% - 강조색5 2 11 4" xfId="7689" xr:uid="{00000000-0005-0000-0000-00002C110000}"/>
    <cellStyle name="40% - 강조색5 2 11 5" xfId="7690" xr:uid="{00000000-0005-0000-0000-00002D110000}"/>
    <cellStyle name="40% - 강조색5 2 12" xfId="7691" xr:uid="{00000000-0005-0000-0000-00002E110000}"/>
    <cellStyle name="40% - 강조색5 2 12 2" xfId="7692" xr:uid="{00000000-0005-0000-0000-00002F110000}"/>
    <cellStyle name="40% - 강조색5 2 12 3" xfId="7693" xr:uid="{00000000-0005-0000-0000-000030110000}"/>
    <cellStyle name="40% - 강조색5 2 12 4" xfId="7694" xr:uid="{00000000-0005-0000-0000-000031110000}"/>
    <cellStyle name="40% - 강조색5 2 12 5" xfId="7695" xr:uid="{00000000-0005-0000-0000-000032110000}"/>
    <cellStyle name="40% - 강조색5 2 13" xfId="7696" xr:uid="{00000000-0005-0000-0000-000033110000}"/>
    <cellStyle name="40% - 강조색5 2 13 2" xfId="7697" xr:uid="{00000000-0005-0000-0000-000034110000}"/>
    <cellStyle name="40% - 강조색5 2 13 3" xfId="7698" xr:uid="{00000000-0005-0000-0000-000035110000}"/>
    <cellStyle name="40% - 강조색5 2 13 4" xfId="7699" xr:uid="{00000000-0005-0000-0000-000036110000}"/>
    <cellStyle name="40% - 강조색5 2 13 5" xfId="7700" xr:uid="{00000000-0005-0000-0000-000037110000}"/>
    <cellStyle name="40% - 강조색5 2 14" xfId="7701" xr:uid="{00000000-0005-0000-0000-000038110000}"/>
    <cellStyle name="40% - 강조색5 2 15" xfId="7702" xr:uid="{00000000-0005-0000-0000-000039110000}"/>
    <cellStyle name="40% - 강조색5 2 16" xfId="7703" xr:uid="{00000000-0005-0000-0000-00003A110000}"/>
    <cellStyle name="40% - 강조색5 2 17" xfId="7704" xr:uid="{00000000-0005-0000-0000-00003B110000}"/>
    <cellStyle name="40% - 강조색5 2 18" xfId="7705" xr:uid="{00000000-0005-0000-0000-00003C110000}"/>
    <cellStyle name="40% - 강조색5 2 2" xfId="2728" xr:uid="{00000000-0005-0000-0000-00003D110000}"/>
    <cellStyle name="40% - 강조색5 2 2 10" xfId="7706" xr:uid="{00000000-0005-0000-0000-00003E110000}"/>
    <cellStyle name="40% - 강조색5 2 2 10 2" xfId="7707" xr:uid="{00000000-0005-0000-0000-00003F110000}"/>
    <cellStyle name="40% - 강조색5 2 2 10 3" xfId="7708" xr:uid="{00000000-0005-0000-0000-000040110000}"/>
    <cellStyle name="40% - 강조색5 2 2 10 4" xfId="7709" xr:uid="{00000000-0005-0000-0000-000041110000}"/>
    <cellStyle name="40% - 강조색5 2 2 10 5" xfId="7710" xr:uid="{00000000-0005-0000-0000-000042110000}"/>
    <cellStyle name="40% - 강조색5 2 2 11" xfId="7711" xr:uid="{00000000-0005-0000-0000-000043110000}"/>
    <cellStyle name="40% - 강조색5 2 2 11 2" xfId="7712" xr:uid="{00000000-0005-0000-0000-000044110000}"/>
    <cellStyle name="40% - 강조색5 2 2 11 3" xfId="7713" xr:uid="{00000000-0005-0000-0000-000045110000}"/>
    <cellStyle name="40% - 강조색5 2 2 11 4" xfId="7714" xr:uid="{00000000-0005-0000-0000-000046110000}"/>
    <cellStyle name="40% - 강조색5 2 2 11 5" xfId="7715" xr:uid="{00000000-0005-0000-0000-000047110000}"/>
    <cellStyle name="40% - 강조색5 2 2 12" xfId="7716" xr:uid="{00000000-0005-0000-0000-000048110000}"/>
    <cellStyle name="40% - 강조색5 2 2 13" xfId="7717" xr:uid="{00000000-0005-0000-0000-000049110000}"/>
    <cellStyle name="40% - 강조색5 2 2 14" xfId="7718" xr:uid="{00000000-0005-0000-0000-00004A110000}"/>
    <cellStyle name="40% - 강조색5 2 2 15" xfId="7719" xr:uid="{00000000-0005-0000-0000-00004B110000}"/>
    <cellStyle name="40% - 강조색5 2 2 16" xfId="7720" xr:uid="{00000000-0005-0000-0000-00004C110000}"/>
    <cellStyle name="40% - 강조색5 2 2 2" xfId="7721" xr:uid="{00000000-0005-0000-0000-00004D110000}"/>
    <cellStyle name="40% - 강조색5 2 2 2 2" xfId="7722" xr:uid="{00000000-0005-0000-0000-00004E110000}"/>
    <cellStyle name="40% - 강조색5 2 2 2 3" xfId="7723" xr:uid="{00000000-0005-0000-0000-00004F110000}"/>
    <cellStyle name="40% - 강조색5 2 2 2 4" xfId="7724" xr:uid="{00000000-0005-0000-0000-000050110000}"/>
    <cellStyle name="40% - 강조색5 2 2 2 5" xfId="7725" xr:uid="{00000000-0005-0000-0000-000051110000}"/>
    <cellStyle name="40% - 강조색5 2 2 3" xfId="7726" xr:uid="{00000000-0005-0000-0000-000052110000}"/>
    <cellStyle name="40% - 강조색5 2 2 3 2" xfId="7727" xr:uid="{00000000-0005-0000-0000-000053110000}"/>
    <cellStyle name="40% - 강조색5 2 2 3 3" xfId="7728" xr:uid="{00000000-0005-0000-0000-000054110000}"/>
    <cellStyle name="40% - 강조색5 2 2 3 4" xfId="7729" xr:uid="{00000000-0005-0000-0000-000055110000}"/>
    <cellStyle name="40% - 강조색5 2 2 3 5" xfId="7730" xr:uid="{00000000-0005-0000-0000-000056110000}"/>
    <cellStyle name="40% - 강조색5 2 2 4" xfId="7731" xr:uid="{00000000-0005-0000-0000-000057110000}"/>
    <cellStyle name="40% - 강조색5 2 2 4 2" xfId="7732" xr:uid="{00000000-0005-0000-0000-000058110000}"/>
    <cellStyle name="40% - 강조색5 2 2 4 3" xfId="7733" xr:uid="{00000000-0005-0000-0000-000059110000}"/>
    <cellStyle name="40% - 강조색5 2 2 4 4" xfId="7734" xr:uid="{00000000-0005-0000-0000-00005A110000}"/>
    <cellStyle name="40% - 강조색5 2 2 4 5" xfId="7735" xr:uid="{00000000-0005-0000-0000-00005B110000}"/>
    <cellStyle name="40% - 강조색5 2 2 5" xfId="7736" xr:uid="{00000000-0005-0000-0000-00005C110000}"/>
    <cellStyle name="40% - 강조색5 2 2 5 2" xfId="7737" xr:uid="{00000000-0005-0000-0000-00005D110000}"/>
    <cellStyle name="40% - 강조색5 2 2 5 3" xfId="7738" xr:uid="{00000000-0005-0000-0000-00005E110000}"/>
    <cellStyle name="40% - 강조색5 2 2 5 4" xfId="7739" xr:uid="{00000000-0005-0000-0000-00005F110000}"/>
    <cellStyle name="40% - 강조색5 2 2 5 5" xfId="7740" xr:uid="{00000000-0005-0000-0000-000060110000}"/>
    <cellStyle name="40% - 강조색5 2 2 6" xfId="7741" xr:uid="{00000000-0005-0000-0000-000061110000}"/>
    <cellStyle name="40% - 강조색5 2 2 6 2" xfId="7742" xr:uid="{00000000-0005-0000-0000-000062110000}"/>
    <cellStyle name="40% - 강조색5 2 2 6 3" xfId="7743" xr:uid="{00000000-0005-0000-0000-000063110000}"/>
    <cellStyle name="40% - 강조색5 2 2 6 4" xfId="7744" xr:uid="{00000000-0005-0000-0000-000064110000}"/>
    <cellStyle name="40% - 강조색5 2 2 6 5" xfId="7745" xr:uid="{00000000-0005-0000-0000-000065110000}"/>
    <cellStyle name="40% - 강조색5 2 2 7" xfId="7746" xr:uid="{00000000-0005-0000-0000-000066110000}"/>
    <cellStyle name="40% - 강조색5 2 2 7 2" xfId="7747" xr:uid="{00000000-0005-0000-0000-000067110000}"/>
    <cellStyle name="40% - 강조색5 2 2 7 3" xfId="7748" xr:uid="{00000000-0005-0000-0000-000068110000}"/>
    <cellStyle name="40% - 강조색5 2 2 7 4" xfId="7749" xr:uid="{00000000-0005-0000-0000-000069110000}"/>
    <cellStyle name="40% - 강조색5 2 2 7 5" xfId="7750" xr:uid="{00000000-0005-0000-0000-00006A110000}"/>
    <cellStyle name="40% - 강조색5 2 2 8" xfId="7751" xr:uid="{00000000-0005-0000-0000-00006B110000}"/>
    <cellStyle name="40% - 강조색5 2 2 8 2" xfId="7752" xr:uid="{00000000-0005-0000-0000-00006C110000}"/>
    <cellStyle name="40% - 강조색5 2 2 8 3" xfId="7753" xr:uid="{00000000-0005-0000-0000-00006D110000}"/>
    <cellStyle name="40% - 강조색5 2 2 8 4" xfId="7754" xr:uid="{00000000-0005-0000-0000-00006E110000}"/>
    <cellStyle name="40% - 강조색5 2 2 8 5" xfId="7755" xr:uid="{00000000-0005-0000-0000-00006F110000}"/>
    <cellStyle name="40% - 강조색5 2 2 9" xfId="7756" xr:uid="{00000000-0005-0000-0000-000070110000}"/>
    <cellStyle name="40% - 강조색5 2 2 9 2" xfId="7757" xr:uid="{00000000-0005-0000-0000-000071110000}"/>
    <cellStyle name="40% - 강조색5 2 2 9 3" xfId="7758" xr:uid="{00000000-0005-0000-0000-000072110000}"/>
    <cellStyle name="40% - 강조색5 2 2 9 4" xfId="7759" xr:uid="{00000000-0005-0000-0000-000073110000}"/>
    <cellStyle name="40% - 강조색5 2 2 9 5" xfId="7760" xr:uid="{00000000-0005-0000-0000-000074110000}"/>
    <cellStyle name="40% - 강조색5 2 3" xfId="4499" xr:uid="{00000000-0005-0000-0000-000075110000}"/>
    <cellStyle name="40% - 강조색5 2 3 2" xfId="7761" xr:uid="{00000000-0005-0000-0000-000076110000}"/>
    <cellStyle name="40% - 강조색5 2 3 2 2" xfId="7762" xr:uid="{00000000-0005-0000-0000-000077110000}"/>
    <cellStyle name="40% - 강조색5 2 3 3" xfId="7763" xr:uid="{00000000-0005-0000-0000-000078110000}"/>
    <cellStyle name="40% - 강조색5 2 3 4" xfId="7764" xr:uid="{00000000-0005-0000-0000-000079110000}"/>
    <cellStyle name="40% - 강조색5 2 3 5" xfId="7765" xr:uid="{00000000-0005-0000-0000-00007A110000}"/>
    <cellStyle name="40% - 강조색5 2 3 6" xfId="7766" xr:uid="{00000000-0005-0000-0000-00007B110000}"/>
    <cellStyle name="40% - 강조색5 2 4" xfId="7767" xr:uid="{00000000-0005-0000-0000-00007C110000}"/>
    <cellStyle name="40% - 강조색5 2 4 2" xfId="7768" xr:uid="{00000000-0005-0000-0000-00007D110000}"/>
    <cellStyle name="40% - 강조색5 2 4 3" xfId="7769" xr:uid="{00000000-0005-0000-0000-00007E110000}"/>
    <cellStyle name="40% - 강조색5 2 4 4" xfId="7770" xr:uid="{00000000-0005-0000-0000-00007F110000}"/>
    <cellStyle name="40% - 강조색5 2 4 5" xfId="7771" xr:uid="{00000000-0005-0000-0000-000080110000}"/>
    <cellStyle name="40% - 강조색5 2 5" xfId="7772" xr:uid="{00000000-0005-0000-0000-000081110000}"/>
    <cellStyle name="40% - 강조색5 2 5 2" xfId="7773" xr:uid="{00000000-0005-0000-0000-000082110000}"/>
    <cellStyle name="40% - 강조색5 2 5 3" xfId="7774" xr:uid="{00000000-0005-0000-0000-000083110000}"/>
    <cellStyle name="40% - 강조색5 2 5 4" xfId="7775" xr:uid="{00000000-0005-0000-0000-000084110000}"/>
    <cellStyle name="40% - 강조색5 2 5 5" xfId="7776" xr:uid="{00000000-0005-0000-0000-000085110000}"/>
    <cellStyle name="40% - 강조색5 2 6" xfId="7777" xr:uid="{00000000-0005-0000-0000-000086110000}"/>
    <cellStyle name="40% - 강조색5 2 6 2" xfId="7778" xr:uid="{00000000-0005-0000-0000-000087110000}"/>
    <cellStyle name="40% - 강조색5 2 6 3" xfId="7779" xr:uid="{00000000-0005-0000-0000-000088110000}"/>
    <cellStyle name="40% - 강조색5 2 6 4" xfId="7780" xr:uid="{00000000-0005-0000-0000-000089110000}"/>
    <cellStyle name="40% - 강조색5 2 6 5" xfId="7781" xr:uid="{00000000-0005-0000-0000-00008A110000}"/>
    <cellStyle name="40% - 강조색5 2 7" xfId="7782" xr:uid="{00000000-0005-0000-0000-00008B110000}"/>
    <cellStyle name="40% - 강조색5 2 7 2" xfId="7783" xr:uid="{00000000-0005-0000-0000-00008C110000}"/>
    <cellStyle name="40% - 강조색5 2 7 3" xfId="7784" xr:uid="{00000000-0005-0000-0000-00008D110000}"/>
    <cellStyle name="40% - 강조색5 2 7 4" xfId="7785" xr:uid="{00000000-0005-0000-0000-00008E110000}"/>
    <cellStyle name="40% - 강조색5 2 7 5" xfId="7786" xr:uid="{00000000-0005-0000-0000-00008F110000}"/>
    <cellStyle name="40% - 강조색5 2 8" xfId="7787" xr:uid="{00000000-0005-0000-0000-000090110000}"/>
    <cellStyle name="40% - 강조색5 2 8 2" xfId="7788" xr:uid="{00000000-0005-0000-0000-000091110000}"/>
    <cellStyle name="40% - 강조색5 2 8 3" xfId="7789" xr:uid="{00000000-0005-0000-0000-000092110000}"/>
    <cellStyle name="40% - 강조색5 2 8 4" xfId="7790" xr:uid="{00000000-0005-0000-0000-000093110000}"/>
    <cellStyle name="40% - 강조색5 2 8 5" xfId="7791" xr:uid="{00000000-0005-0000-0000-000094110000}"/>
    <cellStyle name="40% - 강조색5 2 9" xfId="7792" xr:uid="{00000000-0005-0000-0000-000095110000}"/>
    <cellStyle name="40% - 강조색5 2 9 2" xfId="7793" xr:uid="{00000000-0005-0000-0000-000096110000}"/>
    <cellStyle name="40% - 강조색5 2 9 3" xfId="7794" xr:uid="{00000000-0005-0000-0000-000097110000}"/>
    <cellStyle name="40% - 강조색5 2 9 4" xfId="7795" xr:uid="{00000000-0005-0000-0000-000098110000}"/>
    <cellStyle name="40% - 강조색5 2 9 5" xfId="7796" xr:uid="{00000000-0005-0000-0000-000099110000}"/>
    <cellStyle name="40% - 강조색5 3" xfId="2729" xr:uid="{00000000-0005-0000-0000-00009A110000}"/>
    <cellStyle name="40% - 강조색5 3 2" xfId="4500" xr:uid="{00000000-0005-0000-0000-00009B110000}"/>
    <cellStyle name="40% - 강조색5 3 2 2" xfId="7797" xr:uid="{00000000-0005-0000-0000-00009C110000}"/>
    <cellStyle name="40% - 강조색5 3 3" xfId="7798" xr:uid="{00000000-0005-0000-0000-00009D110000}"/>
    <cellStyle name="40% - 강조색5 4" xfId="2730" xr:uid="{00000000-0005-0000-0000-00009E110000}"/>
    <cellStyle name="40% - 강조색5 4 2" xfId="7799" xr:uid="{00000000-0005-0000-0000-00009F110000}"/>
    <cellStyle name="40% - 강조색5 5" xfId="2731" xr:uid="{00000000-0005-0000-0000-0000A0110000}"/>
    <cellStyle name="40% - 강조색5 5 2" xfId="7800" xr:uid="{00000000-0005-0000-0000-0000A1110000}"/>
    <cellStyle name="40% - 강조색5 6" xfId="2732" xr:uid="{00000000-0005-0000-0000-0000A2110000}"/>
    <cellStyle name="40% - 강조색5 7" xfId="2733" xr:uid="{00000000-0005-0000-0000-0000A3110000}"/>
    <cellStyle name="40% - 강조색6" xfId="2010" builtinId="51" customBuiltin="1"/>
    <cellStyle name="40% - 강조색6 2" xfId="2734" xr:uid="{00000000-0005-0000-0000-0000A5110000}"/>
    <cellStyle name="40% - 강조색6 2 10" xfId="7801" xr:uid="{00000000-0005-0000-0000-0000A6110000}"/>
    <cellStyle name="40% - 강조색6 2 10 2" xfId="7802" xr:uid="{00000000-0005-0000-0000-0000A7110000}"/>
    <cellStyle name="40% - 강조색6 2 10 3" xfId="7803" xr:uid="{00000000-0005-0000-0000-0000A8110000}"/>
    <cellStyle name="40% - 강조색6 2 10 4" xfId="7804" xr:uid="{00000000-0005-0000-0000-0000A9110000}"/>
    <cellStyle name="40% - 강조색6 2 10 5" xfId="7805" xr:uid="{00000000-0005-0000-0000-0000AA110000}"/>
    <cellStyle name="40% - 강조색6 2 11" xfId="7806" xr:uid="{00000000-0005-0000-0000-0000AB110000}"/>
    <cellStyle name="40% - 강조색6 2 11 2" xfId="7807" xr:uid="{00000000-0005-0000-0000-0000AC110000}"/>
    <cellStyle name="40% - 강조색6 2 11 3" xfId="7808" xr:uid="{00000000-0005-0000-0000-0000AD110000}"/>
    <cellStyle name="40% - 강조색6 2 11 4" xfId="7809" xr:uid="{00000000-0005-0000-0000-0000AE110000}"/>
    <cellStyle name="40% - 강조색6 2 11 5" xfId="7810" xr:uid="{00000000-0005-0000-0000-0000AF110000}"/>
    <cellStyle name="40% - 강조색6 2 12" xfId="7811" xr:uid="{00000000-0005-0000-0000-0000B0110000}"/>
    <cellStyle name="40% - 강조색6 2 12 2" xfId="7812" xr:uid="{00000000-0005-0000-0000-0000B1110000}"/>
    <cellStyle name="40% - 강조색6 2 12 3" xfId="7813" xr:uid="{00000000-0005-0000-0000-0000B2110000}"/>
    <cellStyle name="40% - 강조색6 2 12 4" xfId="7814" xr:uid="{00000000-0005-0000-0000-0000B3110000}"/>
    <cellStyle name="40% - 강조색6 2 12 5" xfId="7815" xr:uid="{00000000-0005-0000-0000-0000B4110000}"/>
    <cellStyle name="40% - 강조색6 2 13" xfId="7816" xr:uid="{00000000-0005-0000-0000-0000B5110000}"/>
    <cellStyle name="40% - 강조색6 2 13 2" xfId="7817" xr:uid="{00000000-0005-0000-0000-0000B6110000}"/>
    <cellStyle name="40% - 강조색6 2 13 3" xfId="7818" xr:uid="{00000000-0005-0000-0000-0000B7110000}"/>
    <cellStyle name="40% - 강조색6 2 13 4" xfId="7819" xr:uid="{00000000-0005-0000-0000-0000B8110000}"/>
    <cellStyle name="40% - 강조색6 2 13 5" xfId="7820" xr:uid="{00000000-0005-0000-0000-0000B9110000}"/>
    <cellStyle name="40% - 강조색6 2 14" xfId="7821" xr:uid="{00000000-0005-0000-0000-0000BA110000}"/>
    <cellStyle name="40% - 강조색6 2 15" xfId="7822" xr:uid="{00000000-0005-0000-0000-0000BB110000}"/>
    <cellStyle name="40% - 강조색6 2 16" xfId="7823" xr:uid="{00000000-0005-0000-0000-0000BC110000}"/>
    <cellStyle name="40% - 강조색6 2 17" xfId="7824" xr:uid="{00000000-0005-0000-0000-0000BD110000}"/>
    <cellStyle name="40% - 강조색6 2 18" xfId="7825" xr:uid="{00000000-0005-0000-0000-0000BE110000}"/>
    <cellStyle name="40% - 강조색6 2 2" xfId="2735" xr:uid="{00000000-0005-0000-0000-0000BF110000}"/>
    <cellStyle name="40% - 강조색6 2 2 10" xfId="7826" xr:uid="{00000000-0005-0000-0000-0000C0110000}"/>
    <cellStyle name="40% - 강조색6 2 2 10 2" xfId="7827" xr:uid="{00000000-0005-0000-0000-0000C1110000}"/>
    <cellStyle name="40% - 강조색6 2 2 10 3" xfId="7828" xr:uid="{00000000-0005-0000-0000-0000C2110000}"/>
    <cellStyle name="40% - 강조색6 2 2 10 4" xfId="7829" xr:uid="{00000000-0005-0000-0000-0000C3110000}"/>
    <cellStyle name="40% - 강조색6 2 2 10 5" xfId="7830" xr:uid="{00000000-0005-0000-0000-0000C4110000}"/>
    <cellStyle name="40% - 강조색6 2 2 11" xfId="7831" xr:uid="{00000000-0005-0000-0000-0000C5110000}"/>
    <cellStyle name="40% - 강조색6 2 2 11 2" xfId="7832" xr:uid="{00000000-0005-0000-0000-0000C6110000}"/>
    <cellStyle name="40% - 강조색6 2 2 11 3" xfId="7833" xr:uid="{00000000-0005-0000-0000-0000C7110000}"/>
    <cellStyle name="40% - 강조색6 2 2 11 4" xfId="7834" xr:uid="{00000000-0005-0000-0000-0000C8110000}"/>
    <cellStyle name="40% - 강조색6 2 2 11 5" xfId="7835" xr:uid="{00000000-0005-0000-0000-0000C9110000}"/>
    <cellStyle name="40% - 강조색6 2 2 12" xfId="7836" xr:uid="{00000000-0005-0000-0000-0000CA110000}"/>
    <cellStyle name="40% - 강조색6 2 2 13" xfId="7837" xr:uid="{00000000-0005-0000-0000-0000CB110000}"/>
    <cellStyle name="40% - 강조색6 2 2 14" xfId="7838" xr:uid="{00000000-0005-0000-0000-0000CC110000}"/>
    <cellStyle name="40% - 강조색6 2 2 15" xfId="7839" xr:uid="{00000000-0005-0000-0000-0000CD110000}"/>
    <cellStyle name="40% - 강조색6 2 2 16" xfId="7840" xr:uid="{00000000-0005-0000-0000-0000CE110000}"/>
    <cellStyle name="40% - 강조색6 2 2 2" xfId="7841" xr:uid="{00000000-0005-0000-0000-0000CF110000}"/>
    <cellStyle name="40% - 강조색6 2 2 2 2" xfId="7842" xr:uid="{00000000-0005-0000-0000-0000D0110000}"/>
    <cellStyle name="40% - 강조색6 2 2 2 3" xfId="7843" xr:uid="{00000000-0005-0000-0000-0000D1110000}"/>
    <cellStyle name="40% - 강조색6 2 2 2 4" xfId="7844" xr:uid="{00000000-0005-0000-0000-0000D2110000}"/>
    <cellStyle name="40% - 강조색6 2 2 2 5" xfId="7845" xr:uid="{00000000-0005-0000-0000-0000D3110000}"/>
    <cellStyle name="40% - 강조색6 2 2 3" xfId="7846" xr:uid="{00000000-0005-0000-0000-0000D4110000}"/>
    <cellStyle name="40% - 강조색6 2 2 3 2" xfId="7847" xr:uid="{00000000-0005-0000-0000-0000D5110000}"/>
    <cellStyle name="40% - 강조색6 2 2 3 3" xfId="7848" xr:uid="{00000000-0005-0000-0000-0000D6110000}"/>
    <cellStyle name="40% - 강조색6 2 2 3 4" xfId="7849" xr:uid="{00000000-0005-0000-0000-0000D7110000}"/>
    <cellStyle name="40% - 강조색6 2 2 3 5" xfId="7850" xr:uid="{00000000-0005-0000-0000-0000D8110000}"/>
    <cellStyle name="40% - 강조색6 2 2 4" xfId="7851" xr:uid="{00000000-0005-0000-0000-0000D9110000}"/>
    <cellStyle name="40% - 강조색6 2 2 4 2" xfId="7852" xr:uid="{00000000-0005-0000-0000-0000DA110000}"/>
    <cellStyle name="40% - 강조색6 2 2 4 3" xfId="7853" xr:uid="{00000000-0005-0000-0000-0000DB110000}"/>
    <cellStyle name="40% - 강조색6 2 2 4 4" xfId="7854" xr:uid="{00000000-0005-0000-0000-0000DC110000}"/>
    <cellStyle name="40% - 강조색6 2 2 4 5" xfId="7855" xr:uid="{00000000-0005-0000-0000-0000DD110000}"/>
    <cellStyle name="40% - 강조색6 2 2 5" xfId="7856" xr:uid="{00000000-0005-0000-0000-0000DE110000}"/>
    <cellStyle name="40% - 강조색6 2 2 5 2" xfId="7857" xr:uid="{00000000-0005-0000-0000-0000DF110000}"/>
    <cellStyle name="40% - 강조색6 2 2 5 3" xfId="7858" xr:uid="{00000000-0005-0000-0000-0000E0110000}"/>
    <cellStyle name="40% - 강조색6 2 2 5 4" xfId="7859" xr:uid="{00000000-0005-0000-0000-0000E1110000}"/>
    <cellStyle name="40% - 강조색6 2 2 5 5" xfId="7860" xr:uid="{00000000-0005-0000-0000-0000E2110000}"/>
    <cellStyle name="40% - 강조색6 2 2 6" xfId="7861" xr:uid="{00000000-0005-0000-0000-0000E3110000}"/>
    <cellStyle name="40% - 강조색6 2 2 6 2" xfId="7862" xr:uid="{00000000-0005-0000-0000-0000E4110000}"/>
    <cellStyle name="40% - 강조색6 2 2 6 3" xfId="7863" xr:uid="{00000000-0005-0000-0000-0000E5110000}"/>
    <cellStyle name="40% - 강조색6 2 2 6 4" xfId="7864" xr:uid="{00000000-0005-0000-0000-0000E6110000}"/>
    <cellStyle name="40% - 강조색6 2 2 6 5" xfId="7865" xr:uid="{00000000-0005-0000-0000-0000E7110000}"/>
    <cellStyle name="40% - 강조색6 2 2 7" xfId="7866" xr:uid="{00000000-0005-0000-0000-0000E8110000}"/>
    <cellStyle name="40% - 강조색6 2 2 7 2" xfId="7867" xr:uid="{00000000-0005-0000-0000-0000E9110000}"/>
    <cellStyle name="40% - 강조색6 2 2 7 3" xfId="7868" xr:uid="{00000000-0005-0000-0000-0000EA110000}"/>
    <cellStyle name="40% - 강조색6 2 2 7 4" xfId="7869" xr:uid="{00000000-0005-0000-0000-0000EB110000}"/>
    <cellStyle name="40% - 강조색6 2 2 7 5" xfId="7870" xr:uid="{00000000-0005-0000-0000-0000EC110000}"/>
    <cellStyle name="40% - 강조색6 2 2 8" xfId="7871" xr:uid="{00000000-0005-0000-0000-0000ED110000}"/>
    <cellStyle name="40% - 강조색6 2 2 8 2" xfId="7872" xr:uid="{00000000-0005-0000-0000-0000EE110000}"/>
    <cellStyle name="40% - 강조색6 2 2 8 3" xfId="7873" xr:uid="{00000000-0005-0000-0000-0000EF110000}"/>
    <cellStyle name="40% - 강조색6 2 2 8 4" xfId="7874" xr:uid="{00000000-0005-0000-0000-0000F0110000}"/>
    <cellStyle name="40% - 강조색6 2 2 8 5" xfId="7875" xr:uid="{00000000-0005-0000-0000-0000F1110000}"/>
    <cellStyle name="40% - 강조색6 2 2 9" xfId="7876" xr:uid="{00000000-0005-0000-0000-0000F2110000}"/>
    <cellStyle name="40% - 강조색6 2 2 9 2" xfId="7877" xr:uid="{00000000-0005-0000-0000-0000F3110000}"/>
    <cellStyle name="40% - 강조색6 2 2 9 3" xfId="7878" xr:uid="{00000000-0005-0000-0000-0000F4110000}"/>
    <cellStyle name="40% - 강조색6 2 2 9 4" xfId="7879" xr:uid="{00000000-0005-0000-0000-0000F5110000}"/>
    <cellStyle name="40% - 강조색6 2 2 9 5" xfId="7880" xr:uid="{00000000-0005-0000-0000-0000F6110000}"/>
    <cellStyle name="40% - 강조색6 2 3" xfId="4501" xr:uid="{00000000-0005-0000-0000-0000F7110000}"/>
    <cellStyle name="40% - 강조색6 2 3 2" xfId="7881" xr:uid="{00000000-0005-0000-0000-0000F8110000}"/>
    <cellStyle name="40% - 강조색6 2 3 2 2" xfId="7882" xr:uid="{00000000-0005-0000-0000-0000F9110000}"/>
    <cellStyle name="40% - 강조색6 2 3 3" xfId="7883" xr:uid="{00000000-0005-0000-0000-0000FA110000}"/>
    <cellStyle name="40% - 강조색6 2 3 4" xfId="7884" xr:uid="{00000000-0005-0000-0000-0000FB110000}"/>
    <cellStyle name="40% - 강조색6 2 3 5" xfId="7885" xr:uid="{00000000-0005-0000-0000-0000FC110000}"/>
    <cellStyle name="40% - 강조색6 2 3 6" xfId="7886" xr:uid="{00000000-0005-0000-0000-0000FD110000}"/>
    <cellStyle name="40% - 강조색6 2 4" xfId="7887" xr:uid="{00000000-0005-0000-0000-0000FE110000}"/>
    <cellStyle name="40% - 강조색6 2 4 2" xfId="7888" xr:uid="{00000000-0005-0000-0000-0000FF110000}"/>
    <cellStyle name="40% - 강조색6 2 4 3" xfId="7889" xr:uid="{00000000-0005-0000-0000-000000120000}"/>
    <cellStyle name="40% - 강조색6 2 4 4" xfId="7890" xr:uid="{00000000-0005-0000-0000-000001120000}"/>
    <cellStyle name="40% - 강조색6 2 4 5" xfId="7891" xr:uid="{00000000-0005-0000-0000-000002120000}"/>
    <cellStyle name="40% - 강조색6 2 5" xfId="7892" xr:uid="{00000000-0005-0000-0000-000003120000}"/>
    <cellStyle name="40% - 강조색6 2 5 2" xfId="7893" xr:uid="{00000000-0005-0000-0000-000004120000}"/>
    <cellStyle name="40% - 강조색6 2 5 3" xfId="7894" xr:uid="{00000000-0005-0000-0000-000005120000}"/>
    <cellStyle name="40% - 강조색6 2 5 4" xfId="7895" xr:uid="{00000000-0005-0000-0000-000006120000}"/>
    <cellStyle name="40% - 강조색6 2 5 5" xfId="7896" xr:uid="{00000000-0005-0000-0000-000007120000}"/>
    <cellStyle name="40% - 강조색6 2 6" xfId="7897" xr:uid="{00000000-0005-0000-0000-000008120000}"/>
    <cellStyle name="40% - 강조색6 2 6 2" xfId="7898" xr:uid="{00000000-0005-0000-0000-000009120000}"/>
    <cellStyle name="40% - 강조색6 2 6 3" xfId="7899" xr:uid="{00000000-0005-0000-0000-00000A120000}"/>
    <cellStyle name="40% - 강조색6 2 6 4" xfId="7900" xr:uid="{00000000-0005-0000-0000-00000B120000}"/>
    <cellStyle name="40% - 강조색6 2 6 5" xfId="7901" xr:uid="{00000000-0005-0000-0000-00000C120000}"/>
    <cellStyle name="40% - 강조색6 2 7" xfId="7902" xr:uid="{00000000-0005-0000-0000-00000D120000}"/>
    <cellStyle name="40% - 강조색6 2 7 2" xfId="7903" xr:uid="{00000000-0005-0000-0000-00000E120000}"/>
    <cellStyle name="40% - 강조색6 2 7 3" xfId="7904" xr:uid="{00000000-0005-0000-0000-00000F120000}"/>
    <cellStyle name="40% - 강조색6 2 7 4" xfId="7905" xr:uid="{00000000-0005-0000-0000-000010120000}"/>
    <cellStyle name="40% - 강조색6 2 7 5" xfId="7906" xr:uid="{00000000-0005-0000-0000-000011120000}"/>
    <cellStyle name="40% - 강조색6 2 8" xfId="7907" xr:uid="{00000000-0005-0000-0000-000012120000}"/>
    <cellStyle name="40% - 강조색6 2 8 2" xfId="7908" xr:uid="{00000000-0005-0000-0000-000013120000}"/>
    <cellStyle name="40% - 강조색6 2 8 3" xfId="7909" xr:uid="{00000000-0005-0000-0000-000014120000}"/>
    <cellStyle name="40% - 강조색6 2 8 4" xfId="7910" xr:uid="{00000000-0005-0000-0000-000015120000}"/>
    <cellStyle name="40% - 강조색6 2 8 5" xfId="7911" xr:uid="{00000000-0005-0000-0000-000016120000}"/>
    <cellStyle name="40% - 강조색6 2 9" xfId="7912" xr:uid="{00000000-0005-0000-0000-000017120000}"/>
    <cellStyle name="40% - 강조색6 2 9 2" xfId="7913" xr:uid="{00000000-0005-0000-0000-000018120000}"/>
    <cellStyle name="40% - 강조색6 2 9 3" xfId="7914" xr:uid="{00000000-0005-0000-0000-000019120000}"/>
    <cellStyle name="40% - 강조색6 2 9 4" xfId="7915" xr:uid="{00000000-0005-0000-0000-00001A120000}"/>
    <cellStyle name="40% - 강조색6 2 9 5" xfId="7916" xr:uid="{00000000-0005-0000-0000-00001B120000}"/>
    <cellStyle name="40% - 강조색6 3" xfId="2736" xr:uid="{00000000-0005-0000-0000-00001C120000}"/>
    <cellStyle name="40% - 강조색6 3 2" xfId="4502" xr:uid="{00000000-0005-0000-0000-00001D120000}"/>
    <cellStyle name="40% - 강조색6 3 2 2" xfId="7917" xr:uid="{00000000-0005-0000-0000-00001E120000}"/>
    <cellStyle name="40% - 강조색6 3 3" xfId="7918" xr:uid="{00000000-0005-0000-0000-00001F120000}"/>
    <cellStyle name="40% - 강조색6 4" xfId="2737" xr:uid="{00000000-0005-0000-0000-000020120000}"/>
    <cellStyle name="40% - 강조색6 4 2" xfId="7919" xr:uid="{00000000-0005-0000-0000-000021120000}"/>
    <cellStyle name="40% - 강조색6 5" xfId="2738" xr:uid="{00000000-0005-0000-0000-000022120000}"/>
    <cellStyle name="40% - 강조색6 5 2" xfId="7920" xr:uid="{00000000-0005-0000-0000-000023120000}"/>
    <cellStyle name="40% - 강조색6 6" xfId="2739" xr:uid="{00000000-0005-0000-0000-000024120000}"/>
    <cellStyle name="40% - 강조색6 7" xfId="2740" xr:uid="{00000000-0005-0000-0000-000025120000}"/>
    <cellStyle name="60" xfId="2011" xr:uid="{00000000-0005-0000-0000-000026120000}"/>
    <cellStyle name="60 2" xfId="2741" xr:uid="{00000000-0005-0000-0000-000027120000}"/>
    <cellStyle name="60 3" xfId="7921" xr:uid="{00000000-0005-0000-0000-000028120000}"/>
    <cellStyle name="60 4" xfId="7922" xr:uid="{00000000-0005-0000-0000-000029120000}"/>
    <cellStyle name="60% - 강조색1" xfId="2012" builtinId="32" customBuiltin="1"/>
    <cellStyle name="60% - 강조색1 2" xfId="2742" xr:uid="{00000000-0005-0000-0000-00002B120000}"/>
    <cellStyle name="60% - 강조색1 2 2" xfId="2743" xr:uid="{00000000-0005-0000-0000-00002C120000}"/>
    <cellStyle name="60% - 강조색1 2 3" xfId="4503" xr:uid="{00000000-0005-0000-0000-00002D120000}"/>
    <cellStyle name="60% - 강조색1 2 3 2" xfId="7924" xr:uid="{00000000-0005-0000-0000-00002E120000}"/>
    <cellStyle name="60% - 강조색1 2 4" xfId="7925" xr:uid="{00000000-0005-0000-0000-00002F120000}"/>
    <cellStyle name="60% - 강조색1 3" xfId="2744" xr:uid="{00000000-0005-0000-0000-000030120000}"/>
    <cellStyle name="60% - 강조색1 3 2" xfId="4504" xr:uid="{00000000-0005-0000-0000-000031120000}"/>
    <cellStyle name="60% - 강조색1 3 2 2" xfId="7926" xr:uid="{00000000-0005-0000-0000-000032120000}"/>
    <cellStyle name="60% - 강조색1 3 3" xfId="7927" xr:uid="{00000000-0005-0000-0000-000033120000}"/>
    <cellStyle name="60% - 강조색1 4" xfId="2745" xr:uid="{00000000-0005-0000-0000-000034120000}"/>
    <cellStyle name="60% - 강조색1 4 2" xfId="7928" xr:uid="{00000000-0005-0000-0000-000035120000}"/>
    <cellStyle name="60% - 강조색1 5" xfId="2746" xr:uid="{00000000-0005-0000-0000-000036120000}"/>
    <cellStyle name="60% - 강조색1 5 2" xfId="7929" xr:uid="{00000000-0005-0000-0000-000037120000}"/>
    <cellStyle name="60% - 강조색1 6" xfId="2747" xr:uid="{00000000-0005-0000-0000-000038120000}"/>
    <cellStyle name="60% - 강조색1 7" xfId="2748" xr:uid="{00000000-0005-0000-0000-000039120000}"/>
    <cellStyle name="60% - 강조색2" xfId="2013" builtinId="36" customBuiltin="1"/>
    <cellStyle name="60% - 강조색2 2" xfId="2749" xr:uid="{00000000-0005-0000-0000-00003B120000}"/>
    <cellStyle name="60% - 강조색2 2 2" xfId="2750" xr:uid="{00000000-0005-0000-0000-00003C120000}"/>
    <cellStyle name="60% - 강조색2 2 3" xfId="4505" xr:uid="{00000000-0005-0000-0000-00003D120000}"/>
    <cellStyle name="60% - 강조색2 2 3 2" xfId="7930" xr:uid="{00000000-0005-0000-0000-00003E120000}"/>
    <cellStyle name="60% - 강조색2 2 4" xfId="7931" xr:uid="{00000000-0005-0000-0000-00003F120000}"/>
    <cellStyle name="60% - 강조색2 3" xfId="2751" xr:uid="{00000000-0005-0000-0000-000040120000}"/>
    <cellStyle name="60% - 강조색2 3 2" xfId="4506" xr:uid="{00000000-0005-0000-0000-000041120000}"/>
    <cellStyle name="60% - 강조색2 3 2 2" xfId="7932" xr:uid="{00000000-0005-0000-0000-000042120000}"/>
    <cellStyle name="60% - 강조색2 3 3" xfId="7933" xr:uid="{00000000-0005-0000-0000-000043120000}"/>
    <cellStyle name="60% - 강조색2 4" xfId="2752" xr:uid="{00000000-0005-0000-0000-000044120000}"/>
    <cellStyle name="60% - 강조색2 4 2" xfId="7934" xr:uid="{00000000-0005-0000-0000-000045120000}"/>
    <cellStyle name="60% - 강조색2 5" xfId="2753" xr:uid="{00000000-0005-0000-0000-000046120000}"/>
    <cellStyle name="60% - 강조색2 5 2" xfId="7935" xr:uid="{00000000-0005-0000-0000-000047120000}"/>
    <cellStyle name="60% - 강조색2 6" xfId="2754" xr:uid="{00000000-0005-0000-0000-000048120000}"/>
    <cellStyle name="60% - 강조색2 7" xfId="2755" xr:uid="{00000000-0005-0000-0000-000049120000}"/>
    <cellStyle name="60% - 강조색3" xfId="2014" builtinId="40" customBuiltin="1"/>
    <cellStyle name="60% - 강조색3 2" xfId="2756" xr:uid="{00000000-0005-0000-0000-00004B120000}"/>
    <cellStyle name="60% - 강조색3 2 2" xfId="2757" xr:uid="{00000000-0005-0000-0000-00004C120000}"/>
    <cellStyle name="60% - 강조색3 2 3" xfId="4507" xr:uid="{00000000-0005-0000-0000-00004D120000}"/>
    <cellStyle name="60% - 강조색3 2 3 2" xfId="7936" xr:uid="{00000000-0005-0000-0000-00004E120000}"/>
    <cellStyle name="60% - 강조색3 2 4" xfId="7937" xr:uid="{00000000-0005-0000-0000-00004F120000}"/>
    <cellStyle name="60% - 강조색3 3" xfId="2758" xr:uid="{00000000-0005-0000-0000-000050120000}"/>
    <cellStyle name="60% - 강조색3 3 2" xfId="4508" xr:uid="{00000000-0005-0000-0000-000051120000}"/>
    <cellStyle name="60% - 강조색3 3 2 2" xfId="7938" xr:uid="{00000000-0005-0000-0000-000052120000}"/>
    <cellStyle name="60% - 강조색3 3 3" xfId="7939" xr:uid="{00000000-0005-0000-0000-000053120000}"/>
    <cellStyle name="60% - 강조색3 4" xfId="2759" xr:uid="{00000000-0005-0000-0000-000054120000}"/>
    <cellStyle name="60% - 강조색3 4 2" xfId="7940" xr:uid="{00000000-0005-0000-0000-000055120000}"/>
    <cellStyle name="60% - 강조색3 5" xfId="2760" xr:uid="{00000000-0005-0000-0000-000056120000}"/>
    <cellStyle name="60% - 강조색3 5 2" xfId="7941" xr:uid="{00000000-0005-0000-0000-000057120000}"/>
    <cellStyle name="60% - 강조색3 6" xfId="2761" xr:uid="{00000000-0005-0000-0000-000058120000}"/>
    <cellStyle name="60% - 강조색3 7" xfId="2762" xr:uid="{00000000-0005-0000-0000-000059120000}"/>
    <cellStyle name="60% - 강조색4" xfId="2015" builtinId="44" customBuiltin="1"/>
    <cellStyle name="60% - 강조색4 2" xfId="2763" xr:uid="{00000000-0005-0000-0000-00005B120000}"/>
    <cellStyle name="60% - 강조색4 2 2" xfId="2764" xr:uid="{00000000-0005-0000-0000-00005C120000}"/>
    <cellStyle name="60% - 강조색4 2 3" xfId="4509" xr:uid="{00000000-0005-0000-0000-00005D120000}"/>
    <cellStyle name="60% - 강조색4 2 3 2" xfId="7942" xr:uid="{00000000-0005-0000-0000-00005E120000}"/>
    <cellStyle name="60% - 강조색4 2 4" xfId="7943" xr:uid="{00000000-0005-0000-0000-00005F120000}"/>
    <cellStyle name="60% - 강조색4 3" xfId="2765" xr:uid="{00000000-0005-0000-0000-000060120000}"/>
    <cellStyle name="60% - 강조색4 3 2" xfId="4510" xr:uid="{00000000-0005-0000-0000-000061120000}"/>
    <cellStyle name="60% - 강조색4 3 2 2" xfId="7944" xr:uid="{00000000-0005-0000-0000-000062120000}"/>
    <cellStyle name="60% - 강조색4 3 3" xfId="7945" xr:uid="{00000000-0005-0000-0000-000063120000}"/>
    <cellStyle name="60% - 강조색4 4" xfId="2766" xr:uid="{00000000-0005-0000-0000-000064120000}"/>
    <cellStyle name="60% - 강조색4 4 2" xfId="7946" xr:uid="{00000000-0005-0000-0000-000065120000}"/>
    <cellStyle name="60% - 강조색4 5" xfId="2767" xr:uid="{00000000-0005-0000-0000-000066120000}"/>
    <cellStyle name="60% - 강조색4 5 2" xfId="7947" xr:uid="{00000000-0005-0000-0000-000067120000}"/>
    <cellStyle name="60% - 강조색4 6" xfId="2768" xr:uid="{00000000-0005-0000-0000-000068120000}"/>
    <cellStyle name="60% - 강조색4 7" xfId="2769" xr:uid="{00000000-0005-0000-0000-000069120000}"/>
    <cellStyle name="60% - 강조색5" xfId="2016" builtinId="48" customBuiltin="1"/>
    <cellStyle name="60% - 강조색5 2" xfId="2770" xr:uid="{00000000-0005-0000-0000-00006B120000}"/>
    <cellStyle name="60% - 강조색5 2 2" xfId="2771" xr:uid="{00000000-0005-0000-0000-00006C120000}"/>
    <cellStyle name="60% - 강조색5 2 3" xfId="4511" xr:uid="{00000000-0005-0000-0000-00006D120000}"/>
    <cellStyle name="60% - 강조색5 2 3 2" xfId="7948" xr:uid="{00000000-0005-0000-0000-00006E120000}"/>
    <cellStyle name="60% - 강조색5 2 4" xfId="7949" xr:uid="{00000000-0005-0000-0000-00006F120000}"/>
    <cellStyle name="60% - 강조색5 3" xfId="2772" xr:uid="{00000000-0005-0000-0000-000070120000}"/>
    <cellStyle name="60% - 강조색5 3 2" xfId="4512" xr:uid="{00000000-0005-0000-0000-000071120000}"/>
    <cellStyle name="60% - 강조색5 3 2 2" xfId="7950" xr:uid="{00000000-0005-0000-0000-000072120000}"/>
    <cellStyle name="60% - 강조색5 3 3" xfId="7951" xr:uid="{00000000-0005-0000-0000-000073120000}"/>
    <cellStyle name="60% - 강조색5 4" xfId="2773" xr:uid="{00000000-0005-0000-0000-000074120000}"/>
    <cellStyle name="60% - 강조색5 4 2" xfId="7952" xr:uid="{00000000-0005-0000-0000-000075120000}"/>
    <cellStyle name="60% - 강조색5 5" xfId="2774" xr:uid="{00000000-0005-0000-0000-000076120000}"/>
    <cellStyle name="60% - 강조색5 5 2" xfId="7953" xr:uid="{00000000-0005-0000-0000-000077120000}"/>
    <cellStyle name="60% - 강조색5 6" xfId="2775" xr:uid="{00000000-0005-0000-0000-000078120000}"/>
    <cellStyle name="60% - 강조색5 7" xfId="2776" xr:uid="{00000000-0005-0000-0000-000079120000}"/>
    <cellStyle name="60% - 강조색6" xfId="2017" builtinId="52" customBuiltin="1"/>
    <cellStyle name="60% - 강조색6 2" xfId="2777" xr:uid="{00000000-0005-0000-0000-00007B120000}"/>
    <cellStyle name="60% - 강조색6 2 2" xfId="2778" xr:uid="{00000000-0005-0000-0000-00007C120000}"/>
    <cellStyle name="60% - 강조색6 2 3" xfId="4513" xr:uid="{00000000-0005-0000-0000-00007D120000}"/>
    <cellStyle name="60% - 강조색6 2 3 2" xfId="7954" xr:uid="{00000000-0005-0000-0000-00007E120000}"/>
    <cellStyle name="60% - 강조색6 2 4" xfId="7955" xr:uid="{00000000-0005-0000-0000-00007F120000}"/>
    <cellStyle name="60% - 강조색6 3" xfId="2779" xr:uid="{00000000-0005-0000-0000-000080120000}"/>
    <cellStyle name="60% - 강조색6 3 2" xfId="4514" xr:uid="{00000000-0005-0000-0000-000081120000}"/>
    <cellStyle name="60% - 강조색6 3 2 2" xfId="7956" xr:uid="{00000000-0005-0000-0000-000082120000}"/>
    <cellStyle name="60% - 강조색6 3 3" xfId="7957" xr:uid="{00000000-0005-0000-0000-000083120000}"/>
    <cellStyle name="60% - 강조색6 4" xfId="2780" xr:uid="{00000000-0005-0000-0000-000084120000}"/>
    <cellStyle name="60% - 강조색6 4 2" xfId="7958" xr:uid="{00000000-0005-0000-0000-000085120000}"/>
    <cellStyle name="60% - 강조색6 5" xfId="2781" xr:uid="{00000000-0005-0000-0000-000086120000}"/>
    <cellStyle name="60% - 강조색6 5 2" xfId="7959" xr:uid="{00000000-0005-0000-0000-000087120000}"/>
    <cellStyle name="60% - 강조색6 6" xfId="2782" xr:uid="{00000000-0005-0000-0000-000088120000}"/>
    <cellStyle name="60% - 강조색6 7" xfId="2783" xr:uid="{00000000-0005-0000-0000-000089120000}"/>
    <cellStyle name="82" xfId="2018" xr:uid="{00000000-0005-0000-0000-00008A120000}"/>
    <cellStyle name="90" xfId="2019" xr:uid="{00000000-0005-0000-0000-00008B120000}"/>
    <cellStyle name="90 2" xfId="4515" xr:uid="{00000000-0005-0000-0000-00008C120000}"/>
    <cellStyle name="'98지하철1,2호선 구조물균열누수보수공사" xfId="2020" xr:uid="{00000000-0005-0000-0000-00008D120000}"/>
    <cellStyle name="a [0]_mud plant bolted" xfId="4516" xr:uid="{00000000-0005-0000-0000-00008E120000}"/>
    <cellStyle name="A¡§¡©¡Ë¡þ¡ËO [0]_¨Ï©ª¢®i¡§¡þI¢®¨¡eE¨Ïo¡Ë¡Íe A¨Ï¡þA¡Ë¢¥A¢®AAI " xfId="12742" xr:uid="{00000000-0005-0000-0000-00008F120000}"/>
    <cellStyle name="A¡§¡©¡Ë¡þ¡ËO_¨Ï©ª¢®i¡§¡þI¢®¨¡eE¨Ïo¡Ë¡Íe A¨Ï¡þA¡Ë¢¥A¢®AAI " xfId="12837" xr:uid="{00000000-0005-0000-0000-000090120000}"/>
    <cellStyle name="A¡§¡ⓒ¡E¡þ¡EO [0]_¡§uc¡§oA " xfId="12821" xr:uid="{00000000-0005-0000-0000-000091120000}"/>
    <cellStyle name="A¡§¡ⓒ¡E¡þ¡EO_¡§uc¡§oA " xfId="12770" xr:uid="{00000000-0005-0000-0000-000092120000}"/>
    <cellStyle name="A¨­￠￢￠O [0]_¡Æu￠￢RBS('98) " xfId="12771" xr:uid="{00000000-0005-0000-0000-000093120000}"/>
    <cellStyle name="A¨­¢¬¢Ò [0]_¨öCAuA¡ÀAI " xfId="12831" xr:uid="{00000000-0005-0000-0000-000094120000}"/>
    <cellStyle name="A¨­￠￢￠O [0]_¨uoAa¨oCAu " xfId="12836" xr:uid="{00000000-0005-0000-0000-000095120000}"/>
    <cellStyle name="A¨­¢¬¢Ò [0]_©ø¡í¨¬I¡ÆeE©ö¢¥e A©¬A¢´A¡ÀAI " xfId="12830" xr:uid="{00000000-0005-0000-0000-000096120000}"/>
    <cellStyle name="A¨­￠￢￠O [0]_3￠?u¨uoAⓒ÷ " xfId="12716" xr:uid="{00000000-0005-0000-0000-000097120000}"/>
    <cellStyle name="A¨­¢¬¢Ò [0]_4PART " xfId="12703" xr:uid="{00000000-0005-0000-0000-000098120000}"/>
    <cellStyle name="A¨­￠￢￠O [0]_A|A￠O1¨￢I1¡Æu CoEⓒ÷ " xfId="12820" xr:uid="{00000000-0005-0000-0000-000099120000}"/>
    <cellStyle name="A¨­¢¬¢Ò [0]_C¡Æ¢¬n¨¬¡Æ " xfId="12768" xr:uid="{00000000-0005-0000-0000-00009A120000}"/>
    <cellStyle name="A¨­￠￢￠O [0]_ⓒoⓒ¡A¨o¨￢R " xfId="12715" xr:uid="{00000000-0005-0000-0000-00009B120000}"/>
    <cellStyle name="A¨­¢¬¢Ò [0]_INQUIRY ¢¯¥ì¨ú¡ÀA©¬A©ª " xfId="12829" xr:uid="{00000000-0005-0000-0000-00009C120000}"/>
    <cellStyle name="A¨­￠￢￠O_¡Æu￠￢RC¡¿￠￢n_¨u¡AA¨u¨￢¡Æ " xfId="12769" xr:uid="{00000000-0005-0000-0000-00009D120000}"/>
    <cellStyle name="A¨­¢¬¢Ò_¨öCAuA¡ÀAI " xfId="12838" xr:uid="{00000000-0005-0000-0000-00009E120000}"/>
    <cellStyle name="A¨­￠￢￠O_¨uoAa¨oCAu " xfId="12795" xr:uid="{00000000-0005-0000-0000-00009F120000}"/>
    <cellStyle name="A¨­¢¬¢Ò_©ø¡í¨¬I¡ÆeE©ö¢¥e A©¬A¢´A¡ÀAI " xfId="12741" xr:uid="{00000000-0005-0000-0000-0000A0120000}"/>
    <cellStyle name="A¨­￠￢￠O_3￠?u¨uoAⓒ÷ " xfId="12702" xr:uid="{00000000-0005-0000-0000-0000A1120000}"/>
    <cellStyle name="A¨­¢¬¢Ò_95©øaAN¡Æy¨ùo¡¤R " xfId="12668" xr:uid="{00000000-0005-0000-0000-0000A2120000}"/>
    <cellStyle name="A¨­￠￢￠O_A|A￠O1¨￢I1¡Æu CoEⓒ÷ " xfId="12667" xr:uid="{00000000-0005-0000-0000-0000A3120000}"/>
    <cellStyle name="A¨­¢¬¢Ò_C¡Æ¢¬n¨¬¡Æ " xfId="12666" xr:uid="{00000000-0005-0000-0000-0000A4120000}"/>
    <cellStyle name="A¨­￠￢￠O_ⓒoⓒ¡A¨o¨￢R " xfId="12665" xr:uid="{00000000-0005-0000-0000-0000A5120000}"/>
    <cellStyle name="A¨­¢¬¢Ò_INQUIRY ¢¯¥ì¨ú¡ÀA©¬A©ª " xfId="12688" xr:uid="{00000000-0005-0000-0000-0000A6120000}"/>
    <cellStyle name="Aⓒ" xfId="2021" xr:uid="{00000000-0005-0000-0000-0000A7120000}"/>
    <cellStyle name="Aⓒ 2" xfId="2784" xr:uid="{00000000-0005-0000-0000-0000A8120000}"/>
    <cellStyle name="Aⓒ 2 2" xfId="7961" xr:uid="{00000000-0005-0000-0000-0000A9120000}"/>
    <cellStyle name="Aⓒ 3" xfId="7960" xr:uid="{00000000-0005-0000-0000-0000AA120000}"/>
    <cellStyle name="Aⓒ­￠￢￠" xfId="2022" xr:uid="{00000000-0005-0000-0000-0000AB120000}"/>
    <cellStyle name="Aⓒ­￠￢￠ 2" xfId="2785" xr:uid="{00000000-0005-0000-0000-0000AC120000}"/>
    <cellStyle name="Aⓒ­￠￢￠ 2 2" xfId="7963" xr:uid="{00000000-0005-0000-0000-0000AD120000}"/>
    <cellStyle name="Aⓒ­￠￢￠ 3" xfId="7962" xr:uid="{00000000-0005-0000-0000-0000AE120000}"/>
    <cellStyle name="Ae" xfId="2023" xr:uid="{00000000-0005-0000-0000-0000AF120000}"/>
    <cellStyle name="Ae 2" xfId="2786" xr:uid="{00000000-0005-0000-0000-0000B0120000}"/>
    <cellStyle name="Ae 2 2" xfId="7965" xr:uid="{00000000-0005-0000-0000-0000B1120000}"/>
    <cellStyle name="Ae 3" xfId="7964" xr:uid="{00000000-0005-0000-0000-0000B2120000}"/>
    <cellStyle name="Aee­ " xfId="2024" xr:uid="{00000000-0005-0000-0000-0000B3120000}"/>
    <cellStyle name="Aee­  2" xfId="2787" xr:uid="{00000000-0005-0000-0000-0000B4120000}"/>
    <cellStyle name="Aee­  2 2" xfId="12664" xr:uid="{00000000-0005-0000-0000-0000B5120000}"/>
    <cellStyle name="Aee­  3" xfId="7966" xr:uid="{00000000-0005-0000-0000-0000B6120000}"/>
    <cellStyle name="Aee­ [" xfId="2025" xr:uid="{00000000-0005-0000-0000-0000B7120000}"/>
    <cellStyle name="Aee­ [ 2" xfId="2788" xr:uid="{00000000-0005-0000-0000-0000B8120000}"/>
    <cellStyle name="Aee­ [ 2 2" xfId="7968" xr:uid="{00000000-0005-0000-0000-0000B9120000}"/>
    <cellStyle name="Aee­ [ 3" xfId="7967" xr:uid="{00000000-0005-0000-0000-0000BA120000}"/>
    <cellStyle name="AeE­ [0]_ 2ÆAAþº° " xfId="11019" xr:uid="{00000000-0005-0000-0000-0000BB120000}"/>
    <cellStyle name="ÅëÈ­ [0]_ ºñ¸ñº° ¿ùº°±â¼ú " xfId="12794" xr:uid="{00000000-0005-0000-0000-0000BC120000}"/>
    <cellStyle name="AeE­ [0]_¸¶≫eCI¼oAIA§ " xfId="12740" xr:uid="{00000000-0005-0000-0000-0000BD120000}"/>
    <cellStyle name="ÅëÈ­ [0]_¸ñÂ÷ " xfId="11038" xr:uid="{00000000-0005-0000-0000-0000BE120000}"/>
    <cellStyle name="AeE­ [0]_°eE¹_11¿a½A " xfId="12663" xr:uid="{00000000-0005-0000-0000-0000BF120000}"/>
    <cellStyle name="ÅëÈ­ [0]_¾÷Á¾º° " xfId="12816" xr:uid="{00000000-0005-0000-0000-0000C0120000}"/>
    <cellStyle name="AeE­ [0]_¾c½A " xfId="12765" xr:uid="{00000000-0005-0000-0000-0000C1120000}"/>
    <cellStyle name="ÅëÈ­ [0]_¹æÀ½º® " xfId="12767" xr:uid="{00000000-0005-0000-0000-0000C2120000}"/>
    <cellStyle name="AeE­ [0]_4PART " xfId="12819" xr:uid="{00000000-0005-0000-0000-0000C3120000}"/>
    <cellStyle name="ÅëÈ­ [0]_7°èÈ¹ " xfId="11039" xr:uid="{00000000-0005-0000-0000-0000C4120000}"/>
    <cellStyle name="AeE­ [0]_A¾CO½A¼³ " xfId="12818" xr:uid="{00000000-0005-0000-0000-0000C5120000}"/>
    <cellStyle name="ÅëÈ­ [0]_AMT " xfId="12687" xr:uid="{00000000-0005-0000-0000-0000C6120000}"/>
    <cellStyle name="AeE­ [0]_AN°y(1.25) " xfId="12793" xr:uid="{00000000-0005-0000-0000-0000C7120000}"/>
    <cellStyle name="ÅëÈ­ [0]_ÃÑ°ýº¸°í-Ãß°¡Àý°¨ " xfId="12739" xr:uid="{00000000-0005-0000-0000-0000C8120000}"/>
    <cellStyle name="AeE­ [0]_INQUIRY ¿μ¾÷AßAø " xfId="2026" xr:uid="{00000000-0005-0000-0000-0000C9120000}"/>
    <cellStyle name="ÅëÈ­ [0]_laroux" xfId="4517" xr:uid="{00000000-0005-0000-0000-0000CA120000}"/>
    <cellStyle name="AeE­ [0]_º≫¼± ±æ¾i±uºI ¼o·R Ay°eC￥ " xfId="11040" xr:uid="{00000000-0005-0000-0000-0000CB120000}"/>
    <cellStyle name="ÅëÈ­ [0]_Sheet1" xfId="11041" xr:uid="{00000000-0005-0000-0000-0000CC120000}"/>
    <cellStyle name="AeE­_ 2ÆAAþº° " xfId="11020" xr:uid="{00000000-0005-0000-0000-0000CD120000}"/>
    <cellStyle name="ÅëÈ­_ ºñ¸ñº° ¿ùº°±â¼ú " xfId="12686" xr:uid="{00000000-0005-0000-0000-0000CE120000}"/>
    <cellStyle name="AeE­_¸¶≫eCI¼oAIA§ " xfId="12840" xr:uid="{00000000-0005-0000-0000-0000CF120000}"/>
    <cellStyle name="ÅëÈ­_¸ñÂ÷ " xfId="11042" xr:uid="{00000000-0005-0000-0000-0000D0120000}"/>
    <cellStyle name="AeE­_°eE¹_11¿a½A " xfId="12714" xr:uid="{00000000-0005-0000-0000-0000D1120000}"/>
    <cellStyle name="ÅëÈ­_¾÷Á¾º° " xfId="12817" xr:uid="{00000000-0005-0000-0000-0000D2120000}"/>
    <cellStyle name="AeE­_¾c½A " xfId="12766" xr:uid="{00000000-0005-0000-0000-0000D3120000}"/>
    <cellStyle name="ÅëÈ­_¹æÀ½º® " xfId="12701" xr:uid="{00000000-0005-0000-0000-0000D4120000}"/>
    <cellStyle name="AeE­_4PART " xfId="12700" xr:uid="{00000000-0005-0000-0000-0000D5120000}"/>
    <cellStyle name="ÅëÈ­_7°èÈ¹ " xfId="11043" xr:uid="{00000000-0005-0000-0000-0000D6120000}"/>
    <cellStyle name="AeE­_A¾CO½A¼³ " xfId="12761" xr:uid="{00000000-0005-0000-0000-0000D7120000}"/>
    <cellStyle name="ÅëÈ­_AMT " xfId="12720" xr:uid="{00000000-0005-0000-0000-0000D8120000}"/>
    <cellStyle name="AeE­_AN°y(1.25) " xfId="12707" xr:uid="{00000000-0005-0000-0000-0000D9120000}"/>
    <cellStyle name="ÅëÈ­_ÃÑ°ýº¸°í-Ãß°¡Àý°¨ " xfId="12738" xr:uid="{00000000-0005-0000-0000-0000DA120000}"/>
    <cellStyle name="AeE­_INQUIRY ¿μ¾÷AßAø " xfId="2027" xr:uid="{00000000-0005-0000-0000-0000DB120000}"/>
    <cellStyle name="ÅëÈ­_laroux" xfId="4518" xr:uid="{00000000-0005-0000-0000-0000DC120000}"/>
    <cellStyle name="AeE­_º≫¼± ±æ¾i±uºI ¼o·R Ay°eC￥ " xfId="11044" xr:uid="{00000000-0005-0000-0000-0000DD120000}"/>
    <cellStyle name="ÅëÈ­_Sheet1" xfId="11045" xr:uid="{00000000-0005-0000-0000-0000DE120000}"/>
    <cellStyle name="Aee¡© " xfId="12706" xr:uid="{00000000-0005-0000-0000-0000DF120000}"/>
    <cellStyle name="AeE¡© [0]_¨öCAuA¡ÀAI " xfId="12792" xr:uid="{00000000-0005-0000-0000-0000E0120000}"/>
    <cellStyle name="AeE¡©_¨öCAuA¡ÀAI " xfId="12737" xr:uid="{00000000-0005-0000-0000-0000E1120000}"/>
    <cellStyle name="Aee¡ⓒ " xfId="2028" xr:uid="{00000000-0005-0000-0000-0000E2120000}"/>
    <cellStyle name="Aee¡ⓒ  2" xfId="2789" xr:uid="{00000000-0005-0000-0000-0000E3120000}"/>
    <cellStyle name="Aee¡ⓒ  2 2" xfId="7971" xr:uid="{00000000-0005-0000-0000-0000E4120000}"/>
    <cellStyle name="Aee¡ⓒ  3" xfId="7970" xr:uid="{00000000-0005-0000-0000-0000E5120000}"/>
    <cellStyle name="AeE¡ⓒ [0]_¡Æu￠￢RC¡¿￠￢n_¨u¡AA¨u¨￢¡Æ " xfId="12764" xr:uid="{00000000-0005-0000-0000-0000E6120000}"/>
    <cellStyle name="Aee¡ⓒ _1.아우토반-아이엠유포장공-계약내역(2010.03.11)" xfId="2029" xr:uid="{00000000-0005-0000-0000-0000E7120000}"/>
    <cellStyle name="AeE¡ⓒ_¡Æu￠￢RC¡¿￠￢n_¨u¡AA¨u¨￢¡Æ " xfId="12815" xr:uid="{00000000-0005-0000-0000-0000E8120000}"/>
    <cellStyle name="AeE¢®¨Ï [0]_¨Ï©ª¢®i¡§¡þI¢®¨¡eE¨Ïo¡Ë¡Íe A¨Ï¡þA¡Ë¢¥A¢®AAI " xfId="12685" xr:uid="{00000000-0005-0000-0000-0000E9120000}"/>
    <cellStyle name="AeE¢®¨Ï_¨Ï©ª¢®i¡§¡þI¢®¨¡eE¨Ïo¡Ë¡Íe A¨Ï¡þA¡Ë¢¥A¢®AAI " xfId="12788" xr:uid="{00000000-0005-0000-0000-0000EA120000}"/>
    <cellStyle name="AeE￠R¨I [0]_¡§uc¡§oA " xfId="12763" xr:uid="{00000000-0005-0000-0000-0000EB120000}"/>
    <cellStyle name="AeE￠R¨I_¡§uc¡§oA " xfId="12814" xr:uid="{00000000-0005-0000-0000-0000EC120000}"/>
    <cellStyle name="Æu¼ " xfId="2790" xr:uid="{00000000-0005-0000-0000-0000ED120000}"/>
    <cellStyle name="Æu¼  2" xfId="7972" xr:uid="{00000000-0005-0000-0000-0000EE120000}"/>
    <cellStyle name="Æu¼  2 2" xfId="12736" xr:uid="{00000000-0005-0000-0000-0000EF120000}"/>
    <cellStyle name="Æu¼  3" xfId="7973" xr:uid="{00000000-0005-0000-0000-0000F0120000}"/>
    <cellStyle name="ALIGNMENT" xfId="2030" xr:uid="{00000000-0005-0000-0000-0000F1120000}"/>
    <cellStyle name="ALIGNMENT 2" xfId="2791" xr:uid="{00000000-0005-0000-0000-0000F2120000}"/>
    <cellStyle name="ALIGNMENT 2 2" xfId="7974" xr:uid="{00000000-0005-0000-0000-0000F3120000}"/>
    <cellStyle name="ALIGNMENT 3" xfId="7975" xr:uid="{00000000-0005-0000-0000-0000F4120000}"/>
    <cellStyle name="ALIGNMENT 4" xfId="7976" xr:uid="{00000000-0005-0000-0000-0000F5120000}"/>
    <cellStyle name="AoA¤μCAo ¾EA½" xfId="2031" xr:uid="{00000000-0005-0000-0000-0000F6120000}"/>
    <cellStyle name="Aþ" xfId="2032" xr:uid="{00000000-0005-0000-0000-0000F7120000}"/>
    <cellStyle name="Aþ 2" xfId="2792" xr:uid="{00000000-0005-0000-0000-0000F8120000}"/>
    <cellStyle name="Aþ 2 2" xfId="7978" xr:uid="{00000000-0005-0000-0000-0000F9120000}"/>
    <cellStyle name="Aþ 3" xfId="7977" xr:uid="{00000000-0005-0000-0000-0000FA120000}"/>
    <cellStyle name="Aþ¸¶ [" xfId="2033" xr:uid="{00000000-0005-0000-0000-0000FB120000}"/>
    <cellStyle name="Aþ¸¶ [ 2" xfId="2793" xr:uid="{00000000-0005-0000-0000-0000FC120000}"/>
    <cellStyle name="Aþ¸¶ [ 2 2" xfId="7980" xr:uid="{00000000-0005-0000-0000-0000FD120000}"/>
    <cellStyle name="Aþ¸¶ [ 3" xfId="7979" xr:uid="{00000000-0005-0000-0000-0000FE120000}"/>
    <cellStyle name="ÄÞ¸¶ [0]_ °ßÀû±âÁØ FLOW " xfId="12735" xr:uid="{00000000-0005-0000-0000-0000FF120000}"/>
    <cellStyle name="AÞ¸¶ [0]_ 2ÆAAþº° " xfId="11021" xr:uid="{00000000-0005-0000-0000-000000130000}"/>
    <cellStyle name="ÄÞ¸¶ [0]_¸ñÂ÷ " xfId="11046" xr:uid="{00000000-0005-0000-0000-000001130000}"/>
    <cellStyle name="AÞ¸¶ [0]_°eE¹_11¿a½A " xfId="12713" xr:uid="{00000000-0005-0000-0000-000002130000}"/>
    <cellStyle name="ÄÞ¸¶ [0]_°ü¸®BS('98) " xfId="12813" xr:uid="{00000000-0005-0000-0000-000003130000}"/>
    <cellStyle name="AÞ¸¶ [0]_¼oAI¼º " xfId="11022" xr:uid="{00000000-0005-0000-0000-000004130000}"/>
    <cellStyle name="ÄÞ¸¶ [0]_¾÷Á¾º° " xfId="12762" xr:uid="{00000000-0005-0000-0000-000005130000}"/>
    <cellStyle name="AÞ¸¶ [0]_¾c½A " xfId="12699" xr:uid="{00000000-0005-0000-0000-000006130000}"/>
    <cellStyle name="ÄÞ¸¶ [0]_¹æÀ½º® " xfId="12698" xr:uid="{00000000-0005-0000-0000-000007130000}"/>
    <cellStyle name="AÞ¸¶ [0]_¹y¸eº¸E￡ " xfId="12809" xr:uid="{00000000-0005-0000-0000-000008130000}"/>
    <cellStyle name="ÄÞ¸¶ [0]_³Ã¿¬ 4 " xfId="12791" xr:uid="{00000000-0005-0000-0000-000009130000}"/>
    <cellStyle name="AÞ¸¶ [0]_A¾CO½A¼³ " xfId="12757" xr:uid="{00000000-0005-0000-0000-00000A130000}"/>
    <cellStyle name="ÄÞ¸¶ [0]_ÃÑ°ýº¸°í-Ãß°¡Àý°¨ " xfId="12734" xr:uid="{00000000-0005-0000-0000-00000B130000}"/>
    <cellStyle name="AÞ¸¶ [0]_INQUIRY ¿μ¾÷AßAø " xfId="2034" xr:uid="{00000000-0005-0000-0000-00000C130000}"/>
    <cellStyle name="ÄÞ¸¶ [0]_laroux" xfId="4519" xr:uid="{00000000-0005-0000-0000-00000D130000}"/>
    <cellStyle name="AÞ¸¶ [0]_laroux_도담차량공작실설계서" xfId="4520" xr:uid="{00000000-0005-0000-0000-00000E130000}"/>
    <cellStyle name="ÄÞ¸¶ [0]_laroux_도담차량공작실설계서" xfId="4521" xr:uid="{00000000-0005-0000-0000-00000F130000}"/>
    <cellStyle name="AÞ¸¶ [0]_laroux_도담차량공작실신설공사" xfId="4522" xr:uid="{00000000-0005-0000-0000-000010130000}"/>
    <cellStyle name="ÄÞ¸¶ [0]_laroux_도담차량공작실신설공사" xfId="4523" xr:uid="{00000000-0005-0000-0000-000011130000}"/>
    <cellStyle name="AÞ¸¶ [0]_laroux_상장가도교설계서" xfId="4524" xr:uid="{00000000-0005-0000-0000-000012130000}"/>
    <cellStyle name="ÄÞ¸¶ [0]_laroux_상장가도교수량산출" xfId="4525" xr:uid="{00000000-0005-0000-0000-000013130000}"/>
    <cellStyle name="AÞ¸¶ [0]_º≫¼± ±æ¾i±uºI ¼o·R Ay°eC￥ " xfId="11047" xr:uid="{00000000-0005-0000-0000-000014130000}"/>
    <cellStyle name="ÄÞ¸¶ [0]_Sheet1" xfId="11048" xr:uid="{00000000-0005-0000-0000-000015130000}"/>
    <cellStyle name="ÄÞ¸¶_ °ßÀû±âÁØ FLOW " xfId="12684" xr:uid="{00000000-0005-0000-0000-000016130000}"/>
    <cellStyle name="AÞ¸¶_ 2ÆAAþº° " xfId="11023" xr:uid="{00000000-0005-0000-0000-000017130000}"/>
    <cellStyle name="ÄÞ¸¶_¸ñÂ÷ " xfId="11049" xr:uid="{00000000-0005-0000-0000-000018130000}"/>
    <cellStyle name="AÞ¸¶_°eE¹_11¿a½A " xfId="12812" xr:uid="{00000000-0005-0000-0000-000019130000}"/>
    <cellStyle name="ÄÞ¸¶_°ü¸®Ç×¸ñ_¾÷Á¾º° " xfId="12760" xr:uid="{00000000-0005-0000-0000-00001A130000}"/>
    <cellStyle name="AÞ¸¶_¼oAI¼º " xfId="11024" xr:uid="{00000000-0005-0000-0000-00001B130000}"/>
    <cellStyle name="ÄÞ¸¶_¾÷Á¾º° " xfId="12811" xr:uid="{00000000-0005-0000-0000-00001C130000}"/>
    <cellStyle name="AÞ¸¶_¾c½A " xfId="12759" xr:uid="{00000000-0005-0000-0000-00001D130000}"/>
    <cellStyle name="ÄÞ¸¶_¹æÀ½º® " xfId="12712" xr:uid="{00000000-0005-0000-0000-00001E130000}"/>
    <cellStyle name="AÞ¸¶_¹y¸eº¸E￡ " xfId="12810" xr:uid="{00000000-0005-0000-0000-00001F130000}"/>
    <cellStyle name="ÄÞ¸¶_³Ã¿¬ 4 " xfId="12790" xr:uid="{00000000-0005-0000-0000-000020130000}"/>
    <cellStyle name="AÞ¸¶_95³aAN°y¼o·R " xfId="12758" xr:uid="{00000000-0005-0000-0000-000021130000}"/>
    <cellStyle name="ÄÞ¸¶_Á¦Á¶1ºÎ1°ú ÇöÈ² " xfId="12697" xr:uid="{00000000-0005-0000-0000-000022130000}"/>
    <cellStyle name="AÞ¸¶_A¾CO½A¼³ " xfId="12696" xr:uid="{00000000-0005-0000-0000-000023130000}"/>
    <cellStyle name="ÄÞ¸¶_ÃÑ°ýº¸°í-Ãß°¡Àý°¨ " xfId="12733" xr:uid="{00000000-0005-0000-0000-000024130000}"/>
    <cellStyle name="AÞ¸¶_INQUIRY ¿μ¾÷AßAø " xfId="2035" xr:uid="{00000000-0005-0000-0000-000025130000}"/>
    <cellStyle name="ÄÞ¸¶_laroux" xfId="4526" xr:uid="{00000000-0005-0000-0000-000026130000}"/>
    <cellStyle name="AÞ¸¶_º≫¼± ±æ¾i±uºI ¼o·R Ay°eC￥ " xfId="11050" xr:uid="{00000000-0005-0000-0000-000027130000}"/>
    <cellStyle name="ÄÞ¸¶_Sheet1" xfId="11051" xr:uid="{00000000-0005-0000-0000-000028130000}"/>
    <cellStyle name="Au¸r " xfId="2794" xr:uid="{00000000-0005-0000-0000-000029130000}"/>
    <cellStyle name="Au¸r  2" xfId="7981" xr:uid="{00000000-0005-0000-0000-00002A130000}"/>
    <cellStyle name="Au¸r  2 2" xfId="12683" xr:uid="{00000000-0005-0000-0000-00002B130000}"/>
    <cellStyle name="Au¸r  3" xfId="7982" xr:uid="{00000000-0005-0000-0000-00002C130000}"/>
    <cellStyle name="Au¸r¼" xfId="2795" xr:uid="{00000000-0005-0000-0000-00002D130000}"/>
    <cellStyle name="Au¸r¼ 2" xfId="7983" xr:uid="{00000000-0005-0000-0000-00002E130000}"/>
    <cellStyle name="Au¸r¼ 3" xfId="7984" xr:uid="{00000000-0005-0000-0000-00002F130000}"/>
    <cellStyle name="_x0001_b" xfId="2036" xr:uid="{00000000-0005-0000-0000-000030130000}"/>
    <cellStyle name="_x0001_b 2" xfId="4527" xr:uid="{00000000-0005-0000-0000-000031130000}"/>
    <cellStyle name="BA" xfId="2796" xr:uid="{00000000-0005-0000-0000-000032130000}"/>
    <cellStyle name="BA 2" xfId="4528" xr:uid="{00000000-0005-0000-0000-000033130000}"/>
    <cellStyle name="BA 2 2" xfId="7985" xr:uid="{00000000-0005-0000-0000-000034130000}"/>
    <cellStyle name="BA 3" xfId="7986" xr:uid="{00000000-0005-0000-0000-000035130000}"/>
    <cellStyle name="BA 4" xfId="7987" xr:uid="{00000000-0005-0000-0000-000036130000}"/>
    <cellStyle name="body" xfId="2797" xr:uid="{00000000-0005-0000-0000-000037130000}"/>
    <cellStyle name="Bridge " xfId="12789" xr:uid="{00000000-0005-0000-0000-000038130000}"/>
    <cellStyle name="b宼ň͢b宼ň͢b_x0005_" xfId="2037" xr:uid="{00000000-0005-0000-0000-000039130000}"/>
    <cellStyle name="b椬ៜ_x000c_Comma_ODCOS " xfId="12732" xr:uid="{00000000-0005-0000-0000-00003A130000}"/>
    <cellStyle name="B_x000e_통화 [0]_MBO9 통화 [0]_MST_K1" xfId="2798" xr:uid="{00000000-0005-0000-0000-00003B130000}"/>
    <cellStyle name="C¡" xfId="2038" xr:uid="{00000000-0005-0000-0000-00003C130000}"/>
    <cellStyle name="C¡ 2" xfId="2799" xr:uid="{00000000-0005-0000-0000-00003D130000}"/>
    <cellStyle name="C¡ 2 2" xfId="7989" xr:uid="{00000000-0005-0000-0000-00003E130000}"/>
    <cellStyle name="C¡ 3" xfId="7988" xr:uid="{00000000-0005-0000-0000-00003F130000}"/>
    <cellStyle name="C¡ÍA¨ª_  FAB AIA¢´  " xfId="12805" xr:uid="{00000000-0005-0000-0000-000040130000}"/>
    <cellStyle name="C¡IA¨ª_¡Æ¡IA¡E¨￢n_¡Æ¡IA¡E¨￢n " xfId="12753" xr:uid="{00000000-0005-0000-0000-000041130000}"/>
    <cellStyle name="C¡ÍA¨ª_¡Æ©øAI OXIDE " xfId="12756" xr:uid="{00000000-0005-0000-0000-000042130000}"/>
    <cellStyle name="C¡IA¨ª_¡Æu￠￢RBS('98) " xfId="12808" xr:uid="{00000000-0005-0000-0000-000043130000}"/>
    <cellStyle name="C¡ÍA¨ª_¡íc¨ú¡À¨¬I¨¬¡Æ AN¡Æe " xfId="12682" xr:uid="{00000000-0005-0000-0000-000044130000}"/>
    <cellStyle name="C¡IA¨ª_¡ioEⓒ÷¡¾a¡¤IAo " xfId="12755" xr:uid="{00000000-0005-0000-0000-000045130000}"/>
    <cellStyle name="C¡ÍA¨ª_03 " xfId="12711" xr:uid="{00000000-0005-0000-0000-000046130000}"/>
    <cellStyle name="C¡IA¨ª_0N-HANDLING " xfId="12731" xr:uid="{00000000-0005-0000-0000-000047130000}"/>
    <cellStyle name="C¡ÍA¨ª_0N-HANDLING " xfId="12681" xr:uid="{00000000-0005-0000-0000-000048130000}"/>
    <cellStyle name="C¡IA¨ª_12￠?u " xfId="12834" xr:uid="{00000000-0005-0000-0000-000049130000}"/>
    <cellStyle name="C¡ÍA¨ª_12AO " xfId="12807" xr:uid="{00000000-0005-0000-0000-00004A130000}"/>
    <cellStyle name="C¡IA¨ª_5-1¡¾￠´¡Æi " xfId="12659" xr:uid="{00000000-0005-0000-0000-00004B130000}"/>
    <cellStyle name="C¡ÍA¨ª_5-1¡¾¢´¡Æi " xfId="12658" xr:uid="{00000000-0005-0000-0000-00004C130000}"/>
    <cellStyle name="C¡IA¨ª_Ac¡Æi¡Æu￠￢R " xfId="12754" xr:uid="{00000000-0005-0000-0000-00004D130000}"/>
    <cellStyle name="C¡ÍA¨ª_Ay¡ÆeC¡Í(2¢¯u) " xfId="12787" xr:uid="{00000000-0005-0000-0000-00004E130000}"/>
    <cellStyle name="C¡IA¨ª_CD-ROM " xfId="12695" xr:uid="{00000000-0005-0000-0000-00004F130000}"/>
    <cellStyle name="C¡ÍA¨ª_Sheet1_0N-HANDLING " xfId="12730" xr:uid="{00000000-0005-0000-0000-000050130000}"/>
    <cellStyle name="C¢®IA¡§¨£_¡§u¢®¨úAoAc¢®¨¡i_¨Ï©ª¢®i¡§¡þI¢®¨¡eE¨Ïo¡Ë¡Íe A¨Ï¡þA¡Ë¢¥A¢®AAI " xfId="12680" xr:uid="{00000000-0005-0000-0000-000051130000}"/>
    <cellStyle name="C￠RIA¡§¨￡_  FAB AIA¡E￠￥  " xfId="12806" xr:uid="{00000000-0005-0000-0000-000052130000}"/>
    <cellStyle name="C￥" xfId="2039" xr:uid="{00000000-0005-0000-0000-000053130000}"/>
    <cellStyle name="C￥ 2" xfId="2800" xr:uid="{00000000-0005-0000-0000-000054130000}"/>
    <cellStyle name="C￥ 2 2" xfId="7991" xr:uid="{00000000-0005-0000-0000-000055130000}"/>
    <cellStyle name="C￥ 3" xfId="7990" xr:uid="{00000000-0005-0000-0000-000056130000}"/>
    <cellStyle name="C￥AØ_  FAB AIA¤  " xfId="2040" xr:uid="{00000000-0005-0000-0000-000057130000}"/>
    <cellStyle name="Ç¥ÁØ_#3E4¿î»ê" xfId="11052" xr:uid="{00000000-0005-0000-0000-000058130000}"/>
    <cellStyle name="C￥AØ_´U°eº° ±¸Aa¾E" xfId="11089" xr:uid="{00000000-0005-0000-0000-000059130000}"/>
    <cellStyle name="Ç¥ÁØ_»ç¾÷ºÎº° ÃÑ°è " xfId="11025" xr:uid="{00000000-0005-0000-0000-00005A130000}"/>
    <cellStyle name="C￥AØ_≫c¾÷ºIº° AN°e " xfId="11026" xr:uid="{00000000-0005-0000-0000-00005B130000}"/>
    <cellStyle name="Ç¥ÁØ_°­´ç (2)" xfId="4529" xr:uid="{00000000-0005-0000-0000-00005C130000}"/>
    <cellStyle name="C￥AØ_03 " xfId="12694" xr:uid="{00000000-0005-0000-0000-00005D130000}"/>
    <cellStyle name="Ç¥ÁØ_0N-HANDLING " xfId="12662" xr:uid="{00000000-0005-0000-0000-00005E130000}"/>
    <cellStyle name="C￥AØ_¼±AoAc°i_1_³≫ºI°eE¹´e AßA¤A÷AI " xfId="12786" xr:uid="{00000000-0005-0000-0000-00005F130000}"/>
    <cellStyle name="Ç¥ÁØ_¼±ÅõÀç°í_³»ºÎ°èÈ¹´ë ÃßÁ¤Â÷ÀÌ " xfId="12729" xr:uid="{00000000-0005-0000-0000-000060130000}"/>
    <cellStyle name="C￥AØ_¼±AoAc°i_³≫ºI°eE¹´e AßA¤A÷AI " xfId="12679" xr:uid="{00000000-0005-0000-0000-000061130000}"/>
    <cellStyle name="Ç¥ÁØ_¼ö¾ÐÁý°è_½ÃÇà´ëºñÇ¥ " xfId="12785" xr:uid="{00000000-0005-0000-0000-000062130000}"/>
    <cellStyle name="C￥AØ_¼oAI¼º " xfId="12801" xr:uid="{00000000-0005-0000-0000-000063130000}"/>
    <cellStyle name="Ç¥ÁØ_¼ÕÀÍÂ÷ (2)_³»ºÎ°èÈ¹´ë ÃßÁ¤Â÷ÀÌ " xfId="12728" xr:uid="{00000000-0005-0000-0000-000064130000}"/>
    <cellStyle name="C￥AØ_¼OAIA÷ (2)_³≫ºI°eE¹´e AßA¤A÷AI " xfId="12678" xr:uid="{00000000-0005-0000-0000-000065130000}"/>
    <cellStyle name="Ç¥ÁØ_¼ÕÀÍÂ÷ÀÌ ¿øÀÎ " xfId="12783" xr:uid="{00000000-0005-0000-0000-000066130000}"/>
    <cellStyle name="C￥AØ_½½·¡ºeA¶±UAy°e " xfId="12726" xr:uid="{00000000-0005-0000-0000-000067130000}"/>
    <cellStyle name="Ç¥ÁØ_¾ç½Ä " xfId="12784" xr:uid="{00000000-0005-0000-0000-000068130000}"/>
    <cellStyle name="C￥AØ_³≫ºI°eE¹´e AßA¤A÷AI " xfId="12727" xr:uid="{00000000-0005-0000-0000-000069130000}"/>
    <cellStyle name="Ç¥ÁØ_³Ã¿¬ 4 " xfId="12677" xr:uid="{00000000-0005-0000-0000-00006A130000}"/>
    <cellStyle name="C￥AØ_5-1±¤°i " xfId="12676" xr:uid="{00000000-0005-0000-0000-00006B130000}"/>
    <cellStyle name="Ç¥ÁØ_5-1±¤°í " xfId="11027" xr:uid="{00000000-0005-0000-0000-00006C130000}"/>
    <cellStyle name="C￥AØ_5-1±¤°i  2" xfId="11053" xr:uid="{00000000-0005-0000-0000-00006D130000}"/>
    <cellStyle name="Ç¥ÁØ_5-1±¤°í  2" xfId="11054" xr:uid="{00000000-0005-0000-0000-00006E130000}"/>
    <cellStyle name="C￥AØ_5-1±¤°i  2 2" xfId="7993" xr:uid="{00000000-0005-0000-0000-00006F130000}"/>
    <cellStyle name="Ç¥ÁØ_5-1±¤°í  2 2" xfId="7994" xr:uid="{00000000-0005-0000-0000-000070130000}"/>
    <cellStyle name="C￥AØ_5-1±¤°i  3" xfId="7995" xr:uid="{00000000-0005-0000-0000-000071130000}"/>
    <cellStyle name="Ç¥ÁØ_5-1±¤°í  3" xfId="11055" xr:uid="{00000000-0005-0000-0000-000072130000}"/>
    <cellStyle name="C￥AØ_5-1±¤°i  4" xfId="7996" xr:uid="{00000000-0005-0000-0000-000073130000}"/>
    <cellStyle name="Ç¥ÁØ_5-1±¤°í  4" xfId="7997" xr:uid="{00000000-0005-0000-0000-000074130000}"/>
    <cellStyle name="C￥AØ_5-1±¤°i  5" xfId="7998" xr:uid="{00000000-0005-0000-0000-000075130000}"/>
    <cellStyle name="Ç¥ÁØ_5-1±¤°í  5" xfId="7999" xr:uid="{00000000-0005-0000-0000-000076130000}"/>
    <cellStyle name="C￥AØ_5-1±¤°i _1.아우토반-아이엠유포장공-계약내역(2010.03.11)" xfId="2041" xr:uid="{00000000-0005-0000-0000-000077130000}"/>
    <cellStyle name="Ç¥ÁØ_7°èÈ¹ " xfId="12725" xr:uid="{00000000-0005-0000-0000-000078130000}"/>
    <cellStyle name="C￥AØ_A¸≫cºÐ_³≫ºI°eE¹´e AßA¤A÷AI " xfId="12675" xr:uid="{00000000-0005-0000-0000-000079130000}"/>
    <cellStyle name="Ç¥ÁØ_ÃµÈ£3¿ù " xfId="12782" xr:uid="{00000000-0005-0000-0000-00007A130000}"/>
    <cellStyle name="C￥AØ_AN°y(1.25) " xfId="12841" xr:uid="{00000000-0005-0000-0000-00007B130000}"/>
    <cellStyle name="Ç¥ÁØ_ÃÑ°ýº¸°í-Ãß°¡Àý°¨ " xfId="12724" xr:uid="{00000000-0005-0000-0000-00007C130000}"/>
    <cellStyle name="C￥AØ_Au·A¼OAIºÐ¼R" xfId="4530" xr:uid="{00000000-0005-0000-0000-00007D130000}"/>
    <cellStyle name="Ç¥ÁØ_Áý°èÇ¥(2¿ù) " xfId="11028" xr:uid="{00000000-0005-0000-0000-00007E130000}"/>
    <cellStyle name="C￥AØ_Ay°eC￥(2¿u)  2" xfId="8000" xr:uid="{00000000-0005-0000-0000-00007F130000}"/>
    <cellStyle name="Ç¥ÁØ_Áý°èÇ¥(2¿ù)  2" xfId="11056" xr:uid="{00000000-0005-0000-0000-000080130000}"/>
    <cellStyle name="C￥AØ_Ay°eC￥(2¿u)  3" xfId="8001" xr:uid="{00000000-0005-0000-0000-000081130000}"/>
    <cellStyle name="Ç¥ÁØ_Áý°èÇ¥(2¿ù)  3" xfId="8002" xr:uid="{00000000-0005-0000-0000-000082130000}"/>
    <cellStyle name="C￥AØ_Ay°eC￥(2¿u)  4" xfId="8003" xr:uid="{00000000-0005-0000-0000-000083130000}"/>
    <cellStyle name="Ç¥ÁØ_Áý°èÇ¥(2¿ù)  4" xfId="8004" xr:uid="{00000000-0005-0000-0000-000084130000}"/>
    <cellStyle name="C￥AØ_Ay°eC￥(2¿u)  5" xfId="8005" xr:uid="{00000000-0005-0000-0000-000085130000}"/>
    <cellStyle name="Ç¥ÁØ_Áý°èÇ¥(2¿ù)  5" xfId="8006" xr:uid="{00000000-0005-0000-0000-000086130000}"/>
    <cellStyle name="C￥AØ_Ay°eC￥(2¿u) _2.2010년 관내하수도구조물-계약내역서(2010.03.05.)" xfId="2042" xr:uid="{00000000-0005-0000-0000-000087130000}"/>
    <cellStyle name="Ç¥ÁØ_CD-ROM " xfId="12804" xr:uid="{00000000-0005-0000-0000-000088130000}"/>
    <cellStyle name="C￥AØ_CoAo¹yAI °A¾×¿ⓒ½A " xfId="12842" xr:uid="{00000000-0005-0000-0000-000089130000}"/>
    <cellStyle name="Ç¥ÁØ_Sheet1_¿µ¾÷ÇöÈ² " xfId="11057" xr:uid="{00000000-0005-0000-0000-00008A130000}"/>
    <cellStyle name="C￥AØ_Sheet1_Ay°eC￥(2¿u) " xfId="12674" xr:uid="{00000000-0005-0000-0000-00008B130000}"/>
    <cellStyle name="Ç¥ÁØ_Sheet1_Áý°èÇ¥(2¿ù) " xfId="12781" xr:uid="{00000000-0005-0000-0000-00008C130000}"/>
    <cellStyle name="C￥AØ_SOON1 " xfId="12723" xr:uid="{00000000-0005-0000-0000-00008D130000}"/>
    <cellStyle name="Ç¥ÁØ_SOON1 " xfId="12673" xr:uid="{00000000-0005-0000-0000-00008E130000}"/>
    <cellStyle name="Calc Currency (0)" xfId="2043" xr:uid="{00000000-0005-0000-0000-00008F130000}"/>
    <cellStyle name="Calc Currency (0) 2" xfId="2801" xr:uid="{00000000-0005-0000-0000-000090130000}"/>
    <cellStyle name="Calc Currency (0) 3" xfId="8007" xr:uid="{00000000-0005-0000-0000-000091130000}"/>
    <cellStyle name="Calc Currency (0) 4" xfId="8008" xr:uid="{00000000-0005-0000-0000-000092130000}"/>
    <cellStyle name="Calc Currency (2)" xfId="2044" xr:uid="{00000000-0005-0000-0000-000093130000}"/>
    <cellStyle name="Calc Percent (0)" xfId="2045" xr:uid="{00000000-0005-0000-0000-000094130000}"/>
    <cellStyle name="Calc Percent (1)" xfId="2046" xr:uid="{00000000-0005-0000-0000-000095130000}"/>
    <cellStyle name="Calc Percent (2)" xfId="2047" xr:uid="{00000000-0005-0000-0000-000096130000}"/>
    <cellStyle name="Calc Units (0)" xfId="2048" xr:uid="{00000000-0005-0000-0000-000097130000}"/>
    <cellStyle name="Calc Units (1)" xfId="2049" xr:uid="{00000000-0005-0000-0000-000098130000}"/>
    <cellStyle name="Calc Units (2)" xfId="2050" xr:uid="{00000000-0005-0000-0000-000099130000}"/>
    <cellStyle name="category" xfId="2051" xr:uid="{00000000-0005-0000-0000-00009A130000}"/>
    <cellStyle name="category 2" xfId="2802" xr:uid="{00000000-0005-0000-0000-00009B130000}"/>
    <cellStyle name="category 2 2" xfId="8009" xr:uid="{00000000-0005-0000-0000-00009C130000}"/>
    <cellStyle name="category 3" xfId="8010" xr:uid="{00000000-0005-0000-0000-00009D130000}"/>
    <cellStyle name="category 4" xfId="8011" xr:uid="{00000000-0005-0000-0000-00009E130000}"/>
    <cellStyle name="category 5" xfId="8012" xr:uid="{00000000-0005-0000-0000-00009F130000}"/>
    <cellStyle name="ce" xfId="2052" xr:uid="{00000000-0005-0000-0000-0000A0130000}"/>
    <cellStyle name="ce 2" xfId="2803" xr:uid="{00000000-0005-0000-0000-0000A1130000}"/>
    <cellStyle name="ce 3" xfId="8013" xr:uid="{00000000-0005-0000-0000-0000A2130000}"/>
    <cellStyle name="CIAIÆU¸μAⓒ" xfId="2053" xr:uid="{00000000-0005-0000-0000-0000A3130000}"/>
    <cellStyle name="Cmma_을지 (2)_갑지 (2)_집계표 (2)_집계표 (3)_견적서 (2)" xfId="4531" xr:uid="{00000000-0005-0000-0000-0000A4130000}"/>
    <cellStyle name="Co≫" xfId="2804" xr:uid="{00000000-0005-0000-0000-0000A5130000}"/>
    <cellStyle name="Co≫ 2" xfId="8014" xr:uid="{00000000-0005-0000-0000-0000A6130000}"/>
    <cellStyle name="Co≫ 3" xfId="8015" xr:uid="{00000000-0005-0000-0000-0000A7130000}"/>
    <cellStyle name="ⓒoe" xfId="2054" xr:uid="{00000000-0005-0000-0000-0000A8130000}"/>
    <cellStyle name="ⓒoe 2" xfId="2805" xr:uid="{00000000-0005-0000-0000-0000A9130000}"/>
    <cellStyle name="ⓒoe 2 2" xfId="8017" xr:uid="{00000000-0005-0000-0000-0000AA130000}"/>
    <cellStyle name="ⓒoe 3" xfId="8016" xr:uid="{00000000-0005-0000-0000-0000AB130000}"/>
    <cellStyle name="Column Heading" xfId="2055" xr:uid="{00000000-0005-0000-0000-0000AC130000}"/>
    <cellStyle name="Column Heading 2" xfId="2806" xr:uid="{00000000-0005-0000-0000-0000AD130000}"/>
    <cellStyle name="Column Heading 3" xfId="8018" xr:uid="{00000000-0005-0000-0000-0000AE130000}"/>
    <cellStyle name="Comma" xfId="2056" xr:uid="{00000000-0005-0000-0000-0000AF130000}"/>
    <cellStyle name="Comma [0]" xfId="2057" xr:uid="{00000000-0005-0000-0000-0000B0130000}"/>
    <cellStyle name="Comma [0] 2" xfId="2807" xr:uid="{00000000-0005-0000-0000-0000B1130000}"/>
    <cellStyle name="Comma [0] 2 2" xfId="8019" xr:uid="{00000000-0005-0000-0000-0000B2130000}"/>
    <cellStyle name="Comma [0] 2 3" xfId="8020" xr:uid="{00000000-0005-0000-0000-0000B3130000}"/>
    <cellStyle name="Comma [0] 2 4" xfId="12826" xr:uid="{00000000-0005-0000-0000-0000B4130000}"/>
    <cellStyle name="Comma [0] 3" xfId="8021" xr:uid="{00000000-0005-0000-0000-0000B5130000}"/>
    <cellStyle name="Comma [0] 4" xfId="8022" xr:uid="{00000000-0005-0000-0000-0000B6130000}"/>
    <cellStyle name="Comma [0] 5" xfId="8023" xr:uid="{00000000-0005-0000-0000-0000B7130000}"/>
    <cellStyle name="Comma [0] 6" xfId="8024" xr:uid="{00000000-0005-0000-0000-0000B8130000}"/>
    <cellStyle name="Comma [0] 7" xfId="8025" xr:uid="{00000000-0005-0000-0000-0000B9130000}"/>
    <cellStyle name="Comma [0] 8" xfId="8026" xr:uid="{00000000-0005-0000-0000-0000BA130000}"/>
    <cellStyle name="Comma [0]_ SG&amp;A Bridge " xfId="11090" xr:uid="{00000000-0005-0000-0000-0000BB130000}"/>
    <cellStyle name="Comma [00]" xfId="2058" xr:uid="{00000000-0005-0000-0000-0000BC130000}"/>
    <cellStyle name="Comma 10" xfId="8027" xr:uid="{00000000-0005-0000-0000-0000BD130000}"/>
    <cellStyle name="Comma 11" xfId="8028" xr:uid="{00000000-0005-0000-0000-0000BE130000}"/>
    <cellStyle name="Comma 12" xfId="8029" xr:uid="{00000000-0005-0000-0000-0000BF130000}"/>
    <cellStyle name="Comma 13" xfId="8030" xr:uid="{00000000-0005-0000-0000-0000C0130000}"/>
    <cellStyle name="Comma 14" xfId="8031" xr:uid="{00000000-0005-0000-0000-0000C1130000}"/>
    <cellStyle name="Comma 15" xfId="8032" xr:uid="{00000000-0005-0000-0000-0000C2130000}"/>
    <cellStyle name="Comma 16" xfId="8033" xr:uid="{00000000-0005-0000-0000-0000C3130000}"/>
    <cellStyle name="Comma 17" xfId="8034" xr:uid="{00000000-0005-0000-0000-0000C4130000}"/>
    <cellStyle name="Comma 18" xfId="8035" xr:uid="{00000000-0005-0000-0000-0000C5130000}"/>
    <cellStyle name="Comma 19" xfId="8036" xr:uid="{00000000-0005-0000-0000-0000C6130000}"/>
    <cellStyle name="Comma 2" xfId="2808" xr:uid="{00000000-0005-0000-0000-0000C7130000}"/>
    <cellStyle name="Comma 2 2" xfId="8037" xr:uid="{00000000-0005-0000-0000-0000C8130000}"/>
    <cellStyle name="Comma 2 3" xfId="8038" xr:uid="{00000000-0005-0000-0000-0000C9130000}"/>
    <cellStyle name="Comma 20" xfId="8039" xr:uid="{00000000-0005-0000-0000-0000CA130000}"/>
    <cellStyle name="Comma 21" xfId="8040" xr:uid="{00000000-0005-0000-0000-0000CB130000}"/>
    <cellStyle name="Comma 22" xfId="8041" xr:uid="{00000000-0005-0000-0000-0000CC130000}"/>
    <cellStyle name="Comma 23" xfId="8042" xr:uid="{00000000-0005-0000-0000-0000CD130000}"/>
    <cellStyle name="Comma 24" xfId="8043" xr:uid="{00000000-0005-0000-0000-0000CE130000}"/>
    <cellStyle name="Comma 25" xfId="8044" xr:uid="{00000000-0005-0000-0000-0000CF130000}"/>
    <cellStyle name="Comma 26" xfId="7992" xr:uid="{00000000-0005-0000-0000-0000D0130000}"/>
    <cellStyle name="Comma 27" xfId="6714" xr:uid="{00000000-0005-0000-0000-0000D1130000}"/>
    <cellStyle name="Comma 28" xfId="10982" xr:uid="{00000000-0005-0000-0000-0000D2130000}"/>
    <cellStyle name="Comma 29" xfId="6461" xr:uid="{00000000-0005-0000-0000-0000D3130000}"/>
    <cellStyle name="Comma 3" xfId="2809" xr:uid="{00000000-0005-0000-0000-0000D4130000}"/>
    <cellStyle name="Comma 30" xfId="10980" xr:uid="{00000000-0005-0000-0000-0000D5130000}"/>
    <cellStyle name="Comma 31" xfId="6459" xr:uid="{00000000-0005-0000-0000-0000D6130000}"/>
    <cellStyle name="Comma 4" xfId="2810" xr:uid="{00000000-0005-0000-0000-0000D7130000}"/>
    <cellStyle name="Comma 4 2" xfId="8045" xr:uid="{00000000-0005-0000-0000-0000D8130000}"/>
    <cellStyle name="Comma 5" xfId="4532" xr:uid="{00000000-0005-0000-0000-0000D9130000}"/>
    <cellStyle name="Comma 5 2" xfId="8046" xr:uid="{00000000-0005-0000-0000-0000DA130000}"/>
    <cellStyle name="Comma 6" xfId="8047" xr:uid="{00000000-0005-0000-0000-0000DB130000}"/>
    <cellStyle name="Comma 7" xfId="8048" xr:uid="{00000000-0005-0000-0000-0000DC130000}"/>
    <cellStyle name="Comma 8" xfId="8049" xr:uid="{00000000-0005-0000-0000-0000DD130000}"/>
    <cellStyle name="Comma 9" xfId="8050" xr:uid="{00000000-0005-0000-0000-0000DE130000}"/>
    <cellStyle name="comma zerodec" xfId="2059" xr:uid="{00000000-0005-0000-0000-0000DF130000}"/>
    <cellStyle name="comma zerodec 2" xfId="2811" xr:uid="{00000000-0005-0000-0000-0000E0130000}"/>
    <cellStyle name="comma zerodec 3" xfId="4533" xr:uid="{00000000-0005-0000-0000-0000E1130000}"/>
    <cellStyle name="comma zerodec 3 2" xfId="8051" xr:uid="{00000000-0005-0000-0000-0000E2130000}"/>
    <cellStyle name="comma zerodec 4" xfId="8052" xr:uid="{00000000-0005-0000-0000-0000E3130000}"/>
    <cellStyle name="comma zerodec 5" xfId="8053" xr:uid="{00000000-0005-0000-0000-0000E4130000}"/>
    <cellStyle name="Comma_ SG&amp;A Bridge " xfId="2060" xr:uid="{00000000-0005-0000-0000-0000E5130000}"/>
    <cellStyle name="Comma0" xfId="2061" xr:uid="{00000000-0005-0000-0000-0000E6130000}"/>
    <cellStyle name="Comma0 2" xfId="2812" xr:uid="{00000000-0005-0000-0000-0000E7130000}"/>
    <cellStyle name="Comma0 3" xfId="8054" xr:uid="{00000000-0005-0000-0000-0000E8130000}"/>
    <cellStyle name="Comma0 4" xfId="8055" xr:uid="{00000000-0005-0000-0000-0000E9130000}"/>
    <cellStyle name="Copied" xfId="2062" xr:uid="{00000000-0005-0000-0000-0000EA130000}"/>
    <cellStyle name="Copied 2" xfId="2813" xr:uid="{00000000-0005-0000-0000-0000EB130000}"/>
    <cellStyle name="Copied 2 2" xfId="8056" xr:uid="{00000000-0005-0000-0000-0000EC130000}"/>
    <cellStyle name="Copied 2 3" xfId="8057" xr:uid="{00000000-0005-0000-0000-0000ED130000}"/>
    <cellStyle name="Copied 3" xfId="8058" xr:uid="{00000000-0005-0000-0000-0000EE130000}"/>
    <cellStyle name="Copied 4" xfId="8059" xr:uid="{00000000-0005-0000-0000-0000EF130000}"/>
    <cellStyle name="Copied 5" xfId="8060" xr:uid="{00000000-0005-0000-0000-0000F0130000}"/>
    <cellStyle name="Copied 6" xfId="8061" xr:uid="{00000000-0005-0000-0000-0000F1130000}"/>
    <cellStyle name="Curren?_x0012_퐀_x0017_?" xfId="2063" xr:uid="{00000000-0005-0000-0000-0000F2130000}"/>
    <cellStyle name="Curren?_x0012_퐀_x0017_? 2" xfId="2814" xr:uid="{00000000-0005-0000-0000-0000F3130000}"/>
    <cellStyle name="Currenby_Cash&amp;DSO Chart" xfId="2064" xr:uid="{00000000-0005-0000-0000-0000F4130000}"/>
    <cellStyle name="Currency" xfId="2065" xr:uid="{00000000-0005-0000-0000-0000F5130000}"/>
    <cellStyle name="Currency [0]" xfId="2066" xr:uid="{00000000-0005-0000-0000-0000F6130000}"/>
    <cellStyle name="Currency [0] 2" xfId="2815" xr:uid="{00000000-0005-0000-0000-0000F7130000}"/>
    <cellStyle name="Currency [0] 2 2" xfId="8062" xr:uid="{00000000-0005-0000-0000-0000F8130000}"/>
    <cellStyle name="Currency [0] 2 3" xfId="8063" xr:uid="{00000000-0005-0000-0000-0000F9130000}"/>
    <cellStyle name="Currency [0] 2 4" xfId="12825" xr:uid="{00000000-0005-0000-0000-0000FA130000}"/>
    <cellStyle name="Currency [0] 3" xfId="8064" xr:uid="{00000000-0005-0000-0000-0000FB130000}"/>
    <cellStyle name="Currency [0] 4" xfId="8065" xr:uid="{00000000-0005-0000-0000-0000FC130000}"/>
    <cellStyle name="Currency [0] 5" xfId="8066" xr:uid="{00000000-0005-0000-0000-0000FD130000}"/>
    <cellStyle name="Currency [0] 6" xfId="8067" xr:uid="{00000000-0005-0000-0000-0000FE130000}"/>
    <cellStyle name="Currency [0] 7" xfId="8068" xr:uid="{00000000-0005-0000-0000-0000FF130000}"/>
    <cellStyle name="Currency [0] 8" xfId="8069" xr:uid="{00000000-0005-0000-0000-000000140000}"/>
    <cellStyle name="Currency [0]_ SG&amp;A Bridge " xfId="11091" xr:uid="{00000000-0005-0000-0000-000001140000}"/>
    <cellStyle name="Currency [00]" xfId="2067" xr:uid="{00000000-0005-0000-0000-000002140000}"/>
    <cellStyle name="Currency [ﺜ]_P&amp;L_laroux" xfId="2816" xr:uid="{00000000-0005-0000-0000-000003140000}"/>
    <cellStyle name="Currency 10" xfId="8070" xr:uid="{00000000-0005-0000-0000-000004140000}"/>
    <cellStyle name="Currency 11" xfId="8071" xr:uid="{00000000-0005-0000-0000-000005140000}"/>
    <cellStyle name="Currency 12" xfId="8072" xr:uid="{00000000-0005-0000-0000-000006140000}"/>
    <cellStyle name="Currency 13" xfId="8073" xr:uid="{00000000-0005-0000-0000-000007140000}"/>
    <cellStyle name="Currency 14" xfId="8074" xr:uid="{00000000-0005-0000-0000-000008140000}"/>
    <cellStyle name="Currency 15" xfId="8075" xr:uid="{00000000-0005-0000-0000-000009140000}"/>
    <cellStyle name="Currency 16" xfId="8076" xr:uid="{00000000-0005-0000-0000-00000A140000}"/>
    <cellStyle name="Currency 17" xfId="8077" xr:uid="{00000000-0005-0000-0000-00000B140000}"/>
    <cellStyle name="Currency 18" xfId="8078" xr:uid="{00000000-0005-0000-0000-00000C140000}"/>
    <cellStyle name="Currency 19" xfId="8079" xr:uid="{00000000-0005-0000-0000-00000D140000}"/>
    <cellStyle name="Currency 2" xfId="2817" xr:uid="{00000000-0005-0000-0000-00000E140000}"/>
    <cellStyle name="Currency 2 2" xfId="8080" xr:uid="{00000000-0005-0000-0000-00000F140000}"/>
    <cellStyle name="Currency 2 3" xfId="8081" xr:uid="{00000000-0005-0000-0000-000010140000}"/>
    <cellStyle name="Currency 2 4" xfId="12775" xr:uid="{00000000-0005-0000-0000-000011140000}"/>
    <cellStyle name="Currency 20" xfId="8082" xr:uid="{00000000-0005-0000-0000-000012140000}"/>
    <cellStyle name="Currency 21" xfId="8083" xr:uid="{00000000-0005-0000-0000-000013140000}"/>
    <cellStyle name="Currency 22" xfId="8084" xr:uid="{00000000-0005-0000-0000-000014140000}"/>
    <cellStyle name="Currency 23" xfId="8085" xr:uid="{00000000-0005-0000-0000-000015140000}"/>
    <cellStyle name="Currency 24" xfId="8086" xr:uid="{00000000-0005-0000-0000-000016140000}"/>
    <cellStyle name="Currency 25" xfId="8087" xr:uid="{00000000-0005-0000-0000-000017140000}"/>
    <cellStyle name="Currency 26" xfId="7969" xr:uid="{00000000-0005-0000-0000-000018140000}"/>
    <cellStyle name="Currency 27" xfId="7923" xr:uid="{00000000-0005-0000-0000-000019140000}"/>
    <cellStyle name="Currency 28" xfId="10981" xr:uid="{00000000-0005-0000-0000-00001A140000}"/>
    <cellStyle name="Currency 29" xfId="6479" xr:uid="{00000000-0005-0000-0000-00001B140000}"/>
    <cellStyle name="Currency 3" xfId="2818" xr:uid="{00000000-0005-0000-0000-00001C140000}"/>
    <cellStyle name="Currency 3 2" xfId="12708" xr:uid="{00000000-0005-0000-0000-00001D140000}"/>
    <cellStyle name="Currency 30" xfId="10979" xr:uid="{00000000-0005-0000-0000-00001E140000}"/>
    <cellStyle name="Currency 31" xfId="6460" xr:uid="{00000000-0005-0000-0000-00001F140000}"/>
    <cellStyle name="Currency 4" xfId="2819" xr:uid="{00000000-0005-0000-0000-000020140000}"/>
    <cellStyle name="Currency 4 2" xfId="8088" xr:uid="{00000000-0005-0000-0000-000021140000}"/>
    <cellStyle name="Currency 4 3" xfId="12721" xr:uid="{00000000-0005-0000-0000-000022140000}"/>
    <cellStyle name="Currency 5" xfId="4534" xr:uid="{00000000-0005-0000-0000-000023140000}"/>
    <cellStyle name="Currency 5 2" xfId="8089" xr:uid="{00000000-0005-0000-0000-000024140000}"/>
    <cellStyle name="Currency 6" xfId="8090" xr:uid="{00000000-0005-0000-0000-000025140000}"/>
    <cellStyle name="Currency 7" xfId="8091" xr:uid="{00000000-0005-0000-0000-000026140000}"/>
    <cellStyle name="Currency 8" xfId="8092" xr:uid="{00000000-0005-0000-0000-000027140000}"/>
    <cellStyle name="Currency 9" xfId="8093" xr:uid="{00000000-0005-0000-0000-000028140000}"/>
    <cellStyle name="Currency_ SG&amp;A Bridge " xfId="11029" xr:uid="{00000000-0005-0000-0000-000029140000}"/>
    <cellStyle name="Currency0" xfId="2068" xr:uid="{00000000-0005-0000-0000-00002A140000}"/>
    <cellStyle name="Currency0 2" xfId="2820" xr:uid="{00000000-0005-0000-0000-00002B140000}"/>
    <cellStyle name="Currency0 3" xfId="4535" xr:uid="{00000000-0005-0000-0000-00002C140000}"/>
    <cellStyle name="Currency0 3 2" xfId="8094" xr:uid="{00000000-0005-0000-0000-00002D140000}"/>
    <cellStyle name="Currency0 4" xfId="8095" xr:uid="{00000000-0005-0000-0000-00002E140000}"/>
    <cellStyle name="Currency1" xfId="2069" xr:uid="{00000000-0005-0000-0000-00002F140000}"/>
    <cellStyle name="Currency1 2" xfId="2821" xr:uid="{00000000-0005-0000-0000-000030140000}"/>
    <cellStyle name="Currency1 2 2" xfId="8096" xr:uid="{00000000-0005-0000-0000-000031140000}"/>
    <cellStyle name="Currency1 2 3" xfId="8097" xr:uid="{00000000-0005-0000-0000-000032140000}"/>
    <cellStyle name="Currency1 2 4" xfId="12824" xr:uid="{00000000-0005-0000-0000-000033140000}"/>
    <cellStyle name="Currency1 3" xfId="2822" xr:uid="{00000000-0005-0000-0000-000034140000}"/>
    <cellStyle name="Currency1 4" xfId="2823" xr:uid="{00000000-0005-0000-0000-000035140000}"/>
    <cellStyle name="Currency1 4 2" xfId="8098" xr:uid="{00000000-0005-0000-0000-000036140000}"/>
    <cellStyle name="Currency1 4 3" xfId="8099" xr:uid="{00000000-0005-0000-0000-000037140000}"/>
    <cellStyle name="Currency1 5" xfId="4536" xr:uid="{00000000-0005-0000-0000-000038140000}"/>
    <cellStyle name="Currency1 5 2" xfId="8100" xr:uid="{00000000-0005-0000-0000-000039140000}"/>
    <cellStyle name="Currency1 6" xfId="8101" xr:uid="{00000000-0005-0000-0000-00003A140000}"/>
    <cellStyle name="Currency1 7" xfId="8102" xr:uid="{00000000-0005-0000-0000-00003B140000}"/>
    <cellStyle name="Currency1 8" xfId="8103" xr:uid="{00000000-0005-0000-0000-00003C140000}"/>
    <cellStyle name="Currency1 9" xfId="8104" xr:uid="{00000000-0005-0000-0000-00003D140000}"/>
    <cellStyle name="cy_r1" xfId="2070" xr:uid="{00000000-0005-0000-0000-00003E140000}"/>
    <cellStyle name="Date" xfId="2071" xr:uid="{00000000-0005-0000-0000-00003F140000}"/>
    <cellStyle name="Date 2" xfId="2824" xr:uid="{00000000-0005-0000-0000-000040140000}"/>
    <cellStyle name="Date 2 2" xfId="8106" xr:uid="{00000000-0005-0000-0000-000041140000}"/>
    <cellStyle name="Date 2 3" xfId="8107" xr:uid="{00000000-0005-0000-0000-000042140000}"/>
    <cellStyle name="Date 3" xfId="4537" xr:uid="{00000000-0005-0000-0000-000043140000}"/>
    <cellStyle name="Date 4" xfId="8108" xr:uid="{00000000-0005-0000-0000-000044140000}"/>
    <cellStyle name="Date 5" xfId="8109" xr:uid="{00000000-0005-0000-0000-000045140000}"/>
    <cellStyle name="Date 6" xfId="8110" xr:uid="{00000000-0005-0000-0000-000046140000}"/>
    <cellStyle name="Date Short" xfId="2072" xr:uid="{00000000-0005-0000-0000-000047140000}"/>
    <cellStyle name="Date_1.아우토반-아이엠유포장공-계약내역(2010.03.11)" xfId="2073" xr:uid="{00000000-0005-0000-0000-000048140000}"/>
    <cellStyle name="Dezimal [0]_Compiling Utility Macros" xfId="11030" xr:uid="{00000000-0005-0000-0000-000049140000}"/>
    <cellStyle name="Dezimal_Compiling Utility Macros" xfId="11031" xr:uid="{00000000-0005-0000-0000-00004A140000}"/>
    <cellStyle name="Dollar (zero dec)" xfId="2074" xr:uid="{00000000-0005-0000-0000-00004B140000}"/>
    <cellStyle name="Dollar (zero dec) 2" xfId="2825" xr:uid="{00000000-0005-0000-0000-00004C140000}"/>
    <cellStyle name="Dollar (zero dec) 3" xfId="4538" xr:uid="{00000000-0005-0000-0000-00004D140000}"/>
    <cellStyle name="Dollar (zero dec) 3 2" xfId="8111" xr:uid="{00000000-0005-0000-0000-00004E140000}"/>
    <cellStyle name="Dollar (zero dec) 4" xfId="8112" xr:uid="{00000000-0005-0000-0000-00004F140000}"/>
    <cellStyle name="Dollar (zero dec) 5" xfId="8113" xr:uid="{00000000-0005-0000-0000-000050140000}"/>
    <cellStyle name="EA" xfId="2075" xr:uid="{00000000-0005-0000-0000-000051140000}"/>
    <cellStyle name="EA 2" xfId="2826" xr:uid="{00000000-0005-0000-0000-000052140000}"/>
    <cellStyle name="E­æo±" xfId="2827" xr:uid="{00000000-0005-0000-0000-000053140000}"/>
    <cellStyle name="E­æo± 2" xfId="8114" xr:uid="{00000000-0005-0000-0000-000054140000}"/>
    <cellStyle name="E­æo± 3" xfId="8115" xr:uid="{00000000-0005-0000-0000-000055140000}"/>
    <cellStyle name="E­æo±a" xfId="2828" xr:uid="{00000000-0005-0000-0000-000056140000}"/>
    <cellStyle name="E­æo±a 2" xfId="8116" xr:uid="{00000000-0005-0000-0000-000057140000}"/>
    <cellStyle name="E­æo±a 3" xfId="8117" xr:uid="{00000000-0005-0000-0000-000058140000}"/>
    <cellStyle name="Enter Currency (0)" xfId="2076" xr:uid="{00000000-0005-0000-0000-000059140000}"/>
    <cellStyle name="Enter Currency (2)" xfId="2077" xr:uid="{00000000-0005-0000-0000-00005A140000}"/>
    <cellStyle name="Enter Units (0)" xfId="2078" xr:uid="{00000000-0005-0000-0000-00005B140000}"/>
    <cellStyle name="Enter Units (1)" xfId="2079" xr:uid="{00000000-0005-0000-0000-00005C140000}"/>
    <cellStyle name="Enter Units (2)" xfId="2080" xr:uid="{00000000-0005-0000-0000-00005D140000}"/>
    <cellStyle name="Entered" xfId="2081" xr:uid="{00000000-0005-0000-0000-00005E140000}"/>
    <cellStyle name="Entered 2" xfId="2829" xr:uid="{00000000-0005-0000-0000-00005F140000}"/>
    <cellStyle name="Entered 2 2" xfId="8118" xr:uid="{00000000-0005-0000-0000-000060140000}"/>
    <cellStyle name="Entered 2 3" xfId="8119" xr:uid="{00000000-0005-0000-0000-000061140000}"/>
    <cellStyle name="Entered 3" xfId="8120" xr:uid="{00000000-0005-0000-0000-000062140000}"/>
    <cellStyle name="Entered 4" xfId="8121" xr:uid="{00000000-0005-0000-0000-000063140000}"/>
    <cellStyle name="Entered 5" xfId="8122" xr:uid="{00000000-0005-0000-0000-000064140000}"/>
    <cellStyle name="Entered 6" xfId="8123" xr:uid="{00000000-0005-0000-0000-000065140000}"/>
    <cellStyle name="Euro" xfId="2082" xr:uid="{00000000-0005-0000-0000-000066140000}"/>
    <cellStyle name="Euro 2" xfId="2830" xr:uid="{00000000-0005-0000-0000-000067140000}"/>
    <cellStyle name="Euro 3" xfId="4539" xr:uid="{00000000-0005-0000-0000-000068140000}"/>
    <cellStyle name="F2" xfId="2083" xr:uid="{00000000-0005-0000-0000-000069140000}"/>
    <cellStyle name="F2 2" xfId="2831" xr:uid="{00000000-0005-0000-0000-00006A140000}"/>
    <cellStyle name="F2 2 2" xfId="8124" xr:uid="{00000000-0005-0000-0000-00006B140000}"/>
    <cellStyle name="F2 3" xfId="8125" xr:uid="{00000000-0005-0000-0000-00006C140000}"/>
    <cellStyle name="F2 4" xfId="8126" xr:uid="{00000000-0005-0000-0000-00006D140000}"/>
    <cellStyle name="F2 5" xfId="8127" xr:uid="{00000000-0005-0000-0000-00006E140000}"/>
    <cellStyle name="F3" xfId="2084" xr:uid="{00000000-0005-0000-0000-00006F140000}"/>
    <cellStyle name="F3 2" xfId="2832" xr:uid="{00000000-0005-0000-0000-000070140000}"/>
    <cellStyle name="F3 2 2" xfId="8128" xr:uid="{00000000-0005-0000-0000-000071140000}"/>
    <cellStyle name="F3 3" xfId="8129" xr:uid="{00000000-0005-0000-0000-000072140000}"/>
    <cellStyle name="F3 4" xfId="8130" xr:uid="{00000000-0005-0000-0000-000073140000}"/>
    <cellStyle name="F3 5" xfId="8131" xr:uid="{00000000-0005-0000-0000-000074140000}"/>
    <cellStyle name="F4" xfId="2085" xr:uid="{00000000-0005-0000-0000-000075140000}"/>
    <cellStyle name="F4 2" xfId="2833" xr:uid="{00000000-0005-0000-0000-000076140000}"/>
    <cellStyle name="F4 2 2" xfId="8132" xr:uid="{00000000-0005-0000-0000-000077140000}"/>
    <cellStyle name="F4 2 3" xfId="8133" xr:uid="{00000000-0005-0000-0000-000078140000}"/>
    <cellStyle name="F4 3" xfId="2834" xr:uid="{00000000-0005-0000-0000-000079140000}"/>
    <cellStyle name="F4 3 2" xfId="8134" xr:uid="{00000000-0005-0000-0000-00007A140000}"/>
    <cellStyle name="F4 4" xfId="8135" xr:uid="{00000000-0005-0000-0000-00007B140000}"/>
    <cellStyle name="F4 5" xfId="8136" xr:uid="{00000000-0005-0000-0000-00007C140000}"/>
    <cellStyle name="F4 6" xfId="8137" xr:uid="{00000000-0005-0000-0000-00007D140000}"/>
    <cellStyle name="F5" xfId="2086" xr:uid="{00000000-0005-0000-0000-00007E140000}"/>
    <cellStyle name="F5 2" xfId="2835" xr:uid="{00000000-0005-0000-0000-00007F140000}"/>
    <cellStyle name="F5 2 2" xfId="8138" xr:uid="{00000000-0005-0000-0000-000080140000}"/>
    <cellStyle name="F5 3" xfId="8139" xr:uid="{00000000-0005-0000-0000-000081140000}"/>
    <cellStyle name="F5 4" xfId="8140" xr:uid="{00000000-0005-0000-0000-000082140000}"/>
    <cellStyle name="F5 5" xfId="8141" xr:uid="{00000000-0005-0000-0000-000083140000}"/>
    <cellStyle name="F6" xfId="2087" xr:uid="{00000000-0005-0000-0000-000084140000}"/>
    <cellStyle name="F6 2" xfId="2836" xr:uid="{00000000-0005-0000-0000-000085140000}"/>
    <cellStyle name="F6 2 2" xfId="8142" xr:uid="{00000000-0005-0000-0000-000086140000}"/>
    <cellStyle name="F6 3" xfId="8143" xr:uid="{00000000-0005-0000-0000-000087140000}"/>
    <cellStyle name="F6 4" xfId="8144" xr:uid="{00000000-0005-0000-0000-000088140000}"/>
    <cellStyle name="F6 5" xfId="8145" xr:uid="{00000000-0005-0000-0000-000089140000}"/>
    <cellStyle name="F7" xfId="2088" xr:uid="{00000000-0005-0000-0000-00008A140000}"/>
    <cellStyle name="F7 2" xfId="2837" xr:uid="{00000000-0005-0000-0000-00008B140000}"/>
    <cellStyle name="F7 2 2" xfId="8146" xr:uid="{00000000-0005-0000-0000-00008C140000}"/>
    <cellStyle name="F7 3" xfId="8147" xr:uid="{00000000-0005-0000-0000-00008D140000}"/>
    <cellStyle name="F7 4" xfId="8148" xr:uid="{00000000-0005-0000-0000-00008E140000}"/>
    <cellStyle name="F7 5" xfId="8149" xr:uid="{00000000-0005-0000-0000-00008F140000}"/>
    <cellStyle name="F8" xfId="2089" xr:uid="{00000000-0005-0000-0000-000090140000}"/>
    <cellStyle name="F8 2" xfId="2838" xr:uid="{00000000-0005-0000-0000-000091140000}"/>
    <cellStyle name="F8 2 2" xfId="8150" xr:uid="{00000000-0005-0000-0000-000092140000}"/>
    <cellStyle name="F8 2 3" xfId="8151" xr:uid="{00000000-0005-0000-0000-000093140000}"/>
    <cellStyle name="F8 3" xfId="2839" xr:uid="{00000000-0005-0000-0000-000094140000}"/>
    <cellStyle name="F8 3 2" xfId="8152" xr:uid="{00000000-0005-0000-0000-000095140000}"/>
    <cellStyle name="F8 4" xfId="8153" xr:uid="{00000000-0005-0000-0000-000096140000}"/>
    <cellStyle name="F8 5" xfId="8154" xr:uid="{00000000-0005-0000-0000-000097140000}"/>
    <cellStyle name="F8 6" xfId="8155" xr:uid="{00000000-0005-0000-0000-000098140000}"/>
    <cellStyle name="Fixed" xfId="2090" xr:uid="{00000000-0005-0000-0000-000099140000}"/>
    <cellStyle name="Fixed 2" xfId="2840" xr:uid="{00000000-0005-0000-0000-00009A140000}"/>
    <cellStyle name="Fixed 2 2" xfId="8156" xr:uid="{00000000-0005-0000-0000-00009B140000}"/>
    <cellStyle name="Fixed 2 3" xfId="8157" xr:uid="{00000000-0005-0000-0000-00009C140000}"/>
    <cellStyle name="Fixed 3" xfId="4540" xr:uid="{00000000-0005-0000-0000-00009D140000}"/>
    <cellStyle name="Fixed 4" xfId="8158" xr:uid="{00000000-0005-0000-0000-00009E140000}"/>
    <cellStyle name="Fixed 5" xfId="8159" xr:uid="{00000000-0005-0000-0000-00009F140000}"/>
    <cellStyle name="Fixed 6" xfId="8160" xr:uid="{00000000-0005-0000-0000-0000A0140000}"/>
    <cellStyle name="Followed Hyperlink" xfId="12752" xr:uid="{00000000-0005-0000-0000-0000A1140000}"/>
    <cellStyle name="Grey" xfId="2091" xr:uid="{00000000-0005-0000-0000-0000A2140000}"/>
    <cellStyle name="Grey 2" xfId="2841" xr:uid="{00000000-0005-0000-0000-0000A3140000}"/>
    <cellStyle name="Grey 3" xfId="8161" xr:uid="{00000000-0005-0000-0000-0000A4140000}"/>
    <cellStyle name="Grey 4" xfId="8162" xr:uid="{00000000-0005-0000-0000-0000A5140000}"/>
    <cellStyle name="Grey 5" xfId="8163" xr:uid="{00000000-0005-0000-0000-0000A6140000}"/>
    <cellStyle name="H1" xfId="2092" xr:uid="{00000000-0005-0000-0000-0000A7140000}"/>
    <cellStyle name="H1 2" xfId="2842" xr:uid="{00000000-0005-0000-0000-0000A8140000}"/>
    <cellStyle name="H2" xfId="2093" xr:uid="{00000000-0005-0000-0000-0000A9140000}"/>
    <cellStyle name="H2 2" xfId="2843" xr:uid="{00000000-0005-0000-0000-0000AA140000}"/>
    <cellStyle name="head" xfId="2844" xr:uid="{00000000-0005-0000-0000-0000AB140000}"/>
    <cellStyle name="head 1" xfId="2845" xr:uid="{00000000-0005-0000-0000-0000AC140000}"/>
    <cellStyle name="head 1-1" xfId="2846" xr:uid="{00000000-0005-0000-0000-0000AD140000}"/>
    <cellStyle name="HEADER" xfId="2094" xr:uid="{00000000-0005-0000-0000-0000AE140000}"/>
    <cellStyle name="HEADER 2" xfId="2847" xr:uid="{00000000-0005-0000-0000-0000AF140000}"/>
    <cellStyle name="HEADER 2 2" xfId="8164" xr:uid="{00000000-0005-0000-0000-0000B0140000}"/>
    <cellStyle name="HEADER 3" xfId="8165" xr:uid="{00000000-0005-0000-0000-0000B1140000}"/>
    <cellStyle name="HEADER 4" xfId="8166" xr:uid="{00000000-0005-0000-0000-0000B2140000}"/>
    <cellStyle name="HEADER 5" xfId="8167" xr:uid="{00000000-0005-0000-0000-0000B3140000}"/>
    <cellStyle name="Header1" xfId="2095" xr:uid="{00000000-0005-0000-0000-0000B4140000}"/>
    <cellStyle name="Header1 2" xfId="2848" xr:uid="{00000000-0005-0000-0000-0000B5140000}"/>
    <cellStyle name="Header1 3" xfId="8168" xr:uid="{00000000-0005-0000-0000-0000B6140000}"/>
    <cellStyle name="Header1 4" xfId="8169" xr:uid="{00000000-0005-0000-0000-0000B7140000}"/>
    <cellStyle name="Header2" xfId="2096" xr:uid="{00000000-0005-0000-0000-0000B8140000}"/>
    <cellStyle name="Header2 2" xfId="2849" xr:uid="{00000000-0005-0000-0000-0000B9140000}"/>
    <cellStyle name="Header2 3" xfId="8170" xr:uid="{00000000-0005-0000-0000-0000BA140000}"/>
    <cellStyle name="Header2 4" xfId="8171" xr:uid="{00000000-0005-0000-0000-0000BB140000}"/>
    <cellStyle name="Heading" xfId="2097" xr:uid="{00000000-0005-0000-0000-0000BC140000}"/>
    <cellStyle name="Heading 1" xfId="2098" xr:uid="{00000000-0005-0000-0000-0000BD140000}"/>
    <cellStyle name="Heading 1 2" xfId="2850" xr:uid="{00000000-0005-0000-0000-0000BE140000}"/>
    <cellStyle name="Heading 1 3" xfId="8172" xr:uid="{00000000-0005-0000-0000-0000BF140000}"/>
    <cellStyle name="Heading 1 4" xfId="8173" xr:uid="{00000000-0005-0000-0000-0000C0140000}"/>
    <cellStyle name="Heading 2" xfId="2099" xr:uid="{00000000-0005-0000-0000-0000C1140000}"/>
    <cellStyle name="Heading 2 2" xfId="2851" xr:uid="{00000000-0005-0000-0000-0000C2140000}"/>
    <cellStyle name="Heading 2 3" xfId="8174" xr:uid="{00000000-0005-0000-0000-0000C3140000}"/>
    <cellStyle name="Heading 2 4" xfId="8175" xr:uid="{00000000-0005-0000-0000-0000C4140000}"/>
    <cellStyle name="Heading1" xfId="2100" xr:uid="{00000000-0005-0000-0000-0000C5140000}"/>
    <cellStyle name="Heading1 2" xfId="2852" xr:uid="{00000000-0005-0000-0000-0000C6140000}"/>
    <cellStyle name="Heading1 2 2" xfId="8176" xr:uid="{00000000-0005-0000-0000-0000C7140000}"/>
    <cellStyle name="Heading1 2 3" xfId="8177" xr:uid="{00000000-0005-0000-0000-0000C8140000}"/>
    <cellStyle name="Heading1 3" xfId="4541" xr:uid="{00000000-0005-0000-0000-0000C9140000}"/>
    <cellStyle name="HEADING1 3 2" xfId="8178" xr:uid="{00000000-0005-0000-0000-0000CA140000}"/>
    <cellStyle name="HEADING1 4" xfId="8179" xr:uid="{00000000-0005-0000-0000-0000CB140000}"/>
    <cellStyle name="HEADING1 5" xfId="8180" xr:uid="{00000000-0005-0000-0000-0000CC140000}"/>
    <cellStyle name="Heading1 6" xfId="8181" xr:uid="{00000000-0005-0000-0000-0000CD140000}"/>
    <cellStyle name="Heading1 7" xfId="8182" xr:uid="{00000000-0005-0000-0000-0000CE140000}"/>
    <cellStyle name="Heading1 8" xfId="8183" xr:uid="{00000000-0005-0000-0000-0000CF140000}"/>
    <cellStyle name="Heading2" xfId="2101" xr:uid="{00000000-0005-0000-0000-0000D0140000}"/>
    <cellStyle name="Heading2 2" xfId="2853" xr:uid="{00000000-0005-0000-0000-0000D1140000}"/>
    <cellStyle name="Heading2 2 2" xfId="8184" xr:uid="{00000000-0005-0000-0000-0000D2140000}"/>
    <cellStyle name="Heading2 2 3" xfId="8185" xr:uid="{00000000-0005-0000-0000-0000D3140000}"/>
    <cellStyle name="Heading2 3" xfId="4542" xr:uid="{00000000-0005-0000-0000-0000D4140000}"/>
    <cellStyle name="HEADING2 3 2" xfId="8186" xr:uid="{00000000-0005-0000-0000-0000D5140000}"/>
    <cellStyle name="HEADING2 4" xfId="8187" xr:uid="{00000000-0005-0000-0000-0000D6140000}"/>
    <cellStyle name="HEADING2 5" xfId="8188" xr:uid="{00000000-0005-0000-0000-0000D7140000}"/>
    <cellStyle name="Heading2 6" xfId="8189" xr:uid="{00000000-0005-0000-0000-0000D8140000}"/>
    <cellStyle name="Heading2 7" xfId="8190" xr:uid="{00000000-0005-0000-0000-0000D9140000}"/>
    <cellStyle name="Heading2 8" xfId="8191" xr:uid="{00000000-0005-0000-0000-0000DA140000}"/>
    <cellStyle name="heet1æꂘß_x0001__x0001__x0010__x0001_ဠ" xfId="2102" xr:uid="{00000000-0005-0000-0000-0000DB140000}"/>
    <cellStyle name="heet1æꂘß_x0001__x0001__x0010__x0001_ဠ 2" xfId="2854" xr:uid="{00000000-0005-0000-0000-0000DC140000}"/>
    <cellStyle name="heet1æꂘß_x0001__x0001__x0010__x0001_ဠ 3" xfId="8192" xr:uid="{00000000-0005-0000-0000-0000DD140000}"/>
    <cellStyle name="Hyperlink" xfId="2103" xr:uid="{00000000-0005-0000-0000-0000DE140000}"/>
    <cellStyle name="Hyperlink 2" xfId="2855" xr:uid="{00000000-0005-0000-0000-0000DF140000}"/>
    <cellStyle name="Hyperlink 3" xfId="8193" xr:uid="{00000000-0005-0000-0000-0000E0140000}"/>
    <cellStyle name="h_x0010_통화 [0]_OCT-Price" xfId="11058" xr:uid="{00000000-0005-0000-0000-0000E1140000}"/>
    <cellStyle name="Input [yellow]" xfId="2104" xr:uid="{00000000-0005-0000-0000-0000E2140000}"/>
    <cellStyle name="Input [yellow] 2" xfId="2856" xr:uid="{00000000-0005-0000-0000-0000E3140000}"/>
    <cellStyle name="Input [yellow] 3" xfId="8194" xr:uid="{00000000-0005-0000-0000-0000E4140000}"/>
    <cellStyle name="Input [yellow] 4" xfId="8195" xr:uid="{00000000-0005-0000-0000-0000E5140000}"/>
    <cellStyle name="Input [yellow] 5" xfId="8196" xr:uid="{00000000-0005-0000-0000-0000E6140000}"/>
    <cellStyle name="kg" xfId="2105" xr:uid="{00000000-0005-0000-0000-0000E7140000}"/>
    <cellStyle name="Link Currency (0)" xfId="2106" xr:uid="{00000000-0005-0000-0000-0000E8140000}"/>
    <cellStyle name="Link Currency (2)" xfId="2107" xr:uid="{00000000-0005-0000-0000-0000E9140000}"/>
    <cellStyle name="Link Units (0)" xfId="2108" xr:uid="{00000000-0005-0000-0000-0000EA140000}"/>
    <cellStyle name="Link Units (1)" xfId="2109" xr:uid="{00000000-0005-0000-0000-0000EB140000}"/>
    <cellStyle name="Link Units (2)" xfId="2110" xr:uid="{00000000-0005-0000-0000-0000EC140000}"/>
    <cellStyle name="M" xfId="2111" xr:uid="{00000000-0005-0000-0000-0000ED140000}"/>
    <cellStyle name="M2" xfId="2112" xr:uid="{00000000-0005-0000-0000-0000EE140000}"/>
    <cellStyle name="M3" xfId="2113" xr:uid="{00000000-0005-0000-0000-0000EF140000}"/>
    <cellStyle name="Midtitle" xfId="2857" xr:uid="{00000000-0005-0000-0000-0000F0140000}"/>
    <cellStyle name="Midtitle 2" xfId="4543" xr:uid="{00000000-0005-0000-0000-0000F1140000}"/>
    <cellStyle name="Midtitle 2 2" xfId="8197" xr:uid="{00000000-0005-0000-0000-0000F2140000}"/>
    <cellStyle name="Milliers [0]_399GC10" xfId="11059" xr:uid="{00000000-0005-0000-0000-0000F3140000}"/>
    <cellStyle name="Milliers_399GC10" xfId="11060" xr:uid="{00000000-0005-0000-0000-0000F4140000}"/>
    <cellStyle name="Model" xfId="2114" xr:uid="{00000000-0005-0000-0000-0000F5140000}"/>
    <cellStyle name="Model 2" xfId="2858" xr:uid="{00000000-0005-0000-0000-0000F6140000}"/>
    <cellStyle name="Model 2 2" xfId="8198" xr:uid="{00000000-0005-0000-0000-0000F7140000}"/>
    <cellStyle name="Model 3" xfId="8199" xr:uid="{00000000-0005-0000-0000-0000F8140000}"/>
    <cellStyle name="Model 4" xfId="8200" xr:uid="{00000000-0005-0000-0000-0000F9140000}"/>
    <cellStyle name="Model 5" xfId="8201" xr:uid="{00000000-0005-0000-0000-0000FA140000}"/>
    <cellStyle name="Mon?aire [0]_399GC10" xfId="11061" xr:uid="{00000000-0005-0000-0000-0000FB140000}"/>
    <cellStyle name="Mon?aire_399GC10" xfId="11062" xr:uid="{00000000-0005-0000-0000-0000FC140000}"/>
    <cellStyle name="Monétaire [0]_Arabian Spec" xfId="11063" xr:uid="{00000000-0005-0000-0000-0000FD140000}"/>
    <cellStyle name="Monétaire_Arabian Spec" xfId="11064" xr:uid="{00000000-0005-0000-0000-0000FE140000}"/>
    <cellStyle name="no dec" xfId="2115" xr:uid="{00000000-0005-0000-0000-0000FF140000}"/>
    <cellStyle name="no dec 2" xfId="2859" xr:uid="{00000000-0005-0000-0000-000000150000}"/>
    <cellStyle name="no dec 2 2" xfId="8202" xr:uid="{00000000-0005-0000-0000-000001150000}"/>
    <cellStyle name="no dec 3" xfId="8203" xr:uid="{00000000-0005-0000-0000-000002150000}"/>
    <cellStyle name="no dec 4" xfId="8204" xr:uid="{00000000-0005-0000-0000-000003150000}"/>
    <cellStyle name="no dec 5" xfId="8205" xr:uid="{00000000-0005-0000-0000-000004150000}"/>
    <cellStyle name="normal" xfId="2860" xr:uid="{00000000-0005-0000-0000-000005150000}"/>
    <cellStyle name="Normal - Style1" xfId="2116" xr:uid="{00000000-0005-0000-0000-000006150000}"/>
    <cellStyle name="Normal - Style1 2" xfId="2861" xr:uid="{00000000-0005-0000-0000-000007150000}"/>
    <cellStyle name="Normal - Style1 3" xfId="4544" xr:uid="{00000000-0005-0000-0000-000008150000}"/>
    <cellStyle name="Normal - Style1 3 2" xfId="8206" xr:uid="{00000000-0005-0000-0000-000009150000}"/>
    <cellStyle name="Normal - Style1 4" xfId="8207" xr:uid="{00000000-0005-0000-0000-00000A150000}"/>
    <cellStyle name="Normal - Style1 5" xfId="8208" xr:uid="{00000000-0005-0000-0000-00000B150000}"/>
    <cellStyle name="Normal - Style1 6" xfId="8209" xr:uid="{00000000-0005-0000-0000-00000C150000}"/>
    <cellStyle name="Normal - Style2" xfId="2862" xr:uid="{00000000-0005-0000-0000-00000D150000}"/>
    <cellStyle name="Normal - Style2 2" xfId="8210" xr:uid="{00000000-0005-0000-0000-00000E150000}"/>
    <cellStyle name="Normal - Style2 3" xfId="8211" xr:uid="{00000000-0005-0000-0000-00000F150000}"/>
    <cellStyle name="Normal - Style3" xfId="2863" xr:uid="{00000000-0005-0000-0000-000010150000}"/>
    <cellStyle name="Normal - Style3 2" xfId="8212" xr:uid="{00000000-0005-0000-0000-000011150000}"/>
    <cellStyle name="Normal - Style3 3" xfId="8213" xr:uid="{00000000-0005-0000-0000-000012150000}"/>
    <cellStyle name="Normal - Style4" xfId="2864" xr:uid="{00000000-0005-0000-0000-000013150000}"/>
    <cellStyle name="Normal - Style4 2" xfId="8214" xr:uid="{00000000-0005-0000-0000-000014150000}"/>
    <cellStyle name="Normal - Style4 3" xfId="8215" xr:uid="{00000000-0005-0000-0000-000015150000}"/>
    <cellStyle name="Normal - Style5" xfId="2865" xr:uid="{00000000-0005-0000-0000-000016150000}"/>
    <cellStyle name="Normal - Style5 2" xfId="8216" xr:uid="{00000000-0005-0000-0000-000017150000}"/>
    <cellStyle name="Normal - Style5 3" xfId="8217" xr:uid="{00000000-0005-0000-0000-000018150000}"/>
    <cellStyle name="Normal - Style6" xfId="2866" xr:uid="{00000000-0005-0000-0000-000019150000}"/>
    <cellStyle name="Normal - Style6 2" xfId="8218" xr:uid="{00000000-0005-0000-0000-00001A150000}"/>
    <cellStyle name="Normal - Style6 3" xfId="8219" xr:uid="{00000000-0005-0000-0000-00001B150000}"/>
    <cellStyle name="Normal - Style7" xfId="2867" xr:uid="{00000000-0005-0000-0000-00001C150000}"/>
    <cellStyle name="Normal - Style7 2" xfId="8220" xr:uid="{00000000-0005-0000-0000-00001D150000}"/>
    <cellStyle name="Normal - Style7 3" xfId="8221" xr:uid="{00000000-0005-0000-0000-00001E150000}"/>
    <cellStyle name="Normal - Style8" xfId="2868" xr:uid="{00000000-0005-0000-0000-00001F150000}"/>
    <cellStyle name="Normal - Style8 2" xfId="8222" xr:uid="{00000000-0005-0000-0000-000020150000}"/>
    <cellStyle name="Normal - Style8 3" xfId="8223" xr:uid="{00000000-0005-0000-0000-000021150000}"/>
    <cellStyle name="Normal - 유형1" xfId="2117" xr:uid="{00000000-0005-0000-0000-000022150000}"/>
    <cellStyle name="Normal - 유형1 2" xfId="2869" xr:uid="{00000000-0005-0000-0000-000023150000}"/>
    <cellStyle name="normal 2" xfId="12718" xr:uid="{00000000-0005-0000-0000-000024150000}"/>
    <cellStyle name="Normal_ SG&amp;A Bridge " xfId="2118" xr:uid="{00000000-0005-0000-0000-000025150000}"/>
    <cellStyle name="Noroal_ SG&amp;A Bridge " xfId="12780" xr:uid="{00000000-0005-0000-0000-000026150000}"/>
    <cellStyle name="Œ…?æ맖?e [0.00]_laroux" xfId="11032" xr:uid="{00000000-0005-0000-0000-000027150000}"/>
    <cellStyle name="Œ…?æ맖?e_laroux" xfId="11033" xr:uid="{00000000-0005-0000-0000-000028150000}"/>
    <cellStyle name="oft Excel]  Comment=The open=/f lines load custom functions into the Paste Function list.  Maximized=3  AutoFormat=" xfId="2870" xr:uid="{00000000-0005-0000-0000-000029150000}"/>
    <cellStyle name="oh" xfId="2119" xr:uid="{00000000-0005-0000-0000-00002A150000}"/>
    <cellStyle name="oh 2" xfId="4545" xr:uid="{00000000-0005-0000-0000-00002B150000}"/>
    <cellStyle name="P01" xfId="2120" xr:uid="{00000000-0005-0000-0000-00002C150000}"/>
    <cellStyle name="Percent" xfId="2121" xr:uid="{00000000-0005-0000-0000-00002D150000}"/>
    <cellStyle name="Percent [0]" xfId="2122" xr:uid="{00000000-0005-0000-0000-00002E150000}"/>
    <cellStyle name="Percent [00]" xfId="2123" xr:uid="{00000000-0005-0000-0000-00002F150000}"/>
    <cellStyle name="Percent [2]" xfId="2124" xr:uid="{00000000-0005-0000-0000-000030150000}"/>
    <cellStyle name="Percent [2] 2" xfId="2871" xr:uid="{00000000-0005-0000-0000-000031150000}"/>
    <cellStyle name="Percent [2] 3" xfId="8224" xr:uid="{00000000-0005-0000-0000-000032150000}"/>
    <cellStyle name="Percent [2] 4" xfId="8225" xr:uid="{00000000-0005-0000-0000-000033150000}"/>
    <cellStyle name="Percent 10" xfId="8226" xr:uid="{00000000-0005-0000-0000-000034150000}"/>
    <cellStyle name="Percent 11" xfId="8227" xr:uid="{00000000-0005-0000-0000-000035150000}"/>
    <cellStyle name="Percent 12" xfId="8228" xr:uid="{00000000-0005-0000-0000-000036150000}"/>
    <cellStyle name="Percent 13" xfId="8229" xr:uid="{00000000-0005-0000-0000-000037150000}"/>
    <cellStyle name="Percent 14" xfId="8230" xr:uid="{00000000-0005-0000-0000-000038150000}"/>
    <cellStyle name="Percent 15" xfId="8231" xr:uid="{00000000-0005-0000-0000-000039150000}"/>
    <cellStyle name="Percent 16" xfId="8232" xr:uid="{00000000-0005-0000-0000-00003A150000}"/>
    <cellStyle name="Percent 17" xfId="8233" xr:uid="{00000000-0005-0000-0000-00003B150000}"/>
    <cellStyle name="Percent 18" xfId="8234" xr:uid="{00000000-0005-0000-0000-00003C150000}"/>
    <cellStyle name="Percent 19" xfId="8235" xr:uid="{00000000-0005-0000-0000-00003D150000}"/>
    <cellStyle name="Percent 2" xfId="2872" xr:uid="{00000000-0005-0000-0000-00003E150000}"/>
    <cellStyle name="Percent 2 2" xfId="8236" xr:uid="{00000000-0005-0000-0000-00003F150000}"/>
    <cellStyle name="Percent 2 3" xfId="8237" xr:uid="{00000000-0005-0000-0000-000040150000}"/>
    <cellStyle name="Percent 2 4" xfId="12823" xr:uid="{00000000-0005-0000-0000-000041150000}"/>
    <cellStyle name="Percent 20" xfId="8238" xr:uid="{00000000-0005-0000-0000-000042150000}"/>
    <cellStyle name="Percent 21" xfId="8239" xr:uid="{00000000-0005-0000-0000-000043150000}"/>
    <cellStyle name="Percent 22" xfId="8240" xr:uid="{00000000-0005-0000-0000-000044150000}"/>
    <cellStyle name="Percent 23" xfId="8241" xr:uid="{00000000-0005-0000-0000-000045150000}"/>
    <cellStyle name="Percent 24" xfId="8242" xr:uid="{00000000-0005-0000-0000-000046150000}"/>
    <cellStyle name="Percent 25" xfId="8243" xr:uid="{00000000-0005-0000-0000-000047150000}"/>
    <cellStyle name="Percent 26" xfId="6458" xr:uid="{00000000-0005-0000-0000-000048150000}"/>
    <cellStyle name="Percent 27" xfId="8547" xr:uid="{00000000-0005-0000-0000-000049150000}"/>
    <cellStyle name="Percent 28" xfId="10978" xr:uid="{00000000-0005-0000-0000-00004A150000}"/>
    <cellStyle name="Percent 29" xfId="8386" xr:uid="{00000000-0005-0000-0000-00004B150000}"/>
    <cellStyle name="Percent 3" xfId="2873" xr:uid="{00000000-0005-0000-0000-00004C150000}"/>
    <cellStyle name="Percent 30" xfId="10976" xr:uid="{00000000-0005-0000-0000-00004D150000}"/>
    <cellStyle name="Percent 31" xfId="8105" xr:uid="{00000000-0005-0000-0000-00004E150000}"/>
    <cellStyle name="Percent 4" xfId="2874" xr:uid="{00000000-0005-0000-0000-00004F150000}"/>
    <cellStyle name="Percent 4 2" xfId="8244" xr:uid="{00000000-0005-0000-0000-000050150000}"/>
    <cellStyle name="Percent 5" xfId="4546" xr:uid="{00000000-0005-0000-0000-000051150000}"/>
    <cellStyle name="Percent 5 2" xfId="8245" xr:uid="{00000000-0005-0000-0000-000052150000}"/>
    <cellStyle name="Percent 6" xfId="8246" xr:uid="{00000000-0005-0000-0000-000053150000}"/>
    <cellStyle name="Percent 7" xfId="8247" xr:uid="{00000000-0005-0000-0000-000054150000}"/>
    <cellStyle name="Percent 8" xfId="8248" xr:uid="{00000000-0005-0000-0000-000055150000}"/>
    <cellStyle name="Percent 9" xfId="8249" xr:uid="{00000000-0005-0000-0000-000056150000}"/>
    <cellStyle name="Percent_#6 Temps &amp; Contractors" xfId="2125" xr:uid="{00000000-0005-0000-0000-000057150000}"/>
    <cellStyle name="PrePop Currency (0)" xfId="2126" xr:uid="{00000000-0005-0000-0000-000058150000}"/>
    <cellStyle name="PrePop Currency (2)" xfId="2127" xr:uid="{00000000-0005-0000-0000-000059150000}"/>
    <cellStyle name="PrePop Units (0)" xfId="2128" xr:uid="{00000000-0005-0000-0000-00005A150000}"/>
    <cellStyle name="PrePop Units (1)" xfId="2129" xr:uid="{00000000-0005-0000-0000-00005B150000}"/>
    <cellStyle name="PrePop Units (2)" xfId="2130" xr:uid="{00000000-0005-0000-0000-00005C150000}"/>
    <cellStyle name="PRICE2" xfId="4547" xr:uid="{00000000-0005-0000-0000-00005D150000}"/>
    <cellStyle name="RevList" xfId="2131" xr:uid="{00000000-0005-0000-0000-00005E150000}"/>
    <cellStyle name="RevList 2" xfId="2875" xr:uid="{00000000-0005-0000-0000-00005F150000}"/>
    <cellStyle name="RevList 2 2" xfId="8250" xr:uid="{00000000-0005-0000-0000-000060150000}"/>
    <cellStyle name="RevList 2 3" xfId="8251" xr:uid="{00000000-0005-0000-0000-000061150000}"/>
    <cellStyle name="RevList 3" xfId="8252" xr:uid="{00000000-0005-0000-0000-000062150000}"/>
    <cellStyle name="RevList 4" xfId="8253" xr:uid="{00000000-0005-0000-0000-000063150000}"/>
    <cellStyle name="RevList 5" xfId="8254" xr:uid="{00000000-0005-0000-0000-000064150000}"/>
    <cellStyle name="RevList 6" xfId="8255" xr:uid="{00000000-0005-0000-0000-000065150000}"/>
    <cellStyle name="S " xfId="12722" xr:uid="{00000000-0005-0000-0000-000066150000}"/>
    <cellStyle name="sh" xfId="2132" xr:uid="{00000000-0005-0000-0000-000067150000}"/>
    <cellStyle name="sh 2" xfId="4548" xr:uid="{00000000-0005-0000-0000-000068150000}"/>
    <cellStyle name="ssh" xfId="2133" xr:uid="{00000000-0005-0000-0000-000069150000}"/>
    <cellStyle name="ssh 2" xfId="4549" xr:uid="{00000000-0005-0000-0000-00006A150000}"/>
    <cellStyle name="STANDARD" xfId="4550" xr:uid="{00000000-0005-0000-0000-00006B150000}"/>
    <cellStyle name="STD" xfId="4551" xr:uid="{00000000-0005-0000-0000-00006C150000}"/>
    <cellStyle name="Sub" xfId="4552" xr:uid="{00000000-0005-0000-0000-00006D150000}"/>
    <cellStyle name="subhead" xfId="2134" xr:uid="{00000000-0005-0000-0000-00006E150000}"/>
    <cellStyle name="subhead 2" xfId="2876" xr:uid="{00000000-0005-0000-0000-00006F150000}"/>
    <cellStyle name="subhead 2 2" xfId="8256" xr:uid="{00000000-0005-0000-0000-000070150000}"/>
    <cellStyle name="subhead 3" xfId="8257" xr:uid="{00000000-0005-0000-0000-000071150000}"/>
    <cellStyle name="subhead 4" xfId="8258" xr:uid="{00000000-0005-0000-0000-000072150000}"/>
    <cellStyle name="subhead 5" xfId="8259" xr:uid="{00000000-0005-0000-0000-000073150000}"/>
    <cellStyle name="Subtotal" xfId="2135" xr:uid="{00000000-0005-0000-0000-000074150000}"/>
    <cellStyle name="Subtotal 2" xfId="2877" xr:uid="{00000000-0005-0000-0000-000075150000}"/>
    <cellStyle name="Subtotal 2 2" xfId="8260" xr:uid="{00000000-0005-0000-0000-000076150000}"/>
    <cellStyle name="Subtotal 2 3" xfId="8261" xr:uid="{00000000-0005-0000-0000-000077150000}"/>
    <cellStyle name="Subtotal 3" xfId="8262" xr:uid="{00000000-0005-0000-0000-000078150000}"/>
    <cellStyle name="Subtotal 4" xfId="8263" xr:uid="{00000000-0005-0000-0000-000079150000}"/>
    <cellStyle name="Subtotal 5" xfId="8264" xr:uid="{00000000-0005-0000-0000-00007A150000}"/>
    <cellStyle name="Subtotal 6" xfId="8265" xr:uid="{00000000-0005-0000-0000-00007B150000}"/>
    <cellStyle name="T_1화 [0]_PLDT_2화 [0]_PLDT_N_x000c_통화 [0]_PRICE" xfId="2136" xr:uid="{00000000-0005-0000-0000-00007C150000}"/>
    <cellStyle name="T_1화 [0]_PLDT_2화 [0]_PLDT_N_x000c_통화 [0]_PRICE 2" xfId="2878" xr:uid="{00000000-0005-0000-0000-00007D150000}"/>
    <cellStyle name="T_1화 [0]_PLDT_2화 [0]_PLDT_N_x000c_통화 [0]_PRICE 3" xfId="8266" xr:uid="{00000000-0005-0000-0000-00007E150000}"/>
    <cellStyle name="testtitle" xfId="2879" xr:uid="{00000000-0005-0000-0000-00007F150000}"/>
    <cellStyle name="testtitle 2" xfId="4553" xr:uid="{00000000-0005-0000-0000-000080150000}"/>
    <cellStyle name="testtitle 2 2" xfId="8267" xr:uid="{00000000-0005-0000-0000-000081150000}"/>
    <cellStyle name="Text Indent A" xfId="2137" xr:uid="{00000000-0005-0000-0000-000082150000}"/>
    <cellStyle name="Text Indent B" xfId="2138" xr:uid="{00000000-0005-0000-0000-000083150000}"/>
    <cellStyle name="Text Indent C" xfId="2139" xr:uid="{00000000-0005-0000-0000-000084150000}"/>
    <cellStyle name="Title" xfId="2880" xr:uid="{00000000-0005-0000-0000-000085150000}"/>
    <cellStyle name="title [1]" xfId="2140" xr:uid="{00000000-0005-0000-0000-000086150000}"/>
    <cellStyle name="title [1] 2" xfId="2881" xr:uid="{00000000-0005-0000-0000-000087150000}"/>
    <cellStyle name="title [1] 3" xfId="8269" xr:uid="{00000000-0005-0000-0000-000088150000}"/>
    <cellStyle name="title [1] 4" xfId="8270" xr:uid="{00000000-0005-0000-0000-000089150000}"/>
    <cellStyle name="title [2]" xfId="2141" xr:uid="{00000000-0005-0000-0000-00008A150000}"/>
    <cellStyle name="title [2] 2" xfId="2882" xr:uid="{00000000-0005-0000-0000-00008B150000}"/>
    <cellStyle name="title [2] 3" xfId="8271" xr:uid="{00000000-0005-0000-0000-00008C150000}"/>
    <cellStyle name="title [2] 4" xfId="8272" xr:uid="{00000000-0005-0000-0000-00008D150000}"/>
    <cellStyle name="Title 10" xfId="8273" xr:uid="{00000000-0005-0000-0000-00008E150000}"/>
    <cellStyle name="Title 11" xfId="8274" xr:uid="{00000000-0005-0000-0000-00008F150000}"/>
    <cellStyle name="Title 12" xfId="8275" xr:uid="{00000000-0005-0000-0000-000090150000}"/>
    <cellStyle name="Title 13" xfId="8276" xr:uid="{00000000-0005-0000-0000-000091150000}"/>
    <cellStyle name="Title 14" xfId="8277" xr:uid="{00000000-0005-0000-0000-000092150000}"/>
    <cellStyle name="Title 15" xfId="8278" xr:uid="{00000000-0005-0000-0000-000093150000}"/>
    <cellStyle name="Title 16" xfId="8279" xr:uid="{00000000-0005-0000-0000-000094150000}"/>
    <cellStyle name="Title 17" xfId="8280" xr:uid="{00000000-0005-0000-0000-000095150000}"/>
    <cellStyle name="Title 18" xfId="8281" xr:uid="{00000000-0005-0000-0000-000096150000}"/>
    <cellStyle name="Title 19" xfId="8282" xr:uid="{00000000-0005-0000-0000-000097150000}"/>
    <cellStyle name="Title 2" xfId="4554" xr:uid="{00000000-0005-0000-0000-000098150000}"/>
    <cellStyle name="Title 2 2" xfId="8283" xr:uid="{00000000-0005-0000-0000-000099150000}"/>
    <cellStyle name="Title 20" xfId="6457" xr:uid="{00000000-0005-0000-0000-00009A150000}"/>
    <cellStyle name="Title 21" xfId="8549" xr:uid="{00000000-0005-0000-0000-00009B150000}"/>
    <cellStyle name="Title 22" xfId="10977" xr:uid="{00000000-0005-0000-0000-00009C150000}"/>
    <cellStyle name="Title 23" xfId="8545" xr:uid="{00000000-0005-0000-0000-00009D150000}"/>
    <cellStyle name="Title 24" xfId="10975" xr:uid="{00000000-0005-0000-0000-00009E150000}"/>
    <cellStyle name="Title 25" xfId="8268" xr:uid="{00000000-0005-0000-0000-00009F150000}"/>
    <cellStyle name="Title 3" xfId="8284" xr:uid="{00000000-0005-0000-0000-0000A0150000}"/>
    <cellStyle name="Title 4" xfId="8285" xr:uid="{00000000-0005-0000-0000-0000A1150000}"/>
    <cellStyle name="Title 5" xfId="8286" xr:uid="{00000000-0005-0000-0000-0000A2150000}"/>
    <cellStyle name="Title 6" xfId="8287" xr:uid="{00000000-0005-0000-0000-0000A3150000}"/>
    <cellStyle name="Title 7" xfId="8288" xr:uid="{00000000-0005-0000-0000-0000A4150000}"/>
    <cellStyle name="Title 8" xfId="8289" xr:uid="{00000000-0005-0000-0000-0000A5150000}"/>
    <cellStyle name="Title 9" xfId="8290" xr:uid="{00000000-0005-0000-0000-0000A6150000}"/>
    <cellStyle name="Title_설계서(갑지)0223" xfId="4555" xr:uid="{00000000-0005-0000-0000-0000A7150000}"/>
    <cellStyle name="Title2" xfId="4556" xr:uid="{00000000-0005-0000-0000-0000A8150000}"/>
    <cellStyle name="ton" xfId="2142" xr:uid="{00000000-0005-0000-0000-0000A9150000}"/>
    <cellStyle name="ton 2" xfId="2883" xr:uid="{00000000-0005-0000-0000-0000AA150000}"/>
    <cellStyle name="Total" xfId="2143" xr:uid="{00000000-0005-0000-0000-0000AB150000}"/>
    <cellStyle name="Total 2" xfId="2884" xr:uid="{00000000-0005-0000-0000-0000AC150000}"/>
    <cellStyle name="Total 2 2" xfId="8291" xr:uid="{00000000-0005-0000-0000-0000AD150000}"/>
    <cellStyle name="Total 2 3" xfId="8292" xr:uid="{00000000-0005-0000-0000-0000AE150000}"/>
    <cellStyle name="Total 3" xfId="4557" xr:uid="{00000000-0005-0000-0000-0000AF150000}"/>
    <cellStyle name="Total 4" xfId="8293" xr:uid="{00000000-0005-0000-0000-0000B0150000}"/>
    <cellStyle name="Total 5" xfId="8294" xr:uid="{00000000-0005-0000-0000-0000B1150000}"/>
    <cellStyle name="Total 6" xfId="8295" xr:uid="{00000000-0005-0000-0000-0000B2150000}"/>
    <cellStyle name="UM" xfId="2144" xr:uid="{00000000-0005-0000-0000-0000B3150000}"/>
    <cellStyle name="UM 2" xfId="2885" xr:uid="{00000000-0005-0000-0000-0000B4150000}"/>
    <cellStyle name="W?rung [0]_Compiling Utility Macros" xfId="11034" xr:uid="{00000000-0005-0000-0000-0000B5150000}"/>
    <cellStyle name="W?rung_Compiling Utility Macros" xfId="11035" xr:uid="{00000000-0005-0000-0000-0000B6150000}"/>
    <cellStyle name="Währung [0]_laroux" xfId="11065" xr:uid="{00000000-0005-0000-0000-0000B7150000}"/>
    <cellStyle name="Währung_laroux" xfId="11066" xr:uid="{00000000-0005-0000-0000-0000B8150000}"/>
    <cellStyle name="μU¿¡ ¿A´A CIAIÆU¸μAⓒ" xfId="2145" xr:uid="{00000000-0005-0000-0000-0000B9150000}"/>
    <cellStyle name="ハイパーリンク" xfId="4558" xr:uid="{00000000-0005-0000-0000-0000BA150000}"/>
    <cellStyle name="" xfId="4559" xr:uid="{00000000-0005-0000-0000-0000BB150000}"/>
    <cellStyle name="강조색1" xfId="2146" builtinId="29" customBuiltin="1"/>
    <cellStyle name="강조색1 2" xfId="2886" xr:uid="{00000000-0005-0000-0000-0000BD150000}"/>
    <cellStyle name="강조색1 2 2" xfId="2887" xr:uid="{00000000-0005-0000-0000-0000BE150000}"/>
    <cellStyle name="강조색1 2 3" xfId="4560" xr:uid="{00000000-0005-0000-0000-0000BF150000}"/>
    <cellStyle name="강조색1 2 3 2" xfId="8296" xr:uid="{00000000-0005-0000-0000-0000C0150000}"/>
    <cellStyle name="강조색1 2 4" xfId="8297" xr:uid="{00000000-0005-0000-0000-0000C1150000}"/>
    <cellStyle name="강조색1 3" xfId="2888" xr:uid="{00000000-0005-0000-0000-0000C2150000}"/>
    <cellStyle name="강조색1 3 2" xfId="4561" xr:uid="{00000000-0005-0000-0000-0000C3150000}"/>
    <cellStyle name="강조색1 3 2 2" xfId="8298" xr:uid="{00000000-0005-0000-0000-0000C4150000}"/>
    <cellStyle name="강조색1 3 3" xfId="8299" xr:uid="{00000000-0005-0000-0000-0000C5150000}"/>
    <cellStyle name="강조색1 4" xfId="2889" xr:uid="{00000000-0005-0000-0000-0000C6150000}"/>
    <cellStyle name="강조색1 4 2" xfId="8300" xr:uid="{00000000-0005-0000-0000-0000C7150000}"/>
    <cellStyle name="강조색1 5" xfId="2890" xr:uid="{00000000-0005-0000-0000-0000C8150000}"/>
    <cellStyle name="강조색1 5 2" xfId="8301" xr:uid="{00000000-0005-0000-0000-0000C9150000}"/>
    <cellStyle name="강조색1 6" xfId="2891" xr:uid="{00000000-0005-0000-0000-0000CA150000}"/>
    <cellStyle name="강조색1 7" xfId="2892" xr:uid="{00000000-0005-0000-0000-0000CB150000}"/>
    <cellStyle name="강조색2" xfId="2147" builtinId="33" customBuiltin="1"/>
    <cellStyle name="강조색2 2" xfId="2893" xr:uid="{00000000-0005-0000-0000-0000CD150000}"/>
    <cellStyle name="강조색2 2 2" xfId="2894" xr:uid="{00000000-0005-0000-0000-0000CE150000}"/>
    <cellStyle name="강조색2 2 3" xfId="4562" xr:uid="{00000000-0005-0000-0000-0000CF150000}"/>
    <cellStyle name="강조색2 2 3 2" xfId="8302" xr:uid="{00000000-0005-0000-0000-0000D0150000}"/>
    <cellStyle name="강조색2 2 4" xfId="8303" xr:uid="{00000000-0005-0000-0000-0000D1150000}"/>
    <cellStyle name="강조색2 3" xfId="2895" xr:uid="{00000000-0005-0000-0000-0000D2150000}"/>
    <cellStyle name="강조색2 3 2" xfId="4563" xr:uid="{00000000-0005-0000-0000-0000D3150000}"/>
    <cellStyle name="강조색2 3 2 2" xfId="8304" xr:uid="{00000000-0005-0000-0000-0000D4150000}"/>
    <cellStyle name="강조색2 3 3" xfId="8305" xr:uid="{00000000-0005-0000-0000-0000D5150000}"/>
    <cellStyle name="강조색2 4" xfId="2896" xr:uid="{00000000-0005-0000-0000-0000D6150000}"/>
    <cellStyle name="강조색2 4 2" xfId="8306" xr:uid="{00000000-0005-0000-0000-0000D7150000}"/>
    <cellStyle name="강조색2 5" xfId="2897" xr:uid="{00000000-0005-0000-0000-0000D8150000}"/>
    <cellStyle name="강조색2 5 2" xfId="8307" xr:uid="{00000000-0005-0000-0000-0000D9150000}"/>
    <cellStyle name="강조색2 6" xfId="2898" xr:uid="{00000000-0005-0000-0000-0000DA150000}"/>
    <cellStyle name="강조색2 7" xfId="2899" xr:uid="{00000000-0005-0000-0000-0000DB150000}"/>
    <cellStyle name="강조색3" xfId="2148" builtinId="37" customBuiltin="1"/>
    <cellStyle name="강조색3 2" xfId="2900" xr:uid="{00000000-0005-0000-0000-0000DD150000}"/>
    <cellStyle name="강조색3 2 2" xfId="2901" xr:uid="{00000000-0005-0000-0000-0000DE150000}"/>
    <cellStyle name="강조색3 2 3" xfId="4564" xr:uid="{00000000-0005-0000-0000-0000DF150000}"/>
    <cellStyle name="강조색3 2 3 2" xfId="8308" xr:uid="{00000000-0005-0000-0000-0000E0150000}"/>
    <cellStyle name="강조색3 2 4" xfId="8309" xr:uid="{00000000-0005-0000-0000-0000E1150000}"/>
    <cellStyle name="강조색3 3" xfId="2902" xr:uid="{00000000-0005-0000-0000-0000E2150000}"/>
    <cellStyle name="강조색3 3 2" xfId="4565" xr:uid="{00000000-0005-0000-0000-0000E3150000}"/>
    <cellStyle name="강조색3 3 2 2" xfId="8310" xr:uid="{00000000-0005-0000-0000-0000E4150000}"/>
    <cellStyle name="강조색3 3 3" xfId="8311" xr:uid="{00000000-0005-0000-0000-0000E5150000}"/>
    <cellStyle name="강조색3 4" xfId="2903" xr:uid="{00000000-0005-0000-0000-0000E6150000}"/>
    <cellStyle name="강조색3 4 2" xfId="8312" xr:uid="{00000000-0005-0000-0000-0000E7150000}"/>
    <cellStyle name="강조색3 5" xfId="2904" xr:uid="{00000000-0005-0000-0000-0000E8150000}"/>
    <cellStyle name="강조색3 5 2" xfId="8313" xr:uid="{00000000-0005-0000-0000-0000E9150000}"/>
    <cellStyle name="강조색3 6" xfId="2905" xr:uid="{00000000-0005-0000-0000-0000EA150000}"/>
    <cellStyle name="강조색3 7" xfId="2906" xr:uid="{00000000-0005-0000-0000-0000EB150000}"/>
    <cellStyle name="강조색4" xfId="2149" builtinId="41" customBuiltin="1"/>
    <cellStyle name="강조색4 2" xfId="2907" xr:uid="{00000000-0005-0000-0000-0000ED150000}"/>
    <cellStyle name="강조색4 2 2" xfId="2908" xr:uid="{00000000-0005-0000-0000-0000EE150000}"/>
    <cellStyle name="강조색4 2 3" xfId="4566" xr:uid="{00000000-0005-0000-0000-0000EF150000}"/>
    <cellStyle name="강조색4 2 3 2" xfId="8314" xr:uid="{00000000-0005-0000-0000-0000F0150000}"/>
    <cellStyle name="강조색4 2 4" xfId="8315" xr:uid="{00000000-0005-0000-0000-0000F1150000}"/>
    <cellStyle name="강조색4 3" xfId="2909" xr:uid="{00000000-0005-0000-0000-0000F2150000}"/>
    <cellStyle name="강조색4 3 2" xfId="4567" xr:uid="{00000000-0005-0000-0000-0000F3150000}"/>
    <cellStyle name="강조색4 3 2 2" xfId="8316" xr:uid="{00000000-0005-0000-0000-0000F4150000}"/>
    <cellStyle name="강조색4 3 3" xfId="8317" xr:uid="{00000000-0005-0000-0000-0000F5150000}"/>
    <cellStyle name="강조색4 4" xfId="2910" xr:uid="{00000000-0005-0000-0000-0000F6150000}"/>
    <cellStyle name="강조색4 4 2" xfId="8318" xr:uid="{00000000-0005-0000-0000-0000F7150000}"/>
    <cellStyle name="강조색4 5" xfId="2911" xr:uid="{00000000-0005-0000-0000-0000F8150000}"/>
    <cellStyle name="강조색4 5 2" xfId="8319" xr:uid="{00000000-0005-0000-0000-0000F9150000}"/>
    <cellStyle name="강조색4 6" xfId="2912" xr:uid="{00000000-0005-0000-0000-0000FA150000}"/>
    <cellStyle name="강조색4 7" xfId="2913" xr:uid="{00000000-0005-0000-0000-0000FB150000}"/>
    <cellStyle name="강조색5" xfId="2150" builtinId="45" customBuiltin="1"/>
    <cellStyle name="강조색5 2" xfId="2914" xr:uid="{00000000-0005-0000-0000-0000FD150000}"/>
    <cellStyle name="강조색5 2 2" xfId="2915" xr:uid="{00000000-0005-0000-0000-0000FE150000}"/>
    <cellStyle name="강조색5 2 3" xfId="4568" xr:uid="{00000000-0005-0000-0000-0000FF150000}"/>
    <cellStyle name="강조색5 2 3 2" xfId="8320" xr:uid="{00000000-0005-0000-0000-000000160000}"/>
    <cellStyle name="강조색5 2 4" xfId="8321" xr:uid="{00000000-0005-0000-0000-000001160000}"/>
    <cellStyle name="강조색5 3" xfId="2916" xr:uid="{00000000-0005-0000-0000-000002160000}"/>
    <cellStyle name="강조색5 3 2" xfId="4569" xr:uid="{00000000-0005-0000-0000-000003160000}"/>
    <cellStyle name="강조색5 3 2 2" xfId="8322" xr:uid="{00000000-0005-0000-0000-000004160000}"/>
    <cellStyle name="강조색5 3 3" xfId="8323" xr:uid="{00000000-0005-0000-0000-000005160000}"/>
    <cellStyle name="강조색5 4" xfId="2917" xr:uid="{00000000-0005-0000-0000-000006160000}"/>
    <cellStyle name="강조색5 4 2" xfId="8324" xr:uid="{00000000-0005-0000-0000-000007160000}"/>
    <cellStyle name="강조색5 5" xfId="2918" xr:uid="{00000000-0005-0000-0000-000008160000}"/>
    <cellStyle name="강조색5 5 2" xfId="8325" xr:uid="{00000000-0005-0000-0000-000009160000}"/>
    <cellStyle name="강조색5 6" xfId="2919" xr:uid="{00000000-0005-0000-0000-00000A160000}"/>
    <cellStyle name="강조색5 7" xfId="2920" xr:uid="{00000000-0005-0000-0000-00000B160000}"/>
    <cellStyle name="강조색6" xfId="2151" builtinId="49" customBuiltin="1"/>
    <cellStyle name="강조색6 2" xfId="2921" xr:uid="{00000000-0005-0000-0000-00000D160000}"/>
    <cellStyle name="강조색6 2 2" xfId="2922" xr:uid="{00000000-0005-0000-0000-00000E160000}"/>
    <cellStyle name="강조색6 2 3" xfId="4570" xr:uid="{00000000-0005-0000-0000-00000F160000}"/>
    <cellStyle name="강조색6 2 3 2" xfId="8326" xr:uid="{00000000-0005-0000-0000-000010160000}"/>
    <cellStyle name="강조색6 2 4" xfId="8327" xr:uid="{00000000-0005-0000-0000-000011160000}"/>
    <cellStyle name="강조색6 3" xfId="2923" xr:uid="{00000000-0005-0000-0000-000012160000}"/>
    <cellStyle name="강조색6 3 2" xfId="4571" xr:uid="{00000000-0005-0000-0000-000013160000}"/>
    <cellStyle name="강조색6 3 2 2" xfId="8328" xr:uid="{00000000-0005-0000-0000-000014160000}"/>
    <cellStyle name="강조색6 3 3" xfId="8329" xr:uid="{00000000-0005-0000-0000-000015160000}"/>
    <cellStyle name="강조색6 4" xfId="2924" xr:uid="{00000000-0005-0000-0000-000016160000}"/>
    <cellStyle name="강조색6 4 2" xfId="8330" xr:uid="{00000000-0005-0000-0000-000017160000}"/>
    <cellStyle name="강조색6 5" xfId="2925" xr:uid="{00000000-0005-0000-0000-000018160000}"/>
    <cellStyle name="강조색6 5 2" xfId="8331" xr:uid="{00000000-0005-0000-0000-000019160000}"/>
    <cellStyle name="강조색6 6" xfId="2926" xr:uid="{00000000-0005-0000-0000-00001A160000}"/>
    <cellStyle name="강조색6 7" xfId="2927" xr:uid="{00000000-0005-0000-0000-00001B160000}"/>
    <cellStyle name="경고문" xfId="2152" builtinId="11" customBuiltin="1"/>
    <cellStyle name="경고문 2" xfId="2928" xr:uid="{00000000-0005-0000-0000-00001D160000}"/>
    <cellStyle name="경고문 2 2" xfId="2929" xr:uid="{00000000-0005-0000-0000-00001E160000}"/>
    <cellStyle name="경고문 2 3" xfId="4572" xr:uid="{00000000-0005-0000-0000-00001F160000}"/>
    <cellStyle name="경고문 2 3 2" xfId="8332" xr:uid="{00000000-0005-0000-0000-000020160000}"/>
    <cellStyle name="경고문 3" xfId="2930" xr:uid="{00000000-0005-0000-0000-000021160000}"/>
    <cellStyle name="경고문 3 2" xfId="4573" xr:uid="{00000000-0005-0000-0000-000022160000}"/>
    <cellStyle name="경고문 3 2 2" xfId="8333" xr:uid="{00000000-0005-0000-0000-000023160000}"/>
    <cellStyle name="경고문 4" xfId="2931" xr:uid="{00000000-0005-0000-0000-000024160000}"/>
    <cellStyle name="경고문 5" xfId="2932" xr:uid="{00000000-0005-0000-0000-000025160000}"/>
    <cellStyle name="경고문 6" xfId="2933" xr:uid="{00000000-0005-0000-0000-000026160000}"/>
    <cellStyle name="경고문 7" xfId="2934" xr:uid="{00000000-0005-0000-0000-000027160000}"/>
    <cellStyle name="계산" xfId="2153" builtinId="22" customBuiltin="1"/>
    <cellStyle name="계산 2" xfId="2935" xr:uid="{00000000-0005-0000-0000-000029160000}"/>
    <cellStyle name="계산 2 2" xfId="2936" xr:uid="{00000000-0005-0000-0000-00002A160000}"/>
    <cellStyle name="계산 2 3" xfId="4574" xr:uid="{00000000-0005-0000-0000-00002B160000}"/>
    <cellStyle name="계산 2 3 2" xfId="8334" xr:uid="{00000000-0005-0000-0000-00002C160000}"/>
    <cellStyle name="계산 2 4" xfId="8335" xr:uid="{00000000-0005-0000-0000-00002D160000}"/>
    <cellStyle name="계산 3" xfId="2937" xr:uid="{00000000-0005-0000-0000-00002E160000}"/>
    <cellStyle name="계산 3 2" xfId="4575" xr:uid="{00000000-0005-0000-0000-00002F160000}"/>
    <cellStyle name="계산 3 2 2" xfId="8336" xr:uid="{00000000-0005-0000-0000-000030160000}"/>
    <cellStyle name="계산 3 3" xfId="8337" xr:uid="{00000000-0005-0000-0000-000031160000}"/>
    <cellStyle name="계산 4" xfId="2938" xr:uid="{00000000-0005-0000-0000-000032160000}"/>
    <cellStyle name="계산 4 2" xfId="8338" xr:uid="{00000000-0005-0000-0000-000033160000}"/>
    <cellStyle name="계산 5" xfId="2939" xr:uid="{00000000-0005-0000-0000-000034160000}"/>
    <cellStyle name="계산 5 2" xfId="8339" xr:uid="{00000000-0005-0000-0000-000035160000}"/>
    <cellStyle name="계산 6" xfId="2940" xr:uid="{00000000-0005-0000-0000-000036160000}"/>
    <cellStyle name="계산 7" xfId="2941" xr:uid="{00000000-0005-0000-0000-000037160000}"/>
    <cellStyle name="고정소숫점" xfId="2154" xr:uid="{00000000-0005-0000-0000-000038160000}"/>
    <cellStyle name="고정소숫점 2" xfId="2942" xr:uid="{00000000-0005-0000-0000-000039160000}"/>
    <cellStyle name="고정소숫점 3" xfId="4576" xr:uid="{00000000-0005-0000-0000-00003A160000}"/>
    <cellStyle name="고정소숫점 4" xfId="8340" xr:uid="{00000000-0005-0000-0000-00003B160000}"/>
    <cellStyle name="고정소숫점 5" xfId="8341" xr:uid="{00000000-0005-0000-0000-00003C160000}"/>
    <cellStyle name="고정소숫점 6" xfId="8342" xr:uid="{00000000-0005-0000-0000-00003D160000}"/>
    <cellStyle name="고정출력1" xfId="2155" xr:uid="{00000000-0005-0000-0000-00003E160000}"/>
    <cellStyle name="고정출력1 2" xfId="2943" xr:uid="{00000000-0005-0000-0000-00003F160000}"/>
    <cellStyle name="고정출력1 2 2" xfId="8343" xr:uid="{00000000-0005-0000-0000-000040160000}"/>
    <cellStyle name="고정출력1 2 3" xfId="8344" xr:uid="{00000000-0005-0000-0000-000041160000}"/>
    <cellStyle name="고정출력1 3" xfId="4577" xr:uid="{00000000-0005-0000-0000-000042160000}"/>
    <cellStyle name="고정출력1 4" xfId="8345" xr:uid="{00000000-0005-0000-0000-000043160000}"/>
    <cellStyle name="고정출력1 5" xfId="8346" xr:uid="{00000000-0005-0000-0000-000044160000}"/>
    <cellStyle name="고정출력1 6" xfId="8347" xr:uid="{00000000-0005-0000-0000-000045160000}"/>
    <cellStyle name="고정출력1 7" xfId="8348" xr:uid="{00000000-0005-0000-0000-000046160000}"/>
    <cellStyle name="고정출력1 8" xfId="8349" xr:uid="{00000000-0005-0000-0000-000047160000}"/>
    <cellStyle name="고정출력2" xfId="2156" xr:uid="{00000000-0005-0000-0000-000048160000}"/>
    <cellStyle name="고정출력2 2" xfId="2944" xr:uid="{00000000-0005-0000-0000-000049160000}"/>
    <cellStyle name="고정출력2 2 2" xfId="8350" xr:uid="{00000000-0005-0000-0000-00004A160000}"/>
    <cellStyle name="고정출력2 2 3" xfId="8351" xr:uid="{00000000-0005-0000-0000-00004B160000}"/>
    <cellStyle name="고정출력2 3" xfId="4578" xr:uid="{00000000-0005-0000-0000-00004C160000}"/>
    <cellStyle name="고정출력2 4" xfId="8352" xr:uid="{00000000-0005-0000-0000-00004D160000}"/>
    <cellStyle name="고정출력2 5" xfId="8353" xr:uid="{00000000-0005-0000-0000-00004E160000}"/>
    <cellStyle name="고정출력2 6" xfId="8354" xr:uid="{00000000-0005-0000-0000-00004F160000}"/>
    <cellStyle name="고정출력2 7" xfId="8355" xr:uid="{00000000-0005-0000-0000-000050160000}"/>
    <cellStyle name="고정출력2 8" xfId="8356" xr:uid="{00000000-0005-0000-0000-000051160000}"/>
    <cellStyle name="공사원가계산서(조경)" xfId="2157" xr:uid="{00000000-0005-0000-0000-000052160000}"/>
    <cellStyle name="공사원가계산서(조경) 2" xfId="4579" xr:uid="{00000000-0005-0000-0000-000053160000}"/>
    <cellStyle name="공종" xfId="2158" xr:uid="{00000000-0005-0000-0000-000054160000}"/>
    <cellStyle name="공종 2" xfId="4580" xr:uid="{00000000-0005-0000-0000-000055160000}"/>
    <cellStyle name="괘선" xfId="2159" xr:uid="{00000000-0005-0000-0000-000056160000}"/>
    <cellStyle name="괘선1" xfId="2160" xr:uid="{00000000-0005-0000-0000-000057160000}"/>
    <cellStyle name="咬訌裝?report-2 " xfId="12672" xr:uid="{00000000-0005-0000-0000-000058160000}"/>
    <cellStyle name="구조물균열누수보수공사" xfId="2161" xr:uid="{00000000-0005-0000-0000-000059160000}"/>
    <cellStyle name="글꼴" xfId="4581" xr:uid="{00000000-0005-0000-0000-00005A160000}"/>
    <cellStyle name="기본" xfId="2162" xr:uid="{00000000-0005-0000-0000-00005B160000}"/>
    <cellStyle name="기본 2" xfId="2945" xr:uid="{00000000-0005-0000-0000-00005C160000}"/>
    <cellStyle name="기본 3" xfId="8357" xr:uid="{00000000-0005-0000-0000-00005D160000}"/>
    <cellStyle name="김덕호" xfId="2163" xr:uid="{00000000-0005-0000-0000-00005E160000}"/>
    <cellStyle name="나쁨" xfId="2164" builtinId="27" customBuiltin="1"/>
    <cellStyle name="나쁨 2" xfId="2946" xr:uid="{00000000-0005-0000-0000-000060160000}"/>
    <cellStyle name="나쁨 2 2" xfId="2947" xr:uid="{00000000-0005-0000-0000-000061160000}"/>
    <cellStyle name="나쁨 2 3" xfId="4582" xr:uid="{00000000-0005-0000-0000-000062160000}"/>
    <cellStyle name="나쁨 2 3 2" xfId="8358" xr:uid="{00000000-0005-0000-0000-000063160000}"/>
    <cellStyle name="나쁨 2 4" xfId="8359" xr:uid="{00000000-0005-0000-0000-000064160000}"/>
    <cellStyle name="나쁨 3" xfId="2948" xr:uid="{00000000-0005-0000-0000-000065160000}"/>
    <cellStyle name="나쁨 3 2" xfId="4583" xr:uid="{00000000-0005-0000-0000-000066160000}"/>
    <cellStyle name="나쁨 3 2 2" xfId="8360" xr:uid="{00000000-0005-0000-0000-000067160000}"/>
    <cellStyle name="나쁨 3 3" xfId="8361" xr:uid="{00000000-0005-0000-0000-000068160000}"/>
    <cellStyle name="나쁨 4" xfId="2949" xr:uid="{00000000-0005-0000-0000-000069160000}"/>
    <cellStyle name="나쁨 4 2" xfId="8362" xr:uid="{00000000-0005-0000-0000-00006A160000}"/>
    <cellStyle name="나쁨 5" xfId="2950" xr:uid="{00000000-0005-0000-0000-00006B160000}"/>
    <cellStyle name="나쁨 5 2" xfId="8363" xr:uid="{00000000-0005-0000-0000-00006C160000}"/>
    <cellStyle name="나쁨 6" xfId="2951" xr:uid="{00000000-0005-0000-0000-00006D160000}"/>
    <cellStyle name="나쁨 7" xfId="2952" xr:uid="{00000000-0005-0000-0000-00006E160000}"/>
    <cellStyle name="날짜" xfId="2165" xr:uid="{00000000-0005-0000-0000-00006F160000}"/>
    <cellStyle name="날짜 2" xfId="2953" xr:uid="{00000000-0005-0000-0000-000070160000}"/>
    <cellStyle name="날짜 2 2" xfId="8364" xr:uid="{00000000-0005-0000-0000-000071160000}"/>
    <cellStyle name="날짜 2 3" xfId="8365" xr:uid="{00000000-0005-0000-0000-000072160000}"/>
    <cellStyle name="날짜 3" xfId="4584" xr:uid="{00000000-0005-0000-0000-000073160000}"/>
    <cellStyle name="날짜 4" xfId="8366" xr:uid="{00000000-0005-0000-0000-000074160000}"/>
    <cellStyle name="날짜 5" xfId="8367" xr:uid="{00000000-0005-0000-0000-000075160000}"/>
    <cellStyle name="날짜 6" xfId="8368" xr:uid="{00000000-0005-0000-0000-000076160000}"/>
    <cellStyle name="날짜 7" xfId="8369" xr:uid="{00000000-0005-0000-0000-000077160000}"/>
    <cellStyle name="날짜 8" xfId="8370" xr:uid="{00000000-0005-0000-0000-000078160000}"/>
    <cellStyle name="내역서" xfId="2166" xr:uid="{00000000-0005-0000-0000-000079160000}"/>
    <cellStyle name="내역서 2" xfId="2954" xr:uid="{00000000-0005-0000-0000-00007A160000}"/>
    <cellStyle name="내역서 2 2" xfId="8371" xr:uid="{00000000-0005-0000-0000-00007B160000}"/>
    <cellStyle name="내역서 2 3" xfId="8372" xr:uid="{00000000-0005-0000-0000-00007C160000}"/>
    <cellStyle name="내역서 3" xfId="8373" xr:uid="{00000000-0005-0000-0000-00007D160000}"/>
    <cellStyle name="내역서 4" xfId="8374" xr:uid="{00000000-0005-0000-0000-00007E160000}"/>
    <cellStyle name="내역서 5" xfId="8375" xr:uid="{00000000-0005-0000-0000-00007F160000}"/>
    <cellStyle name="내역서 6" xfId="8376" xr:uid="{00000000-0005-0000-0000-000080160000}"/>
    <cellStyle name="네모제목" xfId="2167" xr:uid="{00000000-0005-0000-0000-000081160000}"/>
    <cellStyle name="네모제목 2" xfId="4585" xr:uid="{00000000-0005-0000-0000-000082160000}"/>
    <cellStyle name="년도" xfId="2168" xr:uid="{00000000-0005-0000-0000-000083160000}"/>
    <cellStyle name="단위" xfId="4586" xr:uid="{00000000-0005-0000-0000-000084160000}"/>
    <cellStyle name="달러" xfId="2169" xr:uid="{00000000-0005-0000-0000-000085160000}"/>
    <cellStyle name="달러 2" xfId="2955" xr:uid="{00000000-0005-0000-0000-000086160000}"/>
    <cellStyle name="달러 2 2" xfId="8377" xr:uid="{00000000-0005-0000-0000-000087160000}"/>
    <cellStyle name="달러 2 3" xfId="8378" xr:uid="{00000000-0005-0000-0000-000088160000}"/>
    <cellStyle name="달러 3" xfId="4587" xr:uid="{00000000-0005-0000-0000-000089160000}"/>
    <cellStyle name="달러 4" xfId="8379" xr:uid="{00000000-0005-0000-0000-00008A160000}"/>
    <cellStyle name="달러 5" xfId="8380" xr:uid="{00000000-0005-0000-0000-00008B160000}"/>
    <cellStyle name="달러 6" xfId="8381" xr:uid="{00000000-0005-0000-0000-00008C160000}"/>
    <cellStyle name="달러 7" xfId="8382" xr:uid="{00000000-0005-0000-0000-00008D160000}"/>
    <cellStyle name="달러 8" xfId="8383" xr:uid="{00000000-0005-0000-0000-00008E160000}"/>
    <cellStyle name="돋움채" xfId="2170" xr:uid="{00000000-0005-0000-0000-00008F160000}"/>
    <cellStyle name="돋움채 2" xfId="2956" xr:uid="{00000000-0005-0000-0000-000090160000}"/>
    <cellStyle name="돋움채 3" xfId="8384" xr:uid="{00000000-0005-0000-0000-000091160000}"/>
    <cellStyle name="뒤에 오는 하이퍼링크" xfId="2171" xr:uid="{00000000-0005-0000-0000-000092160000}"/>
    <cellStyle name="뒤에 오는 하이퍼링크 2" xfId="2957" xr:uid="{00000000-0005-0000-0000-000093160000}"/>
    <cellStyle name="뒤에 오는 하이퍼링크 3" xfId="4588" xr:uid="{00000000-0005-0000-0000-000094160000}"/>
    <cellStyle name="뒤에 오는 하이퍼링크_7-단위수량산출(관설치)" xfId="8385" xr:uid="{00000000-0005-0000-0000-000095160000}"/>
    <cellStyle name="똿떓죶Ø괻 [0.00]_PRODUCT DETAIL Q1" xfId="2172" xr:uid="{00000000-0005-0000-0000-000096160000}"/>
    <cellStyle name="똿떓죶Ø괻_PRODUCT DETAIL Q1" xfId="2173" xr:uid="{00000000-0005-0000-0000-000097160000}"/>
    <cellStyle name="똿뗦먛귟 [0.00]_laroux" xfId="2174" xr:uid="{00000000-0005-0000-0000-000098160000}"/>
    <cellStyle name="똿뗦먛귟_laroux" xfId="2175" xr:uid="{00000000-0005-0000-0000-000099160000}"/>
    <cellStyle name="마이너스키" xfId="2176" xr:uid="{00000000-0005-0000-0000-00009A160000}"/>
    <cellStyle name="마이너스키 2" xfId="2958" xr:uid="{00000000-0005-0000-0000-00009B160000}"/>
    <cellStyle name="메모 10" xfId="2959" xr:uid="{00000000-0005-0000-0000-00009C160000}"/>
    <cellStyle name="메모 11" xfId="2960" xr:uid="{00000000-0005-0000-0000-00009D160000}"/>
    <cellStyle name="메모 12" xfId="2961" xr:uid="{00000000-0005-0000-0000-00009E160000}"/>
    <cellStyle name="메모 13" xfId="2962" xr:uid="{00000000-0005-0000-0000-00009F160000}"/>
    <cellStyle name="메모 14" xfId="2963" xr:uid="{00000000-0005-0000-0000-0000A0160000}"/>
    <cellStyle name="메모 15" xfId="2964" xr:uid="{00000000-0005-0000-0000-0000A1160000}"/>
    <cellStyle name="메모 16" xfId="2965" xr:uid="{00000000-0005-0000-0000-0000A2160000}"/>
    <cellStyle name="메모 17" xfId="2966" xr:uid="{00000000-0005-0000-0000-0000A3160000}"/>
    <cellStyle name="메모 18" xfId="2967" xr:uid="{00000000-0005-0000-0000-0000A4160000}"/>
    <cellStyle name="메모 19" xfId="2968" xr:uid="{00000000-0005-0000-0000-0000A5160000}"/>
    <cellStyle name="메모 2" xfId="2969" xr:uid="{00000000-0005-0000-0000-0000A6160000}"/>
    <cellStyle name="메모 2 10" xfId="8387" xr:uid="{00000000-0005-0000-0000-0000A7160000}"/>
    <cellStyle name="메모 2 10 2" xfId="8388" xr:uid="{00000000-0005-0000-0000-0000A8160000}"/>
    <cellStyle name="메모 2 10 3" xfId="8389" xr:uid="{00000000-0005-0000-0000-0000A9160000}"/>
    <cellStyle name="메모 2 10 4" xfId="8390" xr:uid="{00000000-0005-0000-0000-0000AA160000}"/>
    <cellStyle name="메모 2 10 5" xfId="8391" xr:uid="{00000000-0005-0000-0000-0000AB160000}"/>
    <cellStyle name="메모 2 11" xfId="8392" xr:uid="{00000000-0005-0000-0000-0000AC160000}"/>
    <cellStyle name="메모 2 11 2" xfId="8393" xr:uid="{00000000-0005-0000-0000-0000AD160000}"/>
    <cellStyle name="메모 2 11 3" xfId="8394" xr:uid="{00000000-0005-0000-0000-0000AE160000}"/>
    <cellStyle name="메모 2 11 4" xfId="8395" xr:uid="{00000000-0005-0000-0000-0000AF160000}"/>
    <cellStyle name="메모 2 11 5" xfId="8396" xr:uid="{00000000-0005-0000-0000-0000B0160000}"/>
    <cellStyle name="메모 2 12" xfId="8397" xr:uid="{00000000-0005-0000-0000-0000B1160000}"/>
    <cellStyle name="메모 2 12 2" xfId="8398" xr:uid="{00000000-0005-0000-0000-0000B2160000}"/>
    <cellStyle name="메모 2 12 3" xfId="8399" xr:uid="{00000000-0005-0000-0000-0000B3160000}"/>
    <cellStyle name="메모 2 12 4" xfId="8400" xr:uid="{00000000-0005-0000-0000-0000B4160000}"/>
    <cellStyle name="메모 2 12 5" xfId="8401" xr:uid="{00000000-0005-0000-0000-0000B5160000}"/>
    <cellStyle name="메모 2 13" xfId="8402" xr:uid="{00000000-0005-0000-0000-0000B6160000}"/>
    <cellStyle name="메모 2 13 2" xfId="8403" xr:uid="{00000000-0005-0000-0000-0000B7160000}"/>
    <cellStyle name="메모 2 13 3" xfId="8404" xr:uid="{00000000-0005-0000-0000-0000B8160000}"/>
    <cellStyle name="메모 2 13 4" xfId="8405" xr:uid="{00000000-0005-0000-0000-0000B9160000}"/>
    <cellStyle name="메모 2 13 5" xfId="8406" xr:uid="{00000000-0005-0000-0000-0000BA160000}"/>
    <cellStyle name="메모 2 14" xfId="8407" xr:uid="{00000000-0005-0000-0000-0000BB160000}"/>
    <cellStyle name="메모 2 15" xfId="8408" xr:uid="{00000000-0005-0000-0000-0000BC160000}"/>
    <cellStyle name="메모 2 16" xfId="8409" xr:uid="{00000000-0005-0000-0000-0000BD160000}"/>
    <cellStyle name="메모 2 17" xfId="8410" xr:uid="{00000000-0005-0000-0000-0000BE160000}"/>
    <cellStyle name="메모 2 18" xfId="8411" xr:uid="{00000000-0005-0000-0000-0000BF160000}"/>
    <cellStyle name="메모 2 2" xfId="2970" xr:uid="{00000000-0005-0000-0000-0000C0160000}"/>
    <cellStyle name="메모 2 2 10" xfId="8412" xr:uid="{00000000-0005-0000-0000-0000C1160000}"/>
    <cellStyle name="메모 2 2 10 2" xfId="8413" xr:uid="{00000000-0005-0000-0000-0000C2160000}"/>
    <cellStyle name="메모 2 2 10 3" xfId="8414" xr:uid="{00000000-0005-0000-0000-0000C3160000}"/>
    <cellStyle name="메모 2 2 10 4" xfId="8415" xr:uid="{00000000-0005-0000-0000-0000C4160000}"/>
    <cellStyle name="메모 2 2 10 5" xfId="8416" xr:uid="{00000000-0005-0000-0000-0000C5160000}"/>
    <cellStyle name="메모 2 2 11" xfId="8417" xr:uid="{00000000-0005-0000-0000-0000C6160000}"/>
    <cellStyle name="메모 2 2 11 2" xfId="8418" xr:uid="{00000000-0005-0000-0000-0000C7160000}"/>
    <cellStyle name="메모 2 2 11 3" xfId="8419" xr:uid="{00000000-0005-0000-0000-0000C8160000}"/>
    <cellStyle name="메모 2 2 11 4" xfId="8420" xr:uid="{00000000-0005-0000-0000-0000C9160000}"/>
    <cellStyle name="메모 2 2 11 5" xfId="8421" xr:uid="{00000000-0005-0000-0000-0000CA160000}"/>
    <cellStyle name="메모 2 2 12" xfId="8422" xr:uid="{00000000-0005-0000-0000-0000CB160000}"/>
    <cellStyle name="메모 2 2 13" xfId="8423" xr:uid="{00000000-0005-0000-0000-0000CC160000}"/>
    <cellStyle name="메모 2 2 14" xfId="8424" xr:uid="{00000000-0005-0000-0000-0000CD160000}"/>
    <cellStyle name="메모 2 2 15" xfId="8425" xr:uid="{00000000-0005-0000-0000-0000CE160000}"/>
    <cellStyle name="메모 2 2 16" xfId="8426" xr:uid="{00000000-0005-0000-0000-0000CF160000}"/>
    <cellStyle name="메모 2 2 2" xfId="8427" xr:uid="{00000000-0005-0000-0000-0000D0160000}"/>
    <cellStyle name="메모 2 2 2 2" xfId="8428" xr:uid="{00000000-0005-0000-0000-0000D1160000}"/>
    <cellStyle name="메모 2 2 2 3" xfId="8429" xr:uid="{00000000-0005-0000-0000-0000D2160000}"/>
    <cellStyle name="메모 2 2 2 4" xfId="8430" xr:uid="{00000000-0005-0000-0000-0000D3160000}"/>
    <cellStyle name="메모 2 2 2 5" xfId="8431" xr:uid="{00000000-0005-0000-0000-0000D4160000}"/>
    <cellStyle name="메모 2 2 2 6" xfId="8432" xr:uid="{00000000-0005-0000-0000-0000D5160000}"/>
    <cellStyle name="메모 2 2 3" xfId="8433" xr:uid="{00000000-0005-0000-0000-0000D6160000}"/>
    <cellStyle name="메모 2 2 3 2" xfId="8434" xr:uid="{00000000-0005-0000-0000-0000D7160000}"/>
    <cellStyle name="메모 2 2 3 3" xfId="8435" xr:uid="{00000000-0005-0000-0000-0000D8160000}"/>
    <cellStyle name="메모 2 2 3 4" xfId="8436" xr:uid="{00000000-0005-0000-0000-0000D9160000}"/>
    <cellStyle name="메모 2 2 3 5" xfId="8437" xr:uid="{00000000-0005-0000-0000-0000DA160000}"/>
    <cellStyle name="메모 2 2 3 6" xfId="8438" xr:uid="{00000000-0005-0000-0000-0000DB160000}"/>
    <cellStyle name="메모 2 2 4" xfId="8439" xr:uid="{00000000-0005-0000-0000-0000DC160000}"/>
    <cellStyle name="메모 2 2 4 2" xfId="8440" xr:uid="{00000000-0005-0000-0000-0000DD160000}"/>
    <cellStyle name="메모 2 2 4 3" xfId="8441" xr:uid="{00000000-0005-0000-0000-0000DE160000}"/>
    <cellStyle name="메모 2 2 4 4" xfId="8442" xr:uid="{00000000-0005-0000-0000-0000DF160000}"/>
    <cellStyle name="메모 2 2 4 5" xfId="8443" xr:uid="{00000000-0005-0000-0000-0000E0160000}"/>
    <cellStyle name="메모 2 2 5" xfId="8444" xr:uid="{00000000-0005-0000-0000-0000E1160000}"/>
    <cellStyle name="메모 2 2 5 2" xfId="8445" xr:uid="{00000000-0005-0000-0000-0000E2160000}"/>
    <cellStyle name="메모 2 2 5 3" xfId="8446" xr:uid="{00000000-0005-0000-0000-0000E3160000}"/>
    <cellStyle name="메모 2 2 5 4" xfId="8447" xr:uid="{00000000-0005-0000-0000-0000E4160000}"/>
    <cellStyle name="메모 2 2 5 5" xfId="8448" xr:uid="{00000000-0005-0000-0000-0000E5160000}"/>
    <cellStyle name="메모 2 2 6" xfId="8449" xr:uid="{00000000-0005-0000-0000-0000E6160000}"/>
    <cellStyle name="메모 2 2 6 2" xfId="8450" xr:uid="{00000000-0005-0000-0000-0000E7160000}"/>
    <cellStyle name="메모 2 2 6 3" xfId="8451" xr:uid="{00000000-0005-0000-0000-0000E8160000}"/>
    <cellStyle name="메모 2 2 6 4" xfId="8452" xr:uid="{00000000-0005-0000-0000-0000E9160000}"/>
    <cellStyle name="메모 2 2 6 5" xfId="8453" xr:uid="{00000000-0005-0000-0000-0000EA160000}"/>
    <cellStyle name="메모 2 2 7" xfId="8454" xr:uid="{00000000-0005-0000-0000-0000EB160000}"/>
    <cellStyle name="메모 2 2 7 2" xfId="8455" xr:uid="{00000000-0005-0000-0000-0000EC160000}"/>
    <cellStyle name="메모 2 2 7 3" xfId="8456" xr:uid="{00000000-0005-0000-0000-0000ED160000}"/>
    <cellStyle name="메모 2 2 7 4" xfId="8457" xr:uid="{00000000-0005-0000-0000-0000EE160000}"/>
    <cellStyle name="메모 2 2 7 5" xfId="8458" xr:uid="{00000000-0005-0000-0000-0000EF160000}"/>
    <cellStyle name="메모 2 2 8" xfId="8459" xr:uid="{00000000-0005-0000-0000-0000F0160000}"/>
    <cellStyle name="메모 2 2 8 2" xfId="8460" xr:uid="{00000000-0005-0000-0000-0000F1160000}"/>
    <cellStyle name="메모 2 2 8 3" xfId="8461" xr:uid="{00000000-0005-0000-0000-0000F2160000}"/>
    <cellStyle name="메모 2 2 8 4" xfId="8462" xr:uid="{00000000-0005-0000-0000-0000F3160000}"/>
    <cellStyle name="메모 2 2 8 5" xfId="8463" xr:uid="{00000000-0005-0000-0000-0000F4160000}"/>
    <cellStyle name="메모 2 2 9" xfId="8464" xr:uid="{00000000-0005-0000-0000-0000F5160000}"/>
    <cellStyle name="메모 2 2 9 2" xfId="8465" xr:uid="{00000000-0005-0000-0000-0000F6160000}"/>
    <cellStyle name="메모 2 2 9 3" xfId="8466" xr:uid="{00000000-0005-0000-0000-0000F7160000}"/>
    <cellStyle name="메모 2 2 9 4" xfId="8467" xr:uid="{00000000-0005-0000-0000-0000F8160000}"/>
    <cellStyle name="메모 2 2 9 5" xfId="8468" xr:uid="{00000000-0005-0000-0000-0000F9160000}"/>
    <cellStyle name="메모 2 3" xfId="2971" xr:uid="{00000000-0005-0000-0000-0000FA160000}"/>
    <cellStyle name="메모 2 3 2" xfId="8469" xr:uid="{00000000-0005-0000-0000-0000FB160000}"/>
    <cellStyle name="메모 2 3 3" xfId="8470" xr:uid="{00000000-0005-0000-0000-0000FC160000}"/>
    <cellStyle name="메모 2 3 4" xfId="8471" xr:uid="{00000000-0005-0000-0000-0000FD160000}"/>
    <cellStyle name="메모 2 3 5" xfId="8472" xr:uid="{00000000-0005-0000-0000-0000FE160000}"/>
    <cellStyle name="메모 2 3 6" xfId="8473" xr:uid="{00000000-0005-0000-0000-0000FF160000}"/>
    <cellStyle name="메모 2 4" xfId="4589" xr:uid="{00000000-0005-0000-0000-000000170000}"/>
    <cellStyle name="메모 2 4 2" xfId="8474" xr:uid="{00000000-0005-0000-0000-000001170000}"/>
    <cellStyle name="메모 2 4 3" xfId="8475" xr:uid="{00000000-0005-0000-0000-000002170000}"/>
    <cellStyle name="메모 2 4 4" xfId="8476" xr:uid="{00000000-0005-0000-0000-000003170000}"/>
    <cellStyle name="메모 2 4 5" xfId="8477" xr:uid="{00000000-0005-0000-0000-000004170000}"/>
    <cellStyle name="메모 2 4 6" xfId="8478" xr:uid="{00000000-0005-0000-0000-000005170000}"/>
    <cellStyle name="메모 2 5" xfId="8479" xr:uid="{00000000-0005-0000-0000-000006170000}"/>
    <cellStyle name="메모 2 5 2" xfId="8480" xr:uid="{00000000-0005-0000-0000-000007170000}"/>
    <cellStyle name="메모 2 5 3" xfId="8481" xr:uid="{00000000-0005-0000-0000-000008170000}"/>
    <cellStyle name="메모 2 5 4" xfId="8482" xr:uid="{00000000-0005-0000-0000-000009170000}"/>
    <cellStyle name="메모 2 5 5" xfId="8483" xr:uid="{00000000-0005-0000-0000-00000A170000}"/>
    <cellStyle name="메모 2 5 6" xfId="8484" xr:uid="{00000000-0005-0000-0000-00000B170000}"/>
    <cellStyle name="메모 2 6" xfId="8485" xr:uid="{00000000-0005-0000-0000-00000C170000}"/>
    <cellStyle name="메모 2 6 2" xfId="8486" xr:uid="{00000000-0005-0000-0000-00000D170000}"/>
    <cellStyle name="메모 2 6 3" xfId="8487" xr:uid="{00000000-0005-0000-0000-00000E170000}"/>
    <cellStyle name="메모 2 6 4" xfId="8488" xr:uid="{00000000-0005-0000-0000-00000F170000}"/>
    <cellStyle name="메모 2 6 5" xfId="8489" xr:uid="{00000000-0005-0000-0000-000010170000}"/>
    <cellStyle name="메모 2 6 6" xfId="8490" xr:uid="{00000000-0005-0000-0000-000011170000}"/>
    <cellStyle name="메모 2 7" xfId="8491" xr:uid="{00000000-0005-0000-0000-000012170000}"/>
    <cellStyle name="메모 2 7 2" xfId="8492" xr:uid="{00000000-0005-0000-0000-000013170000}"/>
    <cellStyle name="메모 2 7 3" xfId="8493" xr:uid="{00000000-0005-0000-0000-000014170000}"/>
    <cellStyle name="메모 2 7 4" xfId="8494" xr:uid="{00000000-0005-0000-0000-000015170000}"/>
    <cellStyle name="메모 2 7 5" xfId="8495" xr:uid="{00000000-0005-0000-0000-000016170000}"/>
    <cellStyle name="메모 2 7 6" xfId="8496" xr:uid="{00000000-0005-0000-0000-000017170000}"/>
    <cellStyle name="메모 2 8" xfId="8497" xr:uid="{00000000-0005-0000-0000-000018170000}"/>
    <cellStyle name="메모 2 8 2" xfId="8498" xr:uid="{00000000-0005-0000-0000-000019170000}"/>
    <cellStyle name="메모 2 8 3" xfId="8499" xr:uid="{00000000-0005-0000-0000-00001A170000}"/>
    <cellStyle name="메모 2 8 4" xfId="8500" xr:uid="{00000000-0005-0000-0000-00001B170000}"/>
    <cellStyle name="메모 2 8 5" xfId="8501" xr:uid="{00000000-0005-0000-0000-00001C170000}"/>
    <cellStyle name="메모 2 8 6" xfId="8502" xr:uid="{00000000-0005-0000-0000-00001D170000}"/>
    <cellStyle name="메모 2 9" xfId="8503" xr:uid="{00000000-0005-0000-0000-00001E170000}"/>
    <cellStyle name="메모 2 9 2" xfId="8504" xr:uid="{00000000-0005-0000-0000-00001F170000}"/>
    <cellStyle name="메모 2 9 3" xfId="8505" xr:uid="{00000000-0005-0000-0000-000020170000}"/>
    <cellStyle name="메모 2 9 4" xfId="8506" xr:uid="{00000000-0005-0000-0000-000021170000}"/>
    <cellStyle name="메모 2 9 5" xfId="8507" xr:uid="{00000000-0005-0000-0000-000022170000}"/>
    <cellStyle name="메모 2 9 6" xfId="8508" xr:uid="{00000000-0005-0000-0000-000023170000}"/>
    <cellStyle name="메모 20" xfId="2972" xr:uid="{00000000-0005-0000-0000-000024170000}"/>
    <cellStyle name="메모 21" xfId="2973" xr:uid="{00000000-0005-0000-0000-000025170000}"/>
    <cellStyle name="메모 22" xfId="2974" xr:uid="{00000000-0005-0000-0000-000026170000}"/>
    <cellStyle name="메모 23" xfId="2975" xr:uid="{00000000-0005-0000-0000-000027170000}"/>
    <cellStyle name="메모 24" xfId="2976" xr:uid="{00000000-0005-0000-0000-000028170000}"/>
    <cellStyle name="메모 25" xfId="2977" xr:uid="{00000000-0005-0000-0000-000029170000}"/>
    <cellStyle name="메모 26" xfId="2978" xr:uid="{00000000-0005-0000-0000-00002A170000}"/>
    <cellStyle name="메모 27" xfId="2979" xr:uid="{00000000-0005-0000-0000-00002B170000}"/>
    <cellStyle name="메모 28" xfId="2980" xr:uid="{00000000-0005-0000-0000-00002C170000}"/>
    <cellStyle name="메모 29" xfId="2981" xr:uid="{00000000-0005-0000-0000-00002D170000}"/>
    <cellStyle name="메모 3" xfId="2982" xr:uid="{00000000-0005-0000-0000-00002E170000}"/>
    <cellStyle name="메모 3 2" xfId="4590" xr:uid="{00000000-0005-0000-0000-00002F170000}"/>
    <cellStyle name="메모 3 2 2" xfId="8509" xr:uid="{00000000-0005-0000-0000-000030170000}"/>
    <cellStyle name="메모 3 3" xfId="8510" xr:uid="{00000000-0005-0000-0000-000031170000}"/>
    <cellStyle name="메모 3 4" xfId="8511" xr:uid="{00000000-0005-0000-0000-000032170000}"/>
    <cellStyle name="메모 3 5" xfId="8512" xr:uid="{00000000-0005-0000-0000-000033170000}"/>
    <cellStyle name="메모 30" xfId="2983" xr:uid="{00000000-0005-0000-0000-000034170000}"/>
    <cellStyle name="메모 31" xfId="2984" xr:uid="{00000000-0005-0000-0000-000035170000}"/>
    <cellStyle name="메모 32" xfId="2985" xr:uid="{00000000-0005-0000-0000-000036170000}"/>
    <cellStyle name="메모 33" xfId="2986" xr:uid="{00000000-0005-0000-0000-000037170000}"/>
    <cellStyle name="메모 34" xfId="2987" xr:uid="{00000000-0005-0000-0000-000038170000}"/>
    <cellStyle name="메모 35" xfId="2988" xr:uid="{00000000-0005-0000-0000-000039170000}"/>
    <cellStyle name="메모 36" xfId="2989" xr:uid="{00000000-0005-0000-0000-00003A170000}"/>
    <cellStyle name="메모 37" xfId="2990" xr:uid="{00000000-0005-0000-0000-00003B170000}"/>
    <cellStyle name="메모 38" xfId="2991" xr:uid="{00000000-0005-0000-0000-00003C170000}"/>
    <cellStyle name="메모 39" xfId="2992" xr:uid="{00000000-0005-0000-0000-00003D170000}"/>
    <cellStyle name="메모 4" xfId="2993" xr:uid="{00000000-0005-0000-0000-00003E170000}"/>
    <cellStyle name="메모 4 2" xfId="8513" xr:uid="{00000000-0005-0000-0000-00003F170000}"/>
    <cellStyle name="메모 4 3" xfId="8514" xr:uid="{00000000-0005-0000-0000-000040170000}"/>
    <cellStyle name="메모 4 4" xfId="8515" xr:uid="{00000000-0005-0000-0000-000041170000}"/>
    <cellStyle name="메모 40" xfId="2994" xr:uid="{00000000-0005-0000-0000-000042170000}"/>
    <cellStyle name="메모 41" xfId="2995" xr:uid="{00000000-0005-0000-0000-000043170000}"/>
    <cellStyle name="메모 42" xfId="2996" xr:uid="{00000000-0005-0000-0000-000044170000}"/>
    <cellStyle name="메모 5" xfId="2997" xr:uid="{00000000-0005-0000-0000-000045170000}"/>
    <cellStyle name="메모 5 2" xfId="8516" xr:uid="{00000000-0005-0000-0000-000046170000}"/>
    <cellStyle name="메모 5 3" xfId="8517" xr:uid="{00000000-0005-0000-0000-000047170000}"/>
    <cellStyle name="메모 5 4" xfId="8518" xr:uid="{00000000-0005-0000-0000-000048170000}"/>
    <cellStyle name="메모 6" xfId="2998" xr:uid="{00000000-0005-0000-0000-000049170000}"/>
    <cellStyle name="메모 6 2" xfId="8519" xr:uid="{00000000-0005-0000-0000-00004A170000}"/>
    <cellStyle name="메모 6 3" xfId="8520" xr:uid="{00000000-0005-0000-0000-00004B170000}"/>
    <cellStyle name="메모 7" xfId="2999" xr:uid="{00000000-0005-0000-0000-00004C170000}"/>
    <cellStyle name="메모 8" xfId="3000" xr:uid="{00000000-0005-0000-0000-00004D170000}"/>
    <cellStyle name="메모 9" xfId="3001" xr:uid="{00000000-0005-0000-0000-00004E170000}"/>
    <cellStyle name="묮뎋 [0.00]_PRODUCT DETAIL Q1" xfId="2177" xr:uid="{00000000-0005-0000-0000-00004F170000}"/>
    <cellStyle name="묮뎋_PRODUCT DETAIL Q1" xfId="2178" xr:uid="{00000000-0005-0000-0000-000050170000}"/>
    <cellStyle name="믅됞 [0.00]_laroux" xfId="2179" xr:uid="{00000000-0005-0000-0000-000051170000}"/>
    <cellStyle name="믅됞_laroux" xfId="2180" xr:uid="{00000000-0005-0000-0000-000052170000}"/>
    <cellStyle name="배분" xfId="3002" xr:uid="{00000000-0005-0000-0000-000053170000}"/>
    <cellStyle name="배분 2" xfId="4591" xr:uid="{00000000-0005-0000-0000-000054170000}"/>
    <cellStyle name="배분 2 2" xfId="8521" xr:uid="{00000000-0005-0000-0000-000055170000}"/>
    <cellStyle name="배분 3" xfId="8522" xr:uid="{00000000-0005-0000-0000-000056170000}"/>
    <cellStyle name="배분 4" xfId="8523" xr:uid="{00000000-0005-0000-0000-000057170000}"/>
    <cellStyle name="백" xfId="2181" xr:uid="{00000000-0005-0000-0000-000058170000}"/>
    <cellStyle name="백 " xfId="3003" xr:uid="{00000000-0005-0000-0000-000059170000}"/>
    <cellStyle name="백  2" xfId="8524" xr:uid="{00000000-0005-0000-0000-00005A170000}"/>
    <cellStyle name="백  2 2" xfId="12779" xr:uid="{00000000-0005-0000-0000-00005B170000}"/>
    <cellStyle name="백  3" xfId="8525" xr:uid="{00000000-0005-0000-0000-00005C170000}"/>
    <cellStyle name="백 10" xfId="8526" xr:uid="{00000000-0005-0000-0000-00005D170000}"/>
    <cellStyle name="백 11" xfId="8527" xr:uid="{00000000-0005-0000-0000-00005E170000}"/>
    <cellStyle name="백 12" xfId="8528" xr:uid="{00000000-0005-0000-0000-00005F170000}"/>
    <cellStyle name="백 13" xfId="8529" xr:uid="{00000000-0005-0000-0000-000060170000}"/>
    <cellStyle name="백 14" xfId="8530" xr:uid="{00000000-0005-0000-0000-000061170000}"/>
    <cellStyle name="백 15" xfId="8531" xr:uid="{00000000-0005-0000-0000-000062170000}"/>
    <cellStyle name="백 16" xfId="8532" xr:uid="{00000000-0005-0000-0000-000063170000}"/>
    <cellStyle name="백 17" xfId="8533" xr:uid="{00000000-0005-0000-0000-000064170000}"/>
    <cellStyle name="백 18" xfId="8534" xr:uid="{00000000-0005-0000-0000-000065170000}"/>
    <cellStyle name="백 19" xfId="8535" xr:uid="{00000000-0005-0000-0000-000066170000}"/>
    <cellStyle name="백 2" xfId="3004" xr:uid="{00000000-0005-0000-0000-000067170000}"/>
    <cellStyle name="백 20" xfId="6429" xr:uid="{00000000-0005-0000-0000-000068170000}"/>
    <cellStyle name="백 21" xfId="10989" xr:uid="{00000000-0005-0000-0000-000069170000}"/>
    <cellStyle name="백 22" xfId="10988" xr:uid="{00000000-0005-0000-0000-00006A170000}"/>
    <cellStyle name="백 23" xfId="10987" xr:uid="{00000000-0005-0000-0000-00006B170000}"/>
    <cellStyle name="백 24" xfId="8555" xr:uid="{00000000-0005-0000-0000-00006C170000}"/>
    <cellStyle name="백 25" xfId="8554" xr:uid="{00000000-0005-0000-0000-00006D170000}"/>
    <cellStyle name="백 3" xfId="4592" xr:uid="{00000000-0005-0000-0000-00006E170000}"/>
    <cellStyle name="백 3 2" xfId="8536" xr:uid="{00000000-0005-0000-0000-00006F170000}"/>
    <cellStyle name="백 4" xfId="8537" xr:uid="{00000000-0005-0000-0000-000070170000}"/>
    <cellStyle name="백 5" xfId="8538" xr:uid="{00000000-0005-0000-0000-000071170000}"/>
    <cellStyle name="백 6" xfId="8539" xr:uid="{00000000-0005-0000-0000-000072170000}"/>
    <cellStyle name="백 7" xfId="8540" xr:uid="{00000000-0005-0000-0000-000073170000}"/>
    <cellStyle name="백 8" xfId="8541" xr:uid="{00000000-0005-0000-0000-000074170000}"/>
    <cellStyle name="백 9" xfId="8542" xr:uid="{00000000-0005-0000-0000-000075170000}"/>
    <cellStyle name="백_01.토공및구조물깨기" xfId="3005" xr:uid="{00000000-0005-0000-0000-000076170000}"/>
    <cellStyle name="백_01-토공_02-배수공" xfId="3006" xr:uid="{00000000-0005-0000-0000-000077170000}"/>
    <cellStyle name="백_01-토공_02-배수공 2" xfId="4593" xr:uid="{00000000-0005-0000-0000-000078170000}"/>
    <cellStyle name="백_01-토공_02-배수공 2 2" xfId="8543" xr:uid="{00000000-0005-0000-0000-000079170000}"/>
    <cellStyle name="백_01-토공_02-배수공_(0831)설변내역(태화관길)" xfId="4594" xr:uid="{00000000-0005-0000-0000-00007A170000}"/>
    <cellStyle name="백_01-토공_02-배수공_(0831)설변내역(태화관길)_2010년 이면도로 정비공사(연간단가)설계변경내역서(2차)" xfId="4595" xr:uid="{00000000-0005-0000-0000-00007B170000}"/>
    <cellStyle name="백_01-토공_02-배수공_(0906)설변내역(낙원동1)" xfId="4596" xr:uid="{00000000-0005-0000-0000-00007C170000}"/>
    <cellStyle name="백_01-토공_02-배수공_(0906)설변내역(낙원동1)_2010년 이면도로 정비공사(연간단가)설계변경내역서(2차)" xfId="4597" xr:uid="{00000000-0005-0000-0000-00007D170000}"/>
    <cellStyle name="백_01-토공_02-배수공_002설변내역(낙원동1-138)" xfId="4598" xr:uid="{00000000-0005-0000-0000-00007E170000}"/>
    <cellStyle name="백_01-토공_02-배수공_002설변내역(낙원동1-138)_2010년 이면도로 정비공사(연간단가)설계변경내역서(2차)" xfId="4599" xr:uid="{00000000-0005-0000-0000-00007F170000}"/>
    <cellStyle name="백_01-토공_02-배수공_2.중곡빗물펌프장토공(BOX구간)" xfId="11092" xr:uid="{00000000-0005-0000-0000-000080170000}"/>
    <cellStyle name="백_01-토공_02-배수공_2.중곡빗물펌프장토공(BOX구간) 2" xfId="11093" xr:uid="{00000000-0005-0000-0000-000081170000}"/>
    <cellStyle name="백_01-토공_02-배수공_2010년 이면도로 정비공사(연간단가)설계변경내역서(2차)" xfId="4600" xr:uid="{00000000-0005-0000-0000-000082170000}"/>
    <cellStyle name="백_01-토공_02-배수공_남측토공" xfId="11094" xr:uid="{00000000-0005-0000-0000-000083170000}"/>
    <cellStyle name="백_01-토공_02-배수공_남측토공 2" xfId="11095" xr:uid="{00000000-0005-0000-0000-000084170000}"/>
    <cellStyle name="백_01-토공_02-배수공_남측토공_2.중곡빗물펌프장토공" xfId="11096" xr:uid="{00000000-0005-0000-0000-000085170000}"/>
    <cellStyle name="백_01-토공_02-배수공_남측토공_2.중곡빗물펌프장토공 2" xfId="11097" xr:uid="{00000000-0005-0000-0000-000086170000}"/>
    <cellStyle name="백_01-토공_02-배수공_남측토공_천호대로남측준공수량(토공)" xfId="11098" xr:uid="{00000000-0005-0000-0000-000087170000}"/>
    <cellStyle name="백_01-토공_02-배수공_남측토공_천호대로남측준공수량(토공) 2" xfId="11099" xr:uid="{00000000-0005-0000-0000-000088170000}"/>
    <cellStyle name="백_01-토공_02-배수공_내역서(상도동159번지,김주성)" xfId="4601" xr:uid="{00000000-0005-0000-0000-000089170000}"/>
    <cellStyle name="백_01-토공_02-배수공_내역서(상도동159번지,김주성)_(0831)설변내역(태화관길)" xfId="4602" xr:uid="{00000000-0005-0000-0000-00008A170000}"/>
    <cellStyle name="백_01-토공_02-배수공_내역서(상도동159번지,김주성)_(0831)설변내역(태화관길)_2010년 이면도로 정비공사(연간단가)설계변경내역서(2차)" xfId="4603" xr:uid="{00000000-0005-0000-0000-00008B170000}"/>
    <cellStyle name="백_01-토공_02-배수공_내역서(상도동159번지,김주성)_(0906)설변내역(낙원동1)" xfId="4604" xr:uid="{00000000-0005-0000-0000-00008C170000}"/>
    <cellStyle name="백_01-토공_02-배수공_내역서(상도동159번지,김주성)_(0906)설변내역(낙원동1)_2010년 이면도로 정비공사(연간단가)설계변경내역서(2차)" xfId="4605" xr:uid="{00000000-0005-0000-0000-00008D170000}"/>
    <cellStyle name="백_01-토공_02-배수공_내역서(상도동159번지,김주성)_002설변내역(낙원동1-138)" xfId="4606" xr:uid="{00000000-0005-0000-0000-00008E170000}"/>
    <cellStyle name="백_01-토공_02-배수공_내역서(상도동159번지,김주성)_002설변내역(낙원동1-138)_2010년 이면도로 정비공사(연간단가)설계변경내역서(2차)" xfId="4607" xr:uid="{00000000-0005-0000-0000-00008F170000}"/>
    <cellStyle name="백_01-토공_02-배수공_내역서(상도동159번지,김주성)_2010년 이면도로 정비공사(연간단가)설계변경내역서(2차)" xfId="4608" xr:uid="{00000000-0005-0000-0000-000090170000}"/>
    <cellStyle name="백_01-토공_02-배수공_설계서" xfId="4609" xr:uid="{00000000-0005-0000-0000-000091170000}"/>
    <cellStyle name="백_01-토공_02-배수공_설계서_(0831)설변내역(태화관길)" xfId="4610" xr:uid="{00000000-0005-0000-0000-000092170000}"/>
    <cellStyle name="백_01-토공_02-배수공_설계서_(0831)설변내역(태화관길)_2010년 이면도로 정비공사(연간단가)설계변경내역서(2차)" xfId="4611" xr:uid="{00000000-0005-0000-0000-000093170000}"/>
    <cellStyle name="백_01-토공_02-배수공_설계서_(0906)설변내역(낙원동1)" xfId="4612" xr:uid="{00000000-0005-0000-0000-000094170000}"/>
    <cellStyle name="백_01-토공_02-배수공_설계서_(0906)설변내역(낙원동1)_2010년 이면도로 정비공사(연간단가)설계변경내역서(2차)" xfId="4613" xr:uid="{00000000-0005-0000-0000-000095170000}"/>
    <cellStyle name="백_01-토공_02-배수공_설계서_002설변내역(낙원동1-138)" xfId="4614" xr:uid="{00000000-0005-0000-0000-000096170000}"/>
    <cellStyle name="백_01-토공_02-배수공_설계서_002설변내역(낙원동1-138)_2010년 이면도로 정비공사(연간단가)설계변경내역서(2차)" xfId="4615" xr:uid="{00000000-0005-0000-0000-000097170000}"/>
    <cellStyle name="백_01-토공_02-배수공_설계서_2010년 이면도로 정비공사(연간단가)설계변경내역서(2차)" xfId="4616" xr:uid="{00000000-0005-0000-0000-000098170000}"/>
    <cellStyle name="백_01-토공_02-배수공_토공" xfId="3007" xr:uid="{00000000-0005-0000-0000-000099170000}"/>
    <cellStyle name="백_01-토공_02-배수공_토공 2" xfId="11100" xr:uid="{00000000-0005-0000-0000-00009A170000}"/>
    <cellStyle name="백_01-토공_02-배수공_토공_2.중곡빗물펌프장토공" xfId="11101" xr:uid="{00000000-0005-0000-0000-00009B170000}"/>
    <cellStyle name="백_01-토공_02-배수공_토공_2.중곡빗물펌프장토공 2" xfId="11102" xr:uid="{00000000-0005-0000-0000-00009C170000}"/>
    <cellStyle name="백_01-토공_02-배수공_토공_세종대우회토공" xfId="11103" xr:uid="{00000000-0005-0000-0000-00009D170000}"/>
    <cellStyle name="백_01-토공_02-배수공_토공_세종대우회토공 2" xfId="11104" xr:uid="{00000000-0005-0000-0000-00009E170000}"/>
    <cellStyle name="백_01-토공_02-배수공_토공_오거리토공" xfId="11105" xr:uid="{00000000-0005-0000-0000-00009F170000}"/>
    <cellStyle name="백_01-토공_02-배수공_토공_오거리토공 2" xfId="11106" xr:uid="{00000000-0005-0000-0000-0000A0170000}"/>
    <cellStyle name="백_01-토공_02-배수공_토공_중곡빗물펌프장토공" xfId="11107" xr:uid="{00000000-0005-0000-0000-0000A1170000}"/>
    <cellStyle name="백_01-토공_02-배수공_토공_중곡빗물펌프장토공 2" xfId="11108" xr:uid="{00000000-0005-0000-0000-0000A2170000}"/>
    <cellStyle name="백_01-토공_02-배수공_토공_중곡빗물펌프장토공1" xfId="11109" xr:uid="{00000000-0005-0000-0000-0000A3170000}"/>
    <cellStyle name="백_01-토공_02-배수공_토공_중곡빗물펌프장토공1 2" xfId="11110" xr:uid="{00000000-0005-0000-0000-0000A4170000}"/>
    <cellStyle name="백_01-토공_02-배수공_토공_중곡펌프장토공1" xfId="11111" xr:uid="{00000000-0005-0000-0000-0000A5170000}"/>
    <cellStyle name="백_01-토공_02-배수공_토공_중곡펌프장토공1 2" xfId="11112" xr:uid="{00000000-0005-0000-0000-0000A6170000}"/>
    <cellStyle name="백_01-토공_02-배수공_토공_천호대로남측준공수량(토공)" xfId="11113" xr:uid="{00000000-0005-0000-0000-0000A7170000}"/>
    <cellStyle name="백_01-토공_02-배수공_토공_천호대로남측준공수량(토공) 2" xfId="11114" xr:uid="{00000000-0005-0000-0000-0000A8170000}"/>
    <cellStyle name="백_01-토공_02-배수공_토공_한국화장품토공" xfId="11115" xr:uid="{00000000-0005-0000-0000-0000A9170000}"/>
    <cellStyle name="백_01-토공_02-배수공_토공_한국화장품토공 2" xfId="11116" xr:uid="{00000000-0005-0000-0000-0000AA170000}"/>
    <cellStyle name="백_02-배수공" xfId="3008" xr:uid="{00000000-0005-0000-0000-0000AB170000}"/>
    <cellStyle name="백_02-배수공 2" xfId="4617" xr:uid="{00000000-0005-0000-0000-0000AC170000}"/>
    <cellStyle name="백_02-배수공 2 2" xfId="8544" xr:uid="{00000000-0005-0000-0000-0000AD170000}"/>
    <cellStyle name="백_02-배수공_(0831)설변내역(태화관길)" xfId="4618" xr:uid="{00000000-0005-0000-0000-0000AE170000}"/>
    <cellStyle name="백_02-배수공_(0831)설변내역(태화관길)_2010년 이면도로 정비공사(연간단가)설계변경내역서(2차)" xfId="4619" xr:uid="{00000000-0005-0000-0000-0000AF170000}"/>
    <cellStyle name="백_02-배수공_(0906)설변내역(낙원동1)" xfId="4620" xr:uid="{00000000-0005-0000-0000-0000B0170000}"/>
    <cellStyle name="백_02-배수공_(0906)설변내역(낙원동1)_2010년 이면도로 정비공사(연간단가)설계변경내역서(2차)" xfId="4621" xr:uid="{00000000-0005-0000-0000-0000B1170000}"/>
    <cellStyle name="백_02-배수공_002설변내역(낙원동1-138)" xfId="4622" xr:uid="{00000000-0005-0000-0000-0000B2170000}"/>
    <cellStyle name="백_02-배수공_002설변내역(낙원동1-138)_2010년 이면도로 정비공사(연간단가)설계변경내역서(2차)" xfId="4623" xr:uid="{00000000-0005-0000-0000-0000B3170000}"/>
    <cellStyle name="백_02-배수공_02-반중력식옹벽" xfId="3009" xr:uid="{00000000-0005-0000-0000-0000B4170000}"/>
    <cellStyle name="백_02-배수공_02-반중력식옹벽 2" xfId="4624" xr:uid="{00000000-0005-0000-0000-0000B5170000}"/>
    <cellStyle name="백_02-배수공_02-반중력식옹벽 2 2" xfId="8546" xr:uid="{00000000-0005-0000-0000-0000B6170000}"/>
    <cellStyle name="백_02-배수공_02-반중력식옹벽_(0831)설변내역(태화관길)" xfId="4625" xr:uid="{00000000-0005-0000-0000-0000B7170000}"/>
    <cellStyle name="백_02-배수공_02-반중력식옹벽_(0831)설변내역(태화관길)_2010년 이면도로 정비공사(연간단가)설계변경내역서(2차)" xfId="4626" xr:uid="{00000000-0005-0000-0000-0000B8170000}"/>
    <cellStyle name="백_02-배수공_02-반중력식옹벽_(0906)설변내역(낙원동1)" xfId="4627" xr:uid="{00000000-0005-0000-0000-0000B9170000}"/>
    <cellStyle name="백_02-배수공_02-반중력식옹벽_(0906)설변내역(낙원동1)_2010년 이면도로 정비공사(연간단가)설계변경내역서(2차)" xfId="4628" xr:uid="{00000000-0005-0000-0000-0000BA170000}"/>
    <cellStyle name="백_02-배수공_02-반중력식옹벽_002설변내역(낙원동1-138)" xfId="4629" xr:uid="{00000000-0005-0000-0000-0000BB170000}"/>
    <cellStyle name="백_02-배수공_02-반중력식옹벽_002설변내역(낙원동1-138)_2010년 이면도로 정비공사(연간단가)설계변경내역서(2차)" xfId="4630" xr:uid="{00000000-0005-0000-0000-0000BC170000}"/>
    <cellStyle name="백_02-배수공_02-반중력식옹벽_2.중곡빗물펌프장토공(BOX구간)" xfId="11117" xr:uid="{00000000-0005-0000-0000-0000BD170000}"/>
    <cellStyle name="백_02-배수공_02-반중력식옹벽_2.중곡빗물펌프장토공(BOX구간) 2" xfId="11118" xr:uid="{00000000-0005-0000-0000-0000BE170000}"/>
    <cellStyle name="백_02-배수공_02-반중력식옹벽_2010년 이면도로 정비공사(연간단가)설계변경내역서(2차)" xfId="4631" xr:uid="{00000000-0005-0000-0000-0000BF170000}"/>
    <cellStyle name="백_02-배수공_02-반중력식옹벽_남측토공" xfId="11119" xr:uid="{00000000-0005-0000-0000-0000C0170000}"/>
    <cellStyle name="백_02-배수공_02-반중력식옹벽_남측토공 2" xfId="11120" xr:uid="{00000000-0005-0000-0000-0000C1170000}"/>
    <cellStyle name="백_02-배수공_02-반중력식옹벽_남측토공_2.중곡빗물펌프장토공" xfId="11121" xr:uid="{00000000-0005-0000-0000-0000C2170000}"/>
    <cellStyle name="백_02-배수공_02-반중력식옹벽_남측토공_2.중곡빗물펌프장토공 2" xfId="11122" xr:uid="{00000000-0005-0000-0000-0000C3170000}"/>
    <cellStyle name="백_02-배수공_02-반중력식옹벽_남측토공_천호대로남측준공수량(토공)" xfId="11123" xr:uid="{00000000-0005-0000-0000-0000C4170000}"/>
    <cellStyle name="백_02-배수공_02-반중력식옹벽_남측토공_천호대로남측준공수량(토공) 2" xfId="11124" xr:uid="{00000000-0005-0000-0000-0000C5170000}"/>
    <cellStyle name="백_02-배수공_02-반중력식옹벽_내역서(상도동159번지,김주성)" xfId="4632" xr:uid="{00000000-0005-0000-0000-0000C6170000}"/>
    <cellStyle name="백_02-배수공_02-반중력식옹벽_내역서(상도동159번지,김주성)_(0831)설변내역(태화관길)" xfId="4633" xr:uid="{00000000-0005-0000-0000-0000C7170000}"/>
    <cellStyle name="백_02-배수공_02-반중력식옹벽_내역서(상도동159번지,김주성)_(0831)설변내역(태화관길)_2010년 이면도로 정비공사(연간단가)설계변경내역서(2차)" xfId="4634" xr:uid="{00000000-0005-0000-0000-0000C8170000}"/>
    <cellStyle name="백_02-배수공_02-반중력식옹벽_내역서(상도동159번지,김주성)_(0906)설변내역(낙원동1)" xfId="4635" xr:uid="{00000000-0005-0000-0000-0000C9170000}"/>
    <cellStyle name="백_02-배수공_02-반중력식옹벽_내역서(상도동159번지,김주성)_(0906)설변내역(낙원동1)_2010년 이면도로 정비공사(연간단가)설계변경내역서(2차)" xfId="4636" xr:uid="{00000000-0005-0000-0000-0000CA170000}"/>
    <cellStyle name="백_02-배수공_02-반중력식옹벽_내역서(상도동159번지,김주성)_002설변내역(낙원동1-138)" xfId="4637" xr:uid="{00000000-0005-0000-0000-0000CB170000}"/>
    <cellStyle name="백_02-배수공_02-반중력식옹벽_내역서(상도동159번지,김주성)_002설변내역(낙원동1-138)_2010년 이면도로 정비공사(연간단가)설계변경내역서(2차)" xfId="4638" xr:uid="{00000000-0005-0000-0000-0000CC170000}"/>
    <cellStyle name="백_02-배수공_02-반중력식옹벽_내역서(상도동159번지,김주성)_2010년 이면도로 정비공사(연간단가)설계변경내역서(2차)" xfId="4639" xr:uid="{00000000-0005-0000-0000-0000CD170000}"/>
    <cellStyle name="백_02-배수공_02-반중력식옹벽_설계서" xfId="4640" xr:uid="{00000000-0005-0000-0000-0000CE170000}"/>
    <cellStyle name="백_02-배수공_02-반중력식옹벽_설계서_(0831)설변내역(태화관길)" xfId="4641" xr:uid="{00000000-0005-0000-0000-0000CF170000}"/>
    <cellStyle name="백_02-배수공_02-반중력식옹벽_설계서_(0831)설변내역(태화관길)_2010년 이면도로 정비공사(연간단가)설계변경내역서(2차)" xfId="4642" xr:uid="{00000000-0005-0000-0000-0000D0170000}"/>
    <cellStyle name="백_02-배수공_02-반중력식옹벽_설계서_(0906)설변내역(낙원동1)" xfId="4643" xr:uid="{00000000-0005-0000-0000-0000D1170000}"/>
    <cellStyle name="백_02-배수공_02-반중력식옹벽_설계서_(0906)설변내역(낙원동1)_2010년 이면도로 정비공사(연간단가)설계변경내역서(2차)" xfId="4644" xr:uid="{00000000-0005-0000-0000-0000D2170000}"/>
    <cellStyle name="백_02-배수공_02-반중력식옹벽_설계서_002설변내역(낙원동1-138)" xfId="4645" xr:uid="{00000000-0005-0000-0000-0000D3170000}"/>
    <cellStyle name="백_02-배수공_02-반중력식옹벽_설계서_002설변내역(낙원동1-138)_2010년 이면도로 정비공사(연간단가)설계변경내역서(2차)" xfId="4646" xr:uid="{00000000-0005-0000-0000-0000D4170000}"/>
    <cellStyle name="백_02-배수공_02-반중력식옹벽_설계서_2010년 이면도로 정비공사(연간단가)설계변경내역서(2차)" xfId="4647" xr:uid="{00000000-0005-0000-0000-0000D5170000}"/>
    <cellStyle name="백_02-배수공_02-반중력식옹벽_토공" xfId="3010" xr:uid="{00000000-0005-0000-0000-0000D6170000}"/>
    <cellStyle name="백_02-배수공_02-반중력식옹벽_토공 2" xfId="11125" xr:uid="{00000000-0005-0000-0000-0000D7170000}"/>
    <cellStyle name="백_02-배수공_02-반중력식옹벽_토공_2.중곡빗물펌프장토공" xfId="11126" xr:uid="{00000000-0005-0000-0000-0000D8170000}"/>
    <cellStyle name="백_02-배수공_02-반중력식옹벽_토공_2.중곡빗물펌프장토공 2" xfId="11127" xr:uid="{00000000-0005-0000-0000-0000D9170000}"/>
    <cellStyle name="백_02-배수공_02-반중력식옹벽_토공_세종대우회토공" xfId="11128" xr:uid="{00000000-0005-0000-0000-0000DA170000}"/>
    <cellStyle name="백_02-배수공_02-반중력식옹벽_토공_세종대우회토공 2" xfId="11129" xr:uid="{00000000-0005-0000-0000-0000DB170000}"/>
    <cellStyle name="백_02-배수공_02-반중력식옹벽_토공_오거리토공" xfId="11130" xr:uid="{00000000-0005-0000-0000-0000DC170000}"/>
    <cellStyle name="백_02-배수공_02-반중력식옹벽_토공_오거리토공 2" xfId="11131" xr:uid="{00000000-0005-0000-0000-0000DD170000}"/>
    <cellStyle name="백_02-배수공_02-반중력식옹벽_토공_중곡빗물펌프장토공" xfId="11132" xr:uid="{00000000-0005-0000-0000-0000DE170000}"/>
    <cellStyle name="백_02-배수공_02-반중력식옹벽_토공_중곡빗물펌프장토공 2" xfId="11133" xr:uid="{00000000-0005-0000-0000-0000DF170000}"/>
    <cellStyle name="백_02-배수공_02-반중력식옹벽_토공_중곡빗물펌프장토공1" xfId="11134" xr:uid="{00000000-0005-0000-0000-0000E0170000}"/>
    <cellStyle name="백_02-배수공_02-반중력식옹벽_토공_중곡빗물펌프장토공1 2" xfId="11135" xr:uid="{00000000-0005-0000-0000-0000E1170000}"/>
    <cellStyle name="백_02-배수공_02-반중력식옹벽_토공_중곡펌프장토공1" xfId="11136" xr:uid="{00000000-0005-0000-0000-0000E2170000}"/>
    <cellStyle name="백_02-배수공_02-반중력식옹벽_토공_중곡펌프장토공1 2" xfId="11137" xr:uid="{00000000-0005-0000-0000-0000E3170000}"/>
    <cellStyle name="백_02-배수공_02-반중력식옹벽_토공_천호대로남측준공수량(토공)" xfId="11138" xr:uid="{00000000-0005-0000-0000-0000E4170000}"/>
    <cellStyle name="백_02-배수공_02-반중력식옹벽_토공_천호대로남측준공수량(토공) 2" xfId="11139" xr:uid="{00000000-0005-0000-0000-0000E5170000}"/>
    <cellStyle name="백_02-배수공_02-반중력식옹벽_토공_한국화장품토공" xfId="11140" xr:uid="{00000000-0005-0000-0000-0000E6170000}"/>
    <cellStyle name="백_02-배수공_02-반중력식옹벽_토공_한국화장품토공 2" xfId="11141" xr:uid="{00000000-0005-0000-0000-0000E7170000}"/>
    <cellStyle name="백_02-배수공_02-배수공" xfId="3011" xr:uid="{00000000-0005-0000-0000-0000E8170000}"/>
    <cellStyle name="백_02-배수공_02-배수공 2" xfId="4648" xr:uid="{00000000-0005-0000-0000-0000E9170000}"/>
    <cellStyle name="백_02-배수공_02-배수공 2 2" xfId="8548" xr:uid="{00000000-0005-0000-0000-0000EA170000}"/>
    <cellStyle name="백_02-배수공_02-배수공_(0831)설변내역(태화관길)" xfId="4649" xr:uid="{00000000-0005-0000-0000-0000EB170000}"/>
    <cellStyle name="백_02-배수공_02-배수공_(0831)설변내역(태화관길)_2010년 이면도로 정비공사(연간단가)설계변경내역서(2차)" xfId="4650" xr:uid="{00000000-0005-0000-0000-0000EC170000}"/>
    <cellStyle name="백_02-배수공_02-배수공_(0906)설변내역(낙원동1)" xfId="4651" xr:uid="{00000000-0005-0000-0000-0000ED170000}"/>
    <cellStyle name="백_02-배수공_02-배수공_(0906)설변내역(낙원동1)_2010년 이면도로 정비공사(연간단가)설계변경내역서(2차)" xfId="4652" xr:uid="{00000000-0005-0000-0000-0000EE170000}"/>
    <cellStyle name="백_02-배수공_02-배수공_002설변내역(낙원동1-138)" xfId="4653" xr:uid="{00000000-0005-0000-0000-0000EF170000}"/>
    <cellStyle name="백_02-배수공_02-배수공_002설변내역(낙원동1-138)_2010년 이면도로 정비공사(연간단가)설계변경내역서(2차)" xfId="4654" xr:uid="{00000000-0005-0000-0000-0000F0170000}"/>
    <cellStyle name="백_02-배수공_02-배수공_2.중곡빗물펌프장토공(BOX구간)" xfId="11142" xr:uid="{00000000-0005-0000-0000-0000F1170000}"/>
    <cellStyle name="백_02-배수공_02-배수공_2.중곡빗물펌프장토공(BOX구간) 2" xfId="11143" xr:uid="{00000000-0005-0000-0000-0000F2170000}"/>
    <cellStyle name="백_02-배수공_02-배수공_2010년 이면도로 정비공사(연간단가)설계변경내역서(2차)" xfId="4655" xr:uid="{00000000-0005-0000-0000-0000F3170000}"/>
    <cellStyle name="백_02-배수공_02-배수공_남측토공" xfId="11144" xr:uid="{00000000-0005-0000-0000-0000F4170000}"/>
    <cellStyle name="백_02-배수공_02-배수공_남측토공 2" xfId="11145" xr:uid="{00000000-0005-0000-0000-0000F5170000}"/>
    <cellStyle name="백_02-배수공_02-배수공_남측토공_2.중곡빗물펌프장토공" xfId="11146" xr:uid="{00000000-0005-0000-0000-0000F6170000}"/>
    <cellStyle name="백_02-배수공_02-배수공_남측토공_2.중곡빗물펌프장토공 2" xfId="11147" xr:uid="{00000000-0005-0000-0000-0000F7170000}"/>
    <cellStyle name="백_02-배수공_02-배수공_남측토공_천호대로남측준공수량(토공)" xfId="11148" xr:uid="{00000000-0005-0000-0000-0000F8170000}"/>
    <cellStyle name="백_02-배수공_02-배수공_남측토공_천호대로남측준공수량(토공) 2" xfId="11149" xr:uid="{00000000-0005-0000-0000-0000F9170000}"/>
    <cellStyle name="백_02-배수공_02-배수공_내역서(상도동159번지,김주성)" xfId="4656" xr:uid="{00000000-0005-0000-0000-0000FA170000}"/>
    <cellStyle name="백_02-배수공_02-배수공_내역서(상도동159번지,김주성)_(0831)설변내역(태화관길)" xfId="4657" xr:uid="{00000000-0005-0000-0000-0000FB170000}"/>
    <cellStyle name="백_02-배수공_02-배수공_내역서(상도동159번지,김주성)_(0831)설변내역(태화관길)_2010년 이면도로 정비공사(연간단가)설계변경내역서(2차)" xfId="4658" xr:uid="{00000000-0005-0000-0000-0000FC170000}"/>
    <cellStyle name="백_02-배수공_02-배수공_내역서(상도동159번지,김주성)_(0906)설변내역(낙원동1)" xfId="4659" xr:uid="{00000000-0005-0000-0000-0000FD170000}"/>
    <cellStyle name="백_02-배수공_02-배수공_내역서(상도동159번지,김주성)_(0906)설변내역(낙원동1)_2010년 이면도로 정비공사(연간단가)설계변경내역서(2차)" xfId="4660" xr:uid="{00000000-0005-0000-0000-0000FE170000}"/>
    <cellStyle name="백_02-배수공_02-배수공_내역서(상도동159번지,김주성)_002설변내역(낙원동1-138)" xfId="4661" xr:uid="{00000000-0005-0000-0000-0000FF170000}"/>
    <cellStyle name="백_02-배수공_02-배수공_내역서(상도동159번지,김주성)_002설변내역(낙원동1-138)_2010년 이면도로 정비공사(연간단가)설계변경내역서(2차)" xfId="4662" xr:uid="{00000000-0005-0000-0000-000000180000}"/>
    <cellStyle name="백_02-배수공_02-배수공_내역서(상도동159번지,김주성)_2010년 이면도로 정비공사(연간단가)설계변경내역서(2차)" xfId="4663" xr:uid="{00000000-0005-0000-0000-000001180000}"/>
    <cellStyle name="백_02-배수공_02-배수공_설계서" xfId="4664" xr:uid="{00000000-0005-0000-0000-000002180000}"/>
    <cellStyle name="백_02-배수공_02-배수공_설계서_(0831)설변내역(태화관길)" xfId="4665" xr:uid="{00000000-0005-0000-0000-000003180000}"/>
    <cellStyle name="백_02-배수공_02-배수공_설계서_(0831)설변내역(태화관길)_2010년 이면도로 정비공사(연간단가)설계변경내역서(2차)" xfId="4666" xr:uid="{00000000-0005-0000-0000-000004180000}"/>
    <cellStyle name="백_02-배수공_02-배수공_설계서_(0906)설변내역(낙원동1)" xfId="4667" xr:uid="{00000000-0005-0000-0000-000005180000}"/>
    <cellStyle name="백_02-배수공_02-배수공_설계서_(0906)설변내역(낙원동1)_2010년 이면도로 정비공사(연간단가)설계변경내역서(2차)" xfId="4668" xr:uid="{00000000-0005-0000-0000-000006180000}"/>
    <cellStyle name="백_02-배수공_02-배수공_설계서_002설변내역(낙원동1-138)" xfId="4669" xr:uid="{00000000-0005-0000-0000-000007180000}"/>
    <cellStyle name="백_02-배수공_02-배수공_설계서_002설변내역(낙원동1-138)_2010년 이면도로 정비공사(연간단가)설계변경내역서(2차)" xfId="4670" xr:uid="{00000000-0005-0000-0000-000008180000}"/>
    <cellStyle name="백_02-배수공_02-배수공_설계서_2010년 이면도로 정비공사(연간단가)설계변경내역서(2차)" xfId="4671" xr:uid="{00000000-0005-0000-0000-000009180000}"/>
    <cellStyle name="백_02-배수공_02-배수공_토공" xfId="3012" xr:uid="{00000000-0005-0000-0000-00000A180000}"/>
    <cellStyle name="백_02-배수공_02-배수공_토공 2" xfId="11150" xr:uid="{00000000-0005-0000-0000-00000B180000}"/>
    <cellStyle name="백_02-배수공_02-배수공_토공_2.중곡빗물펌프장토공" xfId="11151" xr:uid="{00000000-0005-0000-0000-00000C180000}"/>
    <cellStyle name="백_02-배수공_02-배수공_토공_2.중곡빗물펌프장토공 2" xfId="11152" xr:uid="{00000000-0005-0000-0000-00000D180000}"/>
    <cellStyle name="백_02-배수공_02-배수공_토공_세종대우회토공" xfId="11153" xr:uid="{00000000-0005-0000-0000-00000E180000}"/>
    <cellStyle name="백_02-배수공_02-배수공_토공_세종대우회토공 2" xfId="11154" xr:uid="{00000000-0005-0000-0000-00000F180000}"/>
    <cellStyle name="백_02-배수공_02-배수공_토공_오거리토공" xfId="11155" xr:uid="{00000000-0005-0000-0000-000010180000}"/>
    <cellStyle name="백_02-배수공_02-배수공_토공_오거리토공 2" xfId="11156" xr:uid="{00000000-0005-0000-0000-000011180000}"/>
    <cellStyle name="백_02-배수공_02-배수공_토공_중곡빗물펌프장토공" xfId="11157" xr:uid="{00000000-0005-0000-0000-000012180000}"/>
    <cellStyle name="백_02-배수공_02-배수공_토공_중곡빗물펌프장토공 2" xfId="11158" xr:uid="{00000000-0005-0000-0000-000013180000}"/>
    <cellStyle name="백_02-배수공_02-배수공_토공_중곡빗물펌프장토공1" xfId="11159" xr:uid="{00000000-0005-0000-0000-000014180000}"/>
    <cellStyle name="백_02-배수공_02-배수공_토공_중곡빗물펌프장토공1 2" xfId="11160" xr:uid="{00000000-0005-0000-0000-000015180000}"/>
    <cellStyle name="백_02-배수공_02-배수공_토공_중곡펌프장토공1" xfId="11161" xr:uid="{00000000-0005-0000-0000-000016180000}"/>
    <cellStyle name="백_02-배수공_02-배수공_토공_중곡펌프장토공1 2" xfId="11162" xr:uid="{00000000-0005-0000-0000-000017180000}"/>
    <cellStyle name="백_02-배수공_02-배수공_토공_천호대로남측준공수량(토공)" xfId="11163" xr:uid="{00000000-0005-0000-0000-000018180000}"/>
    <cellStyle name="백_02-배수공_02-배수공_토공_천호대로남측준공수량(토공) 2" xfId="11164" xr:uid="{00000000-0005-0000-0000-000019180000}"/>
    <cellStyle name="백_02-배수공_02-배수공_토공_한국화장품토공" xfId="11165" xr:uid="{00000000-0005-0000-0000-00001A180000}"/>
    <cellStyle name="백_02-배수공_02-배수공_토공_한국화장품토공 2" xfId="11166" xr:uid="{00000000-0005-0000-0000-00001B180000}"/>
    <cellStyle name="백_02-배수공_2.중곡빗물펌프장토공(BOX구간)" xfId="11167" xr:uid="{00000000-0005-0000-0000-00001C180000}"/>
    <cellStyle name="백_02-배수공_2.중곡빗물펌프장토공(BOX구간) 2" xfId="11168" xr:uid="{00000000-0005-0000-0000-00001D180000}"/>
    <cellStyle name="백_02-배수공_2010년 이면도로 정비공사(연간단가)설계변경내역서(2차)" xfId="4672" xr:uid="{00000000-0005-0000-0000-00001E180000}"/>
    <cellStyle name="백_02-배수공_가평조서" xfId="11169" xr:uid="{00000000-0005-0000-0000-00001F180000}"/>
    <cellStyle name="백_02-배수공_가평조서 2" xfId="11170" xr:uid="{00000000-0005-0000-0000-000020180000}"/>
    <cellStyle name="백_02-배수공_가평조서_2.중곡빗물펌프장토공(BOX구간)" xfId="11171" xr:uid="{00000000-0005-0000-0000-000021180000}"/>
    <cellStyle name="백_02-배수공_가평조서_2.중곡빗물펌프장토공(BOX구간) 2" xfId="11172" xr:uid="{00000000-0005-0000-0000-000022180000}"/>
    <cellStyle name="백_02-배수공_남측토공" xfId="11173" xr:uid="{00000000-0005-0000-0000-000023180000}"/>
    <cellStyle name="백_02-배수공_남측토공 2" xfId="11174" xr:uid="{00000000-0005-0000-0000-000024180000}"/>
    <cellStyle name="백_02-배수공_남측토공_2.중곡빗물펌프장토공" xfId="11175" xr:uid="{00000000-0005-0000-0000-000025180000}"/>
    <cellStyle name="백_02-배수공_남측토공_2.중곡빗물펌프장토공 2" xfId="11176" xr:uid="{00000000-0005-0000-0000-000026180000}"/>
    <cellStyle name="백_02-배수공_남측토공_천호대로남측준공수량(토공)" xfId="11177" xr:uid="{00000000-0005-0000-0000-000027180000}"/>
    <cellStyle name="백_02-배수공_남측토공_천호대로남측준공수량(토공) 2" xfId="11178" xr:uid="{00000000-0005-0000-0000-000028180000}"/>
    <cellStyle name="백_02-배수공_내역서(상도동159번지,김주성)" xfId="4673" xr:uid="{00000000-0005-0000-0000-000029180000}"/>
    <cellStyle name="백_02-배수공_내역서(상도동159번지,김주성)_(0831)설변내역(태화관길)" xfId="4674" xr:uid="{00000000-0005-0000-0000-00002A180000}"/>
    <cellStyle name="백_02-배수공_내역서(상도동159번지,김주성)_(0831)설변내역(태화관길)_2010년 이면도로 정비공사(연간단가)설계변경내역서(2차)" xfId="4675" xr:uid="{00000000-0005-0000-0000-00002B180000}"/>
    <cellStyle name="백_02-배수공_내역서(상도동159번지,김주성)_(0906)설변내역(낙원동1)" xfId="4676" xr:uid="{00000000-0005-0000-0000-00002C180000}"/>
    <cellStyle name="백_02-배수공_내역서(상도동159번지,김주성)_(0906)설변내역(낙원동1)_2010년 이면도로 정비공사(연간단가)설계변경내역서(2차)" xfId="4677" xr:uid="{00000000-0005-0000-0000-00002D180000}"/>
    <cellStyle name="백_02-배수공_내역서(상도동159번지,김주성)_002설변내역(낙원동1-138)" xfId="4678" xr:uid="{00000000-0005-0000-0000-00002E180000}"/>
    <cellStyle name="백_02-배수공_내역서(상도동159번지,김주성)_002설변내역(낙원동1-138)_2010년 이면도로 정비공사(연간단가)설계변경내역서(2차)" xfId="4679" xr:uid="{00000000-0005-0000-0000-00002F180000}"/>
    <cellStyle name="백_02-배수공_내역서(상도동159번지,김주성)_2010년 이면도로 정비공사(연간단가)설계변경내역서(2차)" xfId="4680" xr:uid="{00000000-0005-0000-0000-000030180000}"/>
    <cellStyle name="백_02-배수공_반중력" xfId="3013" xr:uid="{00000000-0005-0000-0000-000031180000}"/>
    <cellStyle name="백_02-배수공_반중력 2" xfId="4681" xr:uid="{00000000-0005-0000-0000-000032180000}"/>
    <cellStyle name="백_02-배수공_반중력 2 2" xfId="8550" xr:uid="{00000000-0005-0000-0000-000033180000}"/>
    <cellStyle name="백_02-배수공_반중력_(0831)설변내역(태화관길)" xfId="4682" xr:uid="{00000000-0005-0000-0000-000034180000}"/>
    <cellStyle name="백_02-배수공_반중력_(0831)설변내역(태화관길)_2010년 이면도로 정비공사(연간단가)설계변경내역서(2차)" xfId="4683" xr:uid="{00000000-0005-0000-0000-000035180000}"/>
    <cellStyle name="백_02-배수공_반중력_(0906)설변내역(낙원동1)" xfId="4684" xr:uid="{00000000-0005-0000-0000-000036180000}"/>
    <cellStyle name="백_02-배수공_반중력_(0906)설변내역(낙원동1)_2010년 이면도로 정비공사(연간단가)설계변경내역서(2차)" xfId="4685" xr:uid="{00000000-0005-0000-0000-000037180000}"/>
    <cellStyle name="백_02-배수공_반중력_002설변내역(낙원동1-138)" xfId="4686" xr:uid="{00000000-0005-0000-0000-000038180000}"/>
    <cellStyle name="백_02-배수공_반중력_002설변내역(낙원동1-138)_2010년 이면도로 정비공사(연간단가)설계변경내역서(2차)" xfId="4687" xr:uid="{00000000-0005-0000-0000-000039180000}"/>
    <cellStyle name="백_02-배수공_반중력_2.중곡빗물펌프장토공(BOX구간)" xfId="11179" xr:uid="{00000000-0005-0000-0000-00003A180000}"/>
    <cellStyle name="백_02-배수공_반중력_2.중곡빗물펌프장토공(BOX구간) 2" xfId="11180" xr:uid="{00000000-0005-0000-0000-00003B180000}"/>
    <cellStyle name="백_02-배수공_반중력_2010년 이면도로 정비공사(연간단가)설계변경내역서(2차)" xfId="4688" xr:uid="{00000000-0005-0000-0000-00003C180000}"/>
    <cellStyle name="백_02-배수공_반중력_남측토공" xfId="11181" xr:uid="{00000000-0005-0000-0000-00003D180000}"/>
    <cellStyle name="백_02-배수공_반중력_남측토공 2" xfId="11182" xr:uid="{00000000-0005-0000-0000-00003E180000}"/>
    <cellStyle name="백_02-배수공_반중력_남측토공_2.중곡빗물펌프장토공" xfId="11183" xr:uid="{00000000-0005-0000-0000-00003F180000}"/>
    <cellStyle name="백_02-배수공_반중력_남측토공_2.중곡빗물펌프장토공 2" xfId="11184" xr:uid="{00000000-0005-0000-0000-000040180000}"/>
    <cellStyle name="백_02-배수공_반중력_남측토공_천호대로남측준공수량(토공)" xfId="11185" xr:uid="{00000000-0005-0000-0000-000041180000}"/>
    <cellStyle name="백_02-배수공_반중력_남측토공_천호대로남측준공수량(토공) 2" xfId="11186" xr:uid="{00000000-0005-0000-0000-000042180000}"/>
    <cellStyle name="백_02-배수공_반중력_내역서(상도동159번지,김주성)" xfId="4689" xr:uid="{00000000-0005-0000-0000-000043180000}"/>
    <cellStyle name="백_02-배수공_반중력_내역서(상도동159번지,김주성)_(0831)설변내역(태화관길)" xfId="4690" xr:uid="{00000000-0005-0000-0000-000044180000}"/>
    <cellStyle name="백_02-배수공_반중력_내역서(상도동159번지,김주성)_(0831)설변내역(태화관길)_2010년 이면도로 정비공사(연간단가)설계변경내역서(2차)" xfId="4691" xr:uid="{00000000-0005-0000-0000-000045180000}"/>
    <cellStyle name="백_02-배수공_반중력_내역서(상도동159번지,김주성)_(0906)설변내역(낙원동1)" xfId="4692" xr:uid="{00000000-0005-0000-0000-000046180000}"/>
    <cellStyle name="백_02-배수공_반중력_내역서(상도동159번지,김주성)_(0906)설변내역(낙원동1)_2010년 이면도로 정비공사(연간단가)설계변경내역서(2차)" xfId="4693" xr:uid="{00000000-0005-0000-0000-000047180000}"/>
    <cellStyle name="백_02-배수공_반중력_내역서(상도동159번지,김주성)_002설변내역(낙원동1-138)" xfId="4694" xr:uid="{00000000-0005-0000-0000-000048180000}"/>
    <cellStyle name="백_02-배수공_반중력_내역서(상도동159번지,김주성)_002설변내역(낙원동1-138)_2010년 이면도로 정비공사(연간단가)설계변경내역서(2차)" xfId="4695" xr:uid="{00000000-0005-0000-0000-000049180000}"/>
    <cellStyle name="백_02-배수공_반중력_내역서(상도동159번지,김주성)_2010년 이면도로 정비공사(연간단가)설계변경내역서(2차)" xfId="4696" xr:uid="{00000000-0005-0000-0000-00004A180000}"/>
    <cellStyle name="백_02-배수공_반중력_설계서" xfId="4697" xr:uid="{00000000-0005-0000-0000-00004B180000}"/>
    <cellStyle name="백_02-배수공_반중력_설계서_(0831)설변내역(태화관길)" xfId="4698" xr:uid="{00000000-0005-0000-0000-00004C180000}"/>
    <cellStyle name="백_02-배수공_반중력_설계서_(0831)설변내역(태화관길)_2010년 이면도로 정비공사(연간단가)설계변경내역서(2차)" xfId="4699" xr:uid="{00000000-0005-0000-0000-00004D180000}"/>
    <cellStyle name="백_02-배수공_반중력_설계서_(0906)설변내역(낙원동1)" xfId="4700" xr:uid="{00000000-0005-0000-0000-00004E180000}"/>
    <cellStyle name="백_02-배수공_반중력_설계서_(0906)설변내역(낙원동1)_2010년 이면도로 정비공사(연간단가)설계변경내역서(2차)" xfId="4701" xr:uid="{00000000-0005-0000-0000-00004F180000}"/>
    <cellStyle name="백_02-배수공_반중력_설계서_002설변내역(낙원동1-138)" xfId="4702" xr:uid="{00000000-0005-0000-0000-000050180000}"/>
    <cellStyle name="백_02-배수공_반중력_설계서_002설변내역(낙원동1-138)_2010년 이면도로 정비공사(연간단가)설계변경내역서(2차)" xfId="4703" xr:uid="{00000000-0005-0000-0000-000051180000}"/>
    <cellStyle name="백_02-배수공_반중력_설계서_2010년 이면도로 정비공사(연간단가)설계변경내역서(2차)" xfId="4704" xr:uid="{00000000-0005-0000-0000-000052180000}"/>
    <cellStyle name="백_02-배수공_반중력_토공" xfId="3014" xr:uid="{00000000-0005-0000-0000-000053180000}"/>
    <cellStyle name="백_02-배수공_반중력_토공 2" xfId="11187" xr:uid="{00000000-0005-0000-0000-000054180000}"/>
    <cellStyle name="백_02-배수공_반중력_토공_2.중곡빗물펌프장토공" xfId="11188" xr:uid="{00000000-0005-0000-0000-000055180000}"/>
    <cellStyle name="백_02-배수공_반중력_토공_2.중곡빗물펌프장토공 2" xfId="11189" xr:uid="{00000000-0005-0000-0000-000056180000}"/>
    <cellStyle name="백_02-배수공_반중력_토공_세종대우회토공" xfId="11190" xr:uid="{00000000-0005-0000-0000-000057180000}"/>
    <cellStyle name="백_02-배수공_반중력_토공_세종대우회토공 2" xfId="11191" xr:uid="{00000000-0005-0000-0000-000058180000}"/>
    <cellStyle name="백_02-배수공_반중력_토공_오거리토공" xfId="11192" xr:uid="{00000000-0005-0000-0000-000059180000}"/>
    <cellStyle name="백_02-배수공_반중력_토공_오거리토공 2" xfId="11193" xr:uid="{00000000-0005-0000-0000-00005A180000}"/>
    <cellStyle name="백_02-배수공_반중력_토공_중곡빗물펌프장토공" xfId="11194" xr:uid="{00000000-0005-0000-0000-00005B180000}"/>
    <cellStyle name="백_02-배수공_반중력_토공_중곡빗물펌프장토공 2" xfId="11195" xr:uid="{00000000-0005-0000-0000-00005C180000}"/>
    <cellStyle name="백_02-배수공_반중력_토공_중곡빗물펌프장토공1" xfId="11196" xr:uid="{00000000-0005-0000-0000-00005D180000}"/>
    <cellStyle name="백_02-배수공_반중력_토공_중곡빗물펌프장토공1 2" xfId="11197" xr:uid="{00000000-0005-0000-0000-00005E180000}"/>
    <cellStyle name="백_02-배수공_반중력_토공_중곡펌프장토공1" xfId="11198" xr:uid="{00000000-0005-0000-0000-00005F180000}"/>
    <cellStyle name="백_02-배수공_반중력_토공_중곡펌프장토공1 2" xfId="11199" xr:uid="{00000000-0005-0000-0000-000060180000}"/>
    <cellStyle name="백_02-배수공_반중력_토공_천호대로남측준공수량(토공)" xfId="11200" xr:uid="{00000000-0005-0000-0000-000061180000}"/>
    <cellStyle name="백_02-배수공_반중력_토공_천호대로남측준공수량(토공) 2" xfId="11201" xr:uid="{00000000-0005-0000-0000-000062180000}"/>
    <cellStyle name="백_02-배수공_반중력_토공_한국화장품토공" xfId="11202" xr:uid="{00000000-0005-0000-0000-000063180000}"/>
    <cellStyle name="백_02-배수공_반중력_토공_한국화장품토공 2" xfId="11203" xr:uid="{00000000-0005-0000-0000-000064180000}"/>
    <cellStyle name="백_02-배수공_설계서" xfId="4705" xr:uid="{00000000-0005-0000-0000-000065180000}"/>
    <cellStyle name="백_02-배수공_설계서_(0831)설변내역(태화관길)" xfId="4706" xr:uid="{00000000-0005-0000-0000-000066180000}"/>
    <cellStyle name="백_02-배수공_설계서_(0831)설변내역(태화관길)_2010년 이면도로 정비공사(연간단가)설계변경내역서(2차)" xfId="4707" xr:uid="{00000000-0005-0000-0000-000067180000}"/>
    <cellStyle name="백_02-배수공_설계서_(0906)설변내역(낙원동1)" xfId="4708" xr:uid="{00000000-0005-0000-0000-000068180000}"/>
    <cellStyle name="백_02-배수공_설계서_(0906)설변내역(낙원동1)_2010년 이면도로 정비공사(연간단가)설계변경내역서(2차)" xfId="4709" xr:uid="{00000000-0005-0000-0000-000069180000}"/>
    <cellStyle name="백_02-배수공_설계서_002설변내역(낙원동1-138)" xfId="4710" xr:uid="{00000000-0005-0000-0000-00006A180000}"/>
    <cellStyle name="백_02-배수공_설계서_002설변내역(낙원동1-138)_2010년 이면도로 정비공사(연간단가)설계변경내역서(2차)" xfId="4711" xr:uid="{00000000-0005-0000-0000-00006B180000}"/>
    <cellStyle name="백_02-배수공_설계서_2010년 이면도로 정비공사(연간단가)설계변경내역서(2차)" xfId="4712" xr:uid="{00000000-0005-0000-0000-00006C180000}"/>
    <cellStyle name="백_02-배수공_옹벽" xfId="11204" xr:uid="{00000000-0005-0000-0000-00006D180000}"/>
    <cellStyle name="백_02-배수공_옹벽 2" xfId="11205" xr:uid="{00000000-0005-0000-0000-00006E180000}"/>
    <cellStyle name="백_02-배수공_옹벽_2.중곡빗물펌프장토공(BOX구간)" xfId="11206" xr:uid="{00000000-0005-0000-0000-00006F180000}"/>
    <cellStyle name="백_02-배수공_옹벽_2.중곡빗물펌프장토공(BOX구간) 2" xfId="11207" xr:uid="{00000000-0005-0000-0000-000070180000}"/>
    <cellStyle name="백_02-배수공_토공" xfId="3015" xr:uid="{00000000-0005-0000-0000-000071180000}"/>
    <cellStyle name="백_02-배수공_토공 2" xfId="11208" xr:uid="{00000000-0005-0000-0000-000072180000}"/>
    <cellStyle name="백_02-배수공_토공_2.중곡빗물펌프장토공" xfId="11209" xr:uid="{00000000-0005-0000-0000-000073180000}"/>
    <cellStyle name="백_02-배수공_토공_2.중곡빗물펌프장토공 2" xfId="11210" xr:uid="{00000000-0005-0000-0000-000074180000}"/>
    <cellStyle name="백_02-배수공_토공_세종대우회토공" xfId="11211" xr:uid="{00000000-0005-0000-0000-000075180000}"/>
    <cellStyle name="백_02-배수공_토공_세종대우회토공 2" xfId="11212" xr:uid="{00000000-0005-0000-0000-000076180000}"/>
    <cellStyle name="백_02-배수공_토공_오거리토공" xfId="11213" xr:uid="{00000000-0005-0000-0000-000077180000}"/>
    <cellStyle name="백_02-배수공_토공_오거리토공 2" xfId="11214" xr:uid="{00000000-0005-0000-0000-000078180000}"/>
    <cellStyle name="백_02-배수공_토공_중곡빗물펌프장토공" xfId="11215" xr:uid="{00000000-0005-0000-0000-000079180000}"/>
    <cellStyle name="백_02-배수공_토공_중곡빗물펌프장토공 2" xfId="11216" xr:uid="{00000000-0005-0000-0000-00007A180000}"/>
    <cellStyle name="백_02-배수공_토공_중곡빗물펌프장토공1" xfId="11217" xr:uid="{00000000-0005-0000-0000-00007B180000}"/>
    <cellStyle name="백_02-배수공_토공_중곡빗물펌프장토공1 2" xfId="11218" xr:uid="{00000000-0005-0000-0000-00007C180000}"/>
    <cellStyle name="백_02-배수공_토공_중곡펌프장토공1" xfId="11219" xr:uid="{00000000-0005-0000-0000-00007D180000}"/>
    <cellStyle name="백_02-배수공_토공_중곡펌프장토공1 2" xfId="11220" xr:uid="{00000000-0005-0000-0000-00007E180000}"/>
    <cellStyle name="백_02-배수공_토공_천호대로남측준공수량(토공)" xfId="11221" xr:uid="{00000000-0005-0000-0000-00007F180000}"/>
    <cellStyle name="백_02-배수공_토공_천호대로남측준공수량(토공) 2" xfId="11222" xr:uid="{00000000-0005-0000-0000-000080180000}"/>
    <cellStyle name="백_02-배수공_토공_한국화장품토공" xfId="11223" xr:uid="{00000000-0005-0000-0000-000081180000}"/>
    <cellStyle name="백_02-배수공_토공_한국화장품토공 2" xfId="11224" xr:uid="{00000000-0005-0000-0000-000082180000}"/>
    <cellStyle name="백_02-배수공_포장조서" xfId="11225" xr:uid="{00000000-0005-0000-0000-000083180000}"/>
    <cellStyle name="백_02-배수공_포장조서 2" xfId="11226" xr:uid="{00000000-0005-0000-0000-000084180000}"/>
    <cellStyle name="백_02-배수공_포장조서_2.중곡빗물펌프장토공(BOX구간)" xfId="11227" xr:uid="{00000000-0005-0000-0000-000085180000}"/>
    <cellStyle name="백_02-배수공_포장조서_2.중곡빗물펌프장토공(BOX구간) 2" xfId="11228" xr:uid="{00000000-0005-0000-0000-000086180000}"/>
    <cellStyle name="백_041206 목동내역" xfId="4713" xr:uid="{00000000-0005-0000-0000-000087180000}"/>
    <cellStyle name="백_041206 목동내역_설계서(갑지)0223" xfId="4714" xr:uid="{00000000-0005-0000-0000-000088180000}"/>
    <cellStyle name="백_041206 목동내역_설계예산서및단가산출서" xfId="4715" xr:uid="{00000000-0005-0000-0000-000089180000}"/>
    <cellStyle name="백_041206 목동내역_진입램프최종" xfId="4716" xr:uid="{00000000-0005-0000-0000-00008A180000}"/>
    <cellStyle name="백_041206 목동내역_진입램프최종엑셀" xfId="4717" xr:uid="{00000000-0005-0000-0000-00008B180000}"/>
    <cellStyle name="백_04-포장공_02-배수공" xfId="3016" xr:uid="{00000000-0005-0000-0000-00008C180000}"/>
    <cellStyle name="백_04-포장공_02-배수공 2" xfId="4718" xr:uid="{00000000-0005-0000-0000-00008D180000}"/>
    <cellStyle name="백_04-포장공_02-배수공 2 2" xfId="8551" xr:uid="{00000000-0005-0000-0000-00008E180000}"/>
    <cellStyle name="백_04-포장공_02-배수공_(0831)설변내역(태화관길)" xfId="4719" xr:uid="{00000000-0005-0000-0000-00008F180000}"/>
    <cellStyle name="백_04-포장공_02-배수공_(0831)설변내역(태화관길)_2010년 이면도로 정비공사(연간단가)설계변경내역서(2차)" xfId="4720" xr:uid="{00000000-0005-0000-0000-000090180000}"/>
    <cellStyle name="백_04-포장공_02-배수공_(0906)설변내역(낙원동1)" xfId="4721" xr:uid="{00000000-0005-0000-0000-000091180000}"/>
    <cellStyle name="백_04-포장공_02-배수공_(0906)설변내역(낙원동1)_2010년 이면도로 정비공사(연간단가)설계변경내역서(2차)" xfId="4722" xr:uid="{00000000-0005-0000-0000-000092180000}"/>
    <cellStyle name="백_04-포장공_02-배수공_002설변내역(낙원동1-138)" xfId="4723" xr:uid="{00000000-0005-0000-0000-000093180000}"/>
    <cellStyle name="백_04-포장공_02-배수공_002설변내역(낙원동1-138)_2010년 이면도로 정비공사(연간단가)설계변경내역서(2차)" xfId="4724" xr:uid="{00000000-0005-0000-0000-000094180000}"/>
    <cellStyle name="백_04-포장공_02-배수공_2.중곡빗물펌프장토공(BOX구간)" xfId="11229" xr:uid="{00000000-0005-0000-0000-000095180000}"/>
    <cellStyle name="백_04-포장공_02-배수공_2.중곡빗물펌프장토공(BOX구간) 2" xfId="11230" xr:uid="{00000000-0005-0000-0000-000096180000}"/>
    <cellStyle name="백_04-포장공_02-배수공_2010년 이면도로 정비공사(연간단가)설계변경내역서(2차)" xfId="4725" xr:uid="{00000000-0005-0000-0000-000097180000}"/>
    <cellStyle name="백_04-포장공_02-배수공_남측토공" xfId="11231" xr:uid="{00000000-0005-0000-0000-000098180000}"/>
    <cellStyle name="백_04-포장공_02-배수공_남측토공 2" xfId="11232" xr:uid="{00000000-0005-0000-0000-000099180000}"/>
    <cellStyle name="백_04-포장공_02-배수공_남측토공_2.중곡빗물펌프장토공" xfId="11233" xr:uid="{00000000-0005-0000-0000-00009A180000}"/>
    <cellStyle name="백_04-포장공_02-배수공_남측토공_2.중곡빗물펌프장토공 2" xfId="11234" xr:uid="{00000000-0005-0000-0000-00009B180000}"/>
    <cellStyle name="백_04-포장공_02-배수공_남측토공_천호대로남측준공수량(토공)" xfId="11235" xr:uid="{00000000-0005-0000-0000-00009C180000}"/>
    <cellStyle name="백_04-포장공_02-배수공_남측토공_천호대로남측준공수량(토공) 2" xfId="11236" xr:uid="{00000000-0005-0000-0000-00009D180000}"/>
    <cellStyle name="백_04-포장공_02-배수공_내역서(상도동159번지,김주성)" xfId="4726" xr:uid="{00000000-0005-0000-0000-00009E180000}"/>
    <cellStyle name="백_04-포장공_02-배수공_내역서(상도동159번지,김주성)_(0831)설변내역(태화관길)" xfId="4727" xr:uid="{00000000-0005-0000-0000-00009F180000}"/>
    <cellStyle name="백_04-포장공_02-배수공_내역서(상도동159번지,김주성)_(0831)설변내역(태화관길)_2010년 이면도로 정비공사(연간단가)설계변경내역서(2차)" xfId="4728" xr:uid="{00000000-0005-0000-0000-0000A0180000}"/>
    <cellStyle name="백_04-포장공_02-배수공_내역서(상도동159번지,김주성)_(0906)설변내역(낙원동1)" xfId="4729" xr:uid="{00000000-0005-0000-0000-0000A1180000}"/>
    <cellStyle name="백_04-포장공_02-배수공_내역서(상도동159번지,김주성)_(0906)설변내역(낙원동1)_2010년 이면도로 정비공사(연간단가)설계변경내역서(2차)" xfId="4730" xr:uid="{00000000-0005-0000-0000-0000A2180000}"/>
    <cellStyle name="백_04-포장공_02-배수공_내역서(상도동159번지,김주성)_002설변내역(낙원동1-138)" xfId="4731" xr:uid="{00000000-0005-0000-0000-0000A3180000}"/>
    <cellStyle name="백_04-포장공_02-배수공_내역서(상도동159번지,김주성)_002설변내역(낙원동1-138)_2010년 이면도로 정비공사(연간단가)설계변경내역서(2차)" xfId="4732" xr:uid="{00000000-0005-0000-0000-0000A4180000}"/>
    <cellStyle name="백_04-포장공_02-배수공_내역서(상도동159번지,김주성)_2010년 이면도로 정비공사(연간단가)설계변경내역서(2차)" xfId="4733" xr:uid="{00000000-0005-0000-0000-0000A5180000}"/>
    <cellStyle name="백_04-포장공_02-배수공_설계서" xfId="4734" xr:uid="{00000000-0005-0000-0000-0000A6180000}"/>
    <cellStyle name="백_04-포장공_02-배수공_설계서_(0831)설변내역(태화관길)" xfId="4735" xr:uid="{00000000-0005-0000-0000-0000A7180000}"/>
    <cellStyle name="백_04-포장공_02-배수공_설계서_(0831)설변내역(태화관길)_2010년 이면도로 정비공사(연간단가)설계변경내역서(2차)" xfId="4736" xr:uid="{00000000-0005-0000-0000-0000A8180000}"/>
    <cellStyle name="백_04-포장공_02-배수공_설계서_(0906)설변내역(낙원동1)" xfId="4737" xr:uid="{00000000-0005-0000-0000-0000A9180000}"/>
    <cellStyle name="백_04-포장공_02-배수공_설계서_(0906)설변내역(낙원동1)_2010년 이면도로 정비공사(연간단가)설계변경내역서(2차)" xfId="4738" xr:uid="{00000000-0005-0000-0000-0000AA180000}"/>
    <cellStyle name="백_04-포장공_02-배수공_설계서_002설변내역(낙원동1-138)" xfId="4739" xr:uid="{00000000-0005-0000-0000-0000AB180000}"/>
    <cellStyle name="백_04-포장공_02-배수공_설계서_002설변내역(낙원동1-138)_2010년 이면도로 정비공사(연간단가)설계변경내역서(2차)" xfId="4740" xr:uid="{00000000-0005-0000-0000-0000AC180000}"/>
    <cellStyle name="백_04-포장공_02-배수공_설계서_2010년 이면도로 정비공사(연간단가)설계변경내역서(2차)" xfId="4741" xr:uid="{00000000-0005-0000-0000-0000AD180000}"/>
    <cellStyle name="백_04-포장공_02-배수공_토공" xfId="3017" xr:uid="{00000000-0005-0000-0000-0000AE180000}"/>
    <cellStyle name="백_04-포장공_02-배수공_토공 2" xfId="11237" xr:uid="{00000000-0005-0000-0000-0000AF180000}"/>
    <cellStyle name="백_04-포장공_02-배수공_토공_2.중곡빗물펌프장토공" xfId="11238" xr:uid="{00000000-0005-0000-0000-0000B0180000}"/>
    <cellStyle name="백_04-포장공_02-배수공_토공_2.중곡빗물펌프장토공 2" xfId="11239" xr:uid="{00000000-0005-0000-0000-0000B1180000}"/>
    <cellStyle name="백_04-포장공_02-배수공_토공_세종대우회토공" xfId="11240" xr:uid="{00000000-0005-0000-0000-0000B2180000}"/>
    <cellStyle name="백_04-포장공_02-배수공_토공_세종대우회토공 2" xfId="11241" xr:uid="{00000000-0005-0000-0000-0000B3180000}"/>
    <cellStyle name="백_04-포장공_02-배수공_토공_오거리토공" xfId="11242" xr:uid="{00000000-0005-0000-0000-0000B4180000}"/>
    <cellStyle name="백_04-포장공_02-배수공_토공_오거리토공 2" xfId="11243" xr:uid="{00000000-0005-0000-0000-0000B5180000}"/>
    <cellStyle name="백_04-포장공_02-배수공_토공_중곡빗물펌프장토공" xfId="11244" xr:uid="{00000000-0005-0000-0000-0000B6180000}"/>
    <cellStyle name="백_04-포장공_02-배수공_토공_중곡빗물펌프장토공 2" xfId="11245" xr:uid="{00000000-0005-0000-0000-0000B7180000}"/>
    <cellStyle name="백_04-포장공_02-배수공_토공_중곡빗물펌프장토공1" xfId="11246" xr:uid="{00000000-0005-0000-0000-0000B8180000}"/>
    <cellStyle name="백_04-포장공_02-배수공_토공_중곡빗물펌프장토공1 2" xfId="11247" xr:uid="{00000000-0005-0000-0000-0000B9180000}"/>
    <cellStyle name="백_04-포장공_02-배수공_토공_중곡펌프장토공1" xfId="11248" xr:uid="{00000000-0005-0000-0000-0000BA180000}"/>
    <cellStyle name="백_04-포장공_02-배수공_토공_중곡펌프장토공1 2" xfId="11249" xr:uid="{00000000-0005-0000-0000-0000BB180000}"/>
    <cellStyle name="백_04-포장공_02-배수공_토공_천호대로남측준공수량(토공)" xfId="11250" xr:uid="{00000000-0005-0000-0000-0000BC180000}"/>
    <cellStyle name="백_04-포장공_02-배수공_토공_천호대로남측준공수량(토공) 2" xfId="11251" xr:uid="{00000000-0005-0000-0000-0000BD180000}"/>
    <cellStyle name="백_04-포장공_02-배수공_토공_한국화장품토공" xfId="11252" xr:uid="{00000000-0005-0000-0000-0000BE180000}"/>
    <cellStyle name="백_04-포장공_02-배수공_토공_한국화장품토공 2" xfId="11253" xr:uid="{00000000-0005-0000-0000-0000BF180000}"/>
    <cellStyle name="백_06-부대공_02-배수공" xfId="3018" xr:uid="{00000000-0005-0000-0000-0000C0180000}"/>
    <cellStyle name="백_06-부대공_02-배수공 2" xfId="4742" xr:uid="{00000000-0005-0000-0000-0000C1180000}"/>
    <cellStyle name="백_06-부대공_02-배수공 2 2" xfId="8553" xr:uid="{00000000-0005-0000-0000-0000C2180000}"/>
    <cellStyle name="백_06-부대공_02-배수공_(0831)설변내역(태화관길)" xfId="4743" xr:uid="{00000000-0005-0000-0000-0000C3180000}"/>
    <cellStyle name="백_06-부대공_02-배수공_(0831)설변내역(태화관길)_2010년 이면도로 정비공사(연간단가)설계변경내역서(2차)" xfId="4744" xr:uid="{00000000-0005-0000-0000-0000C4180000}"/>
    <cellStyle name="백_06-부대공_02-배수공_(0906)설변내역(낙원동1)" xfId="4745" xr:uid="{00000000-0005-0000-0000-0000C5180000}"/>
    <cellStyle name="백_06-부대공_02-배수공_(0906)설변내역(낙원동1)_2010년 이면도로 정비공사(연간단가)설계변경내역서(2차)" xfId="4746" xr:uid="{00000000-0005-0000-0000-0000C6180000}"/>
    <cellStyle name="백_06-부대공_02-배수공_002설변내역(낙원동1-138)" xfId="4747" xr:uid="{00000000-0005-0000-0000-0000C7180000}"/>
    <cellStyle name="백_06-부대공_02-배수공_002설변내역(낙원동1-138)_2010년 이면도로 정비공사(연간단가)설계변경내역서(2차)" xfId="4748" xr:uid="{00000000-0005-0000-0000-0000C8180000}"/>
    <cellStyle name="백_06-부대공_02-배수공_2.중곡빗물펌프장토공(BOX구간)" xfId="11254" xr:uid="{00000000-0005-0000-0000-0000C9180000}"/>
    <cellStyle name="백_06-부대공_02-배수공_2.중곡빗물펌프장토공(BOX구간) 2" xfId="11255" xr:uid="{00000000-0005-0000-0000-0000CA180000}"/>
    <cellStyle name="백_06-부대공_02-배수공_2010년 이면도로 정비공사(연간단가)설계변경내역서(2차)" xfId="4749" xr:uid="{00000000-0005-0000-0000-0000CB180000}"/>
    <cellStyle name="백_06-부대공_02-배수공_남측토공" xfId="11256" xr:uid="{00000000-0005-0000-0000-0000CC180000}"/>
    <cellStyle name="백_06-부대공_02-배수공_남측토공 2" xfId="11257" xr:uid="{00000000-0005-0000-0000-0000CD180000}"/>
    <cellStyle name="백_06-부대공_02-배수공_남측토공_2.중곡빗물펌프장토공" xfId="11258" xr:uid="{00000000-0005-0000-0000-0000CE180000}"/>
    <cellStyle name="백_06-부대공_02-배수공_남측토공_2.중곡빗물펌프장토공 2" xfId="11259" xr:uid="{00000000-0005-0000-0000-0000CF180000}"/>
    <cellStyle name="백_06-부대공_02-배수공_남측토공_천호대로남측준공수량(토공)" xfId="11260" xr:uid="{00000000-0005-0000-0000-0000D0180000}"/>
    <cellStyle name="백_06-부대공_02-배수공_남측토공_천호대로남측준공수량(토공) 2" xfId="11261" xr:uid="{00000000-0005-0000-0000-0000D1180000}"/>
    <cellStyle name="백_06-부대공_02-배수공_내역서(상도동159번지,김주성)" xfId="4750" xr:uid="{00000000-0005-0000-0000-0000D2180000}"/>
    <cellStyle name="백_06-부대공_02-배수공_내역서(상도동159번지,김주성)_(0831)설변내역(태화관길)" xfId="4751" xr:uid="{00000000-0005-0000-0000-0000D3180000}"/>
    <cellStyle name="백_06-부대공_02-배수공_내역서(상도동159번지,김주성)_(0831)설변내역(태화관길)_2010년 이면도로 정비공사(연간단가)설계변경내역서(2차)" xfId="4752" xr:uid="{00000000-0005-0000-0000-0000D4180000}"/>
    <cellStyle name="백_06-부대공_02-배수공_내역서(상도동159번지,김주성)_(0906)설변내역(낙원동1)" xfId="4753" xr:uid="{00000000-0005-0000-0000-0000D5180000}"/>
    <cellStyle name="백_06-부대공_02-배수공_내역서(상도동159번지,김주성)_(0906)설변내역(낙원동1)_2010년 이면도로 정비공사(연간단가)설계변경내역서(2차)" xfId="4754" xr:uid="{00000000-0005-0000-0000-0000D6180000}"/>
    <cellStyle name="백_06-부대공_02-배수공_내역서(상도동159번지,김주성)_002설변내역(낙원동1-138)" xfId="4755" xr:uid="{00000000-0005-0000-0000-0000D7180000}"/>
    <cellStyle name="백_06-부대공_02-배수공_내역서(상도동159번지,김주성)_002설변내역(낙원동1-138)_2010년 이면도로 정비공사(연간단가)설계변경내역서(2차)" xfId="4756" xr:uid="{00000000-0005-0000-0000-0000D8180000}"/>
    <cellStyle name="백_06-부대공_02-배수공_내역서(상도동159번지,김주성)_2010년 이면도로 정비공사(연간단가)설계변경내역서(2차)" xfId="4757" xr:uid="{00000000-0005-0000-0000-0000D9180000}"/>
    <cellStyle name="백_06-부대공_02-배수공_설계서" xfId="4758" xr:uid="{00000000-0005-0000-0000-0000DA180000}"/>
    <cellStyle name="백_06-부대공_02-배수공_설계서_(0831)설변내역(태화관길)" xfId="4759" xr:uid="{00000000-0005-0000-0000-0000DB180000}"/>
    <cellStyle name="백_06-부대공_02-배수공_설계서_(0831)설변내역(태화관길)_2010년 이면도로 정비공사(연간단가)설계변경내역서(2차)" xfId="4760" xr:uid="{00000000-0005-0000-0000-0000DC180000}"/>
    <cellStyle name="백_06-부대공_02-배수공_설계서_(0906)설변내역(낙원동1)" xfId="4761" xr:uid="{00000000-0005-0000-0000-0000DD180000}"/>
    <cellStyle name="백_06-부대공_02-배수공_설계서_(0906)설변내역(낙원동1)_2010년 이면도로 정비공사(연간단가)설계변경내역서(2차)" xfId="4762" xr:uid="{00000000-0005-0000-0000-0000DE180000}"/>
    <cellStyle name="백_06-부대공_02-배수공_설계서_002설변내역(낙원동1-138)" xfId="4763" xr:uid="{00000000-0005-0000-0000-0000DF180000}"/>
    <cellStyle name="백_06-부대공_02-배수공_설계서_002설변내역(낙원동1-138)_2010년 이면도로 정비공사(연간단가)설계변경내역서(2차)" xfId="4764" xr:uid="{00000000-0005-0000-0000-0000E0180000}"/>
    <cellStyle name="백_06-부대공_02-배수공_설계서_2010년 이면도로 정비공사(연간단가)설계변경내역서(2차)" xfId="4765" xr:uid="{00000000-0005-0000-0000-0000E1180000}"/>
    <cellStyle name="백_06-부대공_02-배수공_토공" xfId="3019" xr:uid="{00000000-0005-0000-0000-0000E2180000}"/>
    <cellStyle name="백_06-부대공_02-배수공_토공 2" xfId="11262" xr:uid="{00000000-0005-0000-0000-0000E3180000}"/>
    <cellStyle name="백_06-부대공_02-배수공_토공_2.중곡빗물펌프장토공" xfId="11263" xr:uid="{00000000-0005-0000-0000-0000E4180000}"/>
    <cellStyle name="백_06-부대공_02-배수공_토공_2.중곡빗물펌프장토공 2" xfId="11264" xr:uid="{00000000-0005-0000-0000-0000E5180000}"/>
    <cellStyle name="백_06-부대공_02-배수공_토공_세종대우회토공" xfId="11265" xr:uid="{00000000-0005-0000-0000-0000E6180000}"/>
    <cellStyle name="백_06-부대공_02-배수공_토공_세종대우회토공 2" xfId="11266" xr:uid="{00000000-0005-0000-0000-0000E7180000}"/>
    <cellStyle name="백_06-부대공_02-배수공_토공_오거리토공" xfId="11267" xr:uid="{00000000-0005-0000-0000-0000E8180000}"/>
    <cellStyle name="백_06-부대공_02-배수공_토공_오거리토공 2" xfId="11268" xr:uid="{00000000-0005-0000-0000-0000E9180000}"/>
    <cellStyle name="백_06-부대공_02-배수공_토공_중곡빗물펌프장토공" xfId="11269" xr:uid="{00000000-0005-0000-0000-0000EA180000}"/>
    <cellStyle name="백_06-부대공_02-배수공_토공_중곡빗물펌프장토공 2" xfId="11270" xr:uid="{00000000-0005-0000-0000-0000EB180000}"/>
    <cellStyle name="백_06-부대공_02-배수공_토공_중곡빗물펌프장토공1" xfId="11271" xr:uid="{00000000-0005-0000-0000-0000EC180000}"/>
    <cellStyle name="백_06-부대공_02-배수공_토공_중곡빗물펌프장토공1 2" xfId="11272" xr:uid="{00000000-0005-0000-0000-0000ED180000}"/>
    <cellStyle name="백_06-부대공_02-배수공_토공_중곡펌프장토공1" xfId="11273" xr:uid="{00000000-0005-0000-0000-0000EE180000}"/>
    <cellStyle name="백_06-부대공_02-배수공_토공_중곡펌프장토공1 2" xfId="11274" xr:uid="{00000000-0005-0000-0000-0000EF180000}"/>
    <cellStyle name="백_06-부대공_02-배수공_토공_천호대로남측준공수량(토공)" xfId="11275" xr:uid="{00000000-0005-0000-0000-0000F0180000}"/>
    <cellStyle name="백_06-부대공_02-배수공_토공_천호대로남측준공수량(토공) 2" xfId="11276" xr:uid="{00000000-0005-0000-0000-0000F1180000}"/>
    <cellStyle name="백_06-부대공_02-배수공_토공_한국화장품토공" xfId="11277" xr:uid="{00000000-0005-0000-0000-0000F2180000}"/>
    <cellStyle name="백_06-부대공_02-배수공_토공_한국화장품토공 2" xfId="11278" xr:uid="{00000000-0005-0000-0000-0000F3180000}"/>
    <cellStyle name="백_2.중곡빗물펌프장토공(BOX구간)" xfId="11279" xr:uid="{00000000-0005-0000-0000-0000F4180000}"/>
    <cellStyle name="백_2.중곡빗물펌프장토공(BOX구간) 2" xfId="11280" xr:uid="{00000000-0005-0000-0000-0000F5180000}"/>
    <cellStyle name="백_Book2" xfId="4766" xr:uid="{00000000-0005-0000-0000-0000F6180000}"/>
    <cellStyle name="백_Book2_설계서(갑지)0223" xfId="4767" xr:uid="{00000000-0005-0000-0000-0000F7180000}"/>
    <cellStyle name="백_Book2_설계예산서및단가산출서" xfId="4768" xr:uid="{00000000-0005-0000-0000-0000F8180000}"/>
    <cellStyle name="백_Book2_진입램프최종" xfId="4769" xr:uid="{00000000-0005-0000-0000-0000F9180000}"/>
    <cellStyle name="백_Book2_진입램프최종엑셀" xfId="4770" xr:uid="{00000000-0005-0000-0000-0000FA180000}"/>
    <cellStyle name="백_깨기수량(전농초교)" xfId="3020" xr:uid="{00000000-0005-0000-0000-0000FB180000}"/>
    <cellStyle name="백_깨기수량(전농초교)_1.토공및깨기수량(소의초교)" xfId="3021" xr:uid="{00000000-0005-0000-0000-0000FC180000}"/>
    <cellStyle name="백_깨기수량(전농초교)_2.칼라아스콘(소의초등)" xfId="3022" xr:uid="{00000000-0005-0000-0000-0000FD180000}"/>
    <cellStyle name="백_깨기수량(전농초교)_2.포장공(전농초교)" xfId="3023" xr:uid="{00000000-0005-0000-0000-0000FE180000}"/>
    <cellStyle name="백_깨기수량(전농초교)_3.부대공(소의초교)" xfId="3024" xr:uid="{00000000-0005-0000-0000-0000FF180000}"/>
    <cellStyle name="백_깨기수량(전농초교)_고원식포장" xfId="3025" xr:uid="{00000000-0005-0000-0000-000000190000}"/>
    <cellStyle name="백_설계서(갑지)0223" xfId="4771" xr:uid="{00000000-0005-0000-0000-000001190000}"/>
    <cellStyle name="백_수량산출서(수정)" xfId="3026" xr:uid="{00000000-0005-0000-0000-000002190000}"/>
    <cellStyle name="백_수량산출서(수정) 2" xfId="11281" xr:uid="{00000000-0005-0000-0000-000003190000}"/>
    <cellStyle name="백_수량산출서(수정)_01.토공및구조물깨기" xfId="3027" xr:uid="{00000000-0005-0000-0000-000004190000}"/>
    <cellStyle name="백_수량산출서(수정)_01-토공_02-배수공" xfId="3028" xr:uid="{00000000-0005-0000-0000-000005190000}"/>
    <cellStyle name="백_수량산출서(수정)_01-토공_02-배수공 2" xfId="4772" xr:uid="{00000000-0005-0000-0000-000006190000}"/>
    <cellStyle name="백_수량산출서(수정)_01-토공_02-배수공 2 2" xfId="8557" xr:uid="{00000000-0005-0000-0000-000007190000}"/>
    <cellStyle name="백_수량산출서(수정)_01-토공_02-배수공_(0831)설변내역(태화관길)" xfId="4773" xr:uid="{00000000-0005-0000-0000-000008190000}"/>
    <cellStyle name="백_수량산출서(수정)_01-토공_02-배수공_(0831)설변내역(태화관길)_2010년 이면도로 정비공사(연간단가)설계변경내역서(2차)" xfId="4774" xr:uid="{00000000-0005-0000-0000-000009190000}"/>
    <cellStyle name="백_수량산출서(수정)_01-토공_02-배수공_(0906)설변내역(낙원동1)" xfId="4775" xr:uid="{00000000-0005-0000-0000-00000A190000}"/>
    <cellStyle name="백_수량산출서(수정)_01-토공_02-배수공_(0906)설변내역(낙원동1)_2010년 이면도로 정비공사(연간단가)설계변경내역서(2차)" xfId="4776" xr:uid="{00000000-0005-0000-0000-00000B190000}"/>
    <cellStyle name="백_수량산출서(수정)_01-토공_02-배수공_002설변내역(낙원동1-138)" xfId="4777" xr:uid="{00000000-0005-0000-0000-00000C190000}"/>
    <cellStyle name="백_수량산출서(수정)_01-토공_02-배수공_002설변내역(낙원동1-138)_2010년 이면도로 정비공사(연간단가)설계변경내역서(2차)" xfId="4778" xr:uid="{00000000-0005-0000-0000-00000D190000}"/>
    <cellStyle name="백_수량산출서(수정)_01-토공_02-배수공_2.중곡빗물펌프장토공(BOX구간)" xfId="11282" xr:uid="{00000000-0005-0000-0000-00000E190000}"/>
    <cellStyle name="백_수량산출서(수정)_01-토공_02-배수공_2.중곡빗물펌프장토공(BOX구간) 2" xfId="11283" xr:uid="{00000000-0005-0000-0000-00000F190000}"/>
    <cellStyle name="백_수량산출서(수정)_01-토공_02-배수공_2010년 이면도로 정비공사(연간단가)설계변경내역서(2차)" xfId="4779" xr:uid="{00000000-0005-0000-0000-000010190000}"/>
    <cellStyle name="백_수량산출서(수정)_01-토공_02-배수공_남측토공" xfId="11284" xr:uid="{00000000-0005-0000-0000-000011190000}"/>
    <cellStyle name="백_수량산출서(수정)_01-토공_02-배수공_남측토공 2" xfId="11285" xr:uid="{00000000-0005-0000-0000-000012190000}"/>
    <cellStyle name="백_수량산출서(수정)_01-토공_02-배수공_남측토공_2.중곡빗물펌프장토공" xfId="11286" xr:uid="{00000000-0005-0000-0000-000013190000}"/>
    <cellStyle name="백_수량산출서(수정)_01-토공_02-배수공_남측토공_2.중곡빗물펌프장토공 2" xfId="11287" xr:uid="{00000000-0005-0000-0000-000014190000}"/>
    <cellStyle name="백_수량산출서(수정)_01-토공_02-배수공_남측토공_천호대로남측준공수량(토공)" xfId="11288" xr:uid="{00000000-0005-0000-0000-000015190000}"/>
    <cellStyle name="백_수량산출서(수정)_01-토공_02-배수공_남측토공_천호대로남측준공수량(토공) 2" xfId="11289" xr:uid="{00000000-0005-0000-0000-000016190000}"/>
    <cellStyle name="백_수량산출서(수정)_01-토공_02-배수공_내역서(상도동159번지,김주성)" xfId="4780" xr:uid="{00000000-0005-0000-0000-000017190000}"/>
    <cellStyle name="백_수량산출서(수정)_01-토공_02-배수공_내역서(상도동159번지,김주성)_(0831)설변내역(태화관길)" xfId="4781" xr:uid="{00000000-0005-0000-0000-000018190000}"/>
    <cellStyle name="백_수량산출서(수정)_01-토공_02-배수공_내역서(상도동159번지,김주성)_(0831)설변내역(태화관길)_2010년 이면도로 정비공사(연간단가)설계변경내역서(2차)" xfId="4782" xr:uid="{00000000-0005-0000-0000-000019190000}"/>
    <cellStyle name="백_수량산출서(수정)_01-토공_02-배수공_내역서(상도동159번지,김주성)_(0906)설변내역(낙원동1)" xfId="4783" xr:uid="{00000000-0005-0000-0000-00001A190000}"/>
    <cellStyle name="백_수량산출서(수정)_01-토공_02-배수공_내역서(상도동159번지,김주성)_(0906)설변내역(낙원동1)_2010년 이면도로 정비공사(연간단가)설계변경내역서(2차)" xfId="4784" xr:uid="{00000000-0005-0000-0000-00001B190000}"/>
    <cellStyle name="백_수량산출서(수정)_01-토공_02-배수공_내역서(상도동159번지,김주성)_002설변내역(낙원동1-138)" xfId="4785" xr:uid="{00000000-0005-0000-0000-00001C190000}"/>
    <cellStyle name="백_수량산출서(수정)_01-토공_02-배수공_내역서(상도동159번지,김주성)_002설변내역(낙원동1-138)_2010년 이면도로 정비공사(연간단가)설계변경내역서(2차)" xfId="4786" xr:uid="{00000000-0005-0000-0000-00001D190000}"/>
    <cellStyle name="백_수량산출서(수정)_01-토공_02-배수공_내역서(상도동159번지,김주성)_2010년 이면도로 정비공사(연간단가)설계변경내역서(2차)" xfId="4787" xr:uid="{00000000-0005-0000-0000-00001E190000}"/>
    <cellStyle name="백_수량산출서(수정)_01-토공_02-배수공_설계서" xfId="4788" xr:uid="{00000000-0005-0000-0000-00001F190000}"/>
    <cellStyle name="백_수량산출서(수정)_01-토공_02-배수공_설계서_(0831)설변내역(태화관길)" xfId="4789" xr:uid="{00000000-0005-0000-0000-000020190000}"/>
    <cellStyle name="백_수량산출서(수정)_01-토공_02-배수공_설계서_(0831)설변내역(태화관길)_2010년 이면도로 정비공사(연간단가)설계변경내역서(2차)" xfId="4790" xr:uid="{00000000-0005-0000-0000-000021190000}"/>
    <cellStyle name="백_수량산출서(수정)_01-토공_02-배수공_설계서_(0906)설변내역(낙원동1)" xfId="4791" xr:uid="{00000000-0005-0000-0000-000022190000}"/>
    <cellStyle name="백_수량산출서(수정)_01-토공_02-배수공_설계서_(0906)설변내역(낙원동1)_2010년 이면도로 정비공사(연간단가)설계변경내역서(2차)" xfId="4792" xr:uid="{00000000-0005-0000-0000-000023190000}"/>
    <cellStyle name="백_수량산출서(수정)_01-토공_02-배수공_설계서_002설변내역(낙원동1-138)" xfId="4793" xr:uid="{00000000-0005-0000-0000-000024190000}"/>
    <cellStyle name="백_수량산출서(수정)_01-토공_02-배수공_설계서_002설변내역(낙원동1-138)_2010년 이면도로 정비공사(연간단가)설계변경내역서(2차)" xfId="4794" xr:uid="{00000000-0005-0000-0000-000025190000}"/>
    <cellStyle name="백_수량산출서(수정)_01-토공_02-배수공_설계서_2010년 이면도로 정비공사(연간단가)설계변경내역서(2차)" xfId="4795" xr:uid="{00000000-0005-0000-0000-000026190000}"/>
    <cellStyle name="백_수량산출서(수정)_01-토공_02-배수공_토공" xfId="3029" xr:uid="{00000000-0005-0000-0000-000027190000}"/>
    <cellStyle name="백_수량산출서(수정)_01-토공_02-배수공_토공 2" xfId="11290" xr:uid="{00000000-0005-0000-0000-000028190000}"/>
    <cellStyle name="백_수량산출서(수정)_01-토공_02-배수공_토공_2.중곡빗물펌프장토공" xfId="11291" xr:uid="{00000000-0005-0000-0000-000029190000}"/>
    <cellStyle name="백_수량산출서(수정)_01-토공_02-배수공_토공_2.중곡빗물펌프장토공 2" xfId="11292" xr:uid="{00000000-0005-0000-0000-00002A190000}"/>
    <cellStyle name="백_수량산출서(수정)_01-토공_02-배수공_토공_세종대우회토공" xfId="11293" xr:uid="{00000000-0005-0000-0000-00002B190000}"/>
    <cellStyle name="백_수량산출서(수정)_01-토공_02-배수공_토공_세종대우회토공 2" xfId="11294" xr:uid="{00000000-0005-0000-0000-00002C190000}"/>
    <cellStyle name="백_수량산출서(수정)_01-토공_02-배수공_토공_오거리토공" xfId="11295" xr:uid="{00000000-0005-0000-0000-00002D190000}"/>
    <cellStyle name="백_수량산출서(수정)_01-토공_02-배수공_토공_오거리토공 2" xfId="11296" xr:uid="{00000000-0005-0000-0000-00002E190000}"/>
    <cellStyle name="백_수량산출서(수정)_01-토공_02-배수공_토공_중곡빗물펌프장토공" xfId="11297" xr:uid="{00000000-0005-0000-0000-00002F190000}"/>
    <cellStyle name="백_수량산출서(수정)_01-토공_02-배수공_토공_중곡빗물펌프장토공 2" xfId="11298" xr:uid="{00000000-0005-0000-0000-000030190000}"/>
    <cellStyle name="백_수량산출서(수정)_01-토공_02-배수공_토공_중곡빗물펌프장토공1" xfId="11299" xr:uid="{00000000-0005-0000-0000-000031190000}"/>
    <cellStyle name="백_수량산출서(수정)_01-토공_02-배수공_토공_중곡빗물펌프장토공1 2" xfId="11300" xr:uid="{00000000-0005-0000-0000-000032190000}"/>
    <cellStyle name="백_수량산출서(수정)_01-토공_02-배수공_토공_중곡펌프장토공1" xfId="11301" xr:uid="{00000000-0005-0000-0000-000033190000}"/>
    <cellStyle name="백_수량산출서(수정)_01-토공_02-배수공_토공_중곡펌프장토공1 2" xfId="11302" xr:uid="{00000000-0005-0000-0000-000034190000}"/>
    <cellStyle name="백_수량산출서(수정)_01-토공_02-배수공_토공_천호대로남측준공수량(토공)" xfId="11303" xr:uid="{00000000-0005-0000-0000-000035190000}"/>
    <cellStyle name="백_수량산출서(수정)_01-토공_02-배수공_토공_천호대로남측준공수량(토공) 2" xfId="11304" xr:uid="{00000000-0005-0000-0000-000036190000}"/>
    <cellStyle name="백_수량산출서(수정)_01-토공_02-배수공_토공_한국화장품토공" xfId="11305" xr:uid="{00000000-0005-0000-0000-000037190000}"/>
    <cellStyle name="백_수량산출서(수정)_01-토공_02-배수공_토공_한국화장품토공 2" xfId="11306" xr:uid="{00000000-0005-0000-0000-000038190000}"/>
    <cellStyle name="백_수량산출서(수정)_02-배수공" xfId="3030" xr:uid="{00000000-0005-0000-0000-000039190000}"/>
    <cellStyle name="백_수량산출서(수정)_02-배수공 2" xfId="4796" xr:uid="{00000000-0005-0000-0000-00003A190000}"/>
    <cellStyle name="백_수량산출서(수정)_02-배수공 2 2" xfId="8558" xr:uid="{00000000-0005-0000-0000-00003B190000}"/>
    <cellStyle name="백_수량산출서(수정)_02-배수공_(0831)설변내역(태화관길)" xfId="4797" xr:uid="{00000000-0005-0000-0000-00003C190000}"/>
    <cellStyle name="백_수량산출서(수정)_02-배수공_(0831)설변내역(태화관길)_2010년 이면도로 정비공사(연간단가)설계변경내역서(2차)" xfId="4798" xr:uid="{00000000-0005-0000-0000-00003D190000}"/>
    <cellStyle name="백_수량산출서(수정)_02-배수공_(0906)설변내역(낙원동1)" xfId="4799" xr:uid="{00000000-0005-0000-0000-00003E190000}"/>
    <cellStyle name="백_수량산출서(수정)_02-배수공_(0906)설변내역(낙원동1)_2010년 이면도로 정비공사(연간단가)설계변경내역서(2차)" xfId="4800" xr:uid="{00000000-0005-0000-0000-00003F190000}"/>
    <cellStyle name="백_수량산출서(수정)_02-배수공_002설변내역(낙원동1-138)" xfId="4801" xr:uid="{00000000-0005-0000-0000-000040190000}"/>
    <cellStyle name="백_수량산출서(수정)_02-배수공_002설변내역(낙원동1-138)_2010년 이면도로 정비공사(연간단가)설계변경내역서(2차)" xfId="4802" xr:uid="{00000000-0005-0000-0000-000041190000}"/>
    <cellStyle name="백_수량산출서(수정)_02-배수공_02-반중력식옹벽" xfId="3031" xr:uid="{00000000-0005-0000-0000-000042190000}"/>
    <cellStyle name="백_수량산출서(수정)_02-배수공_02-반중력식옹벽 2" xfId="4803" xr:uid="{00000000-0005-0000-0000-000043190000}"/>
    <cellStyle name="백_수량산출서(수정)_02-배수공_02-반중력식옹벽 2 2" xfId="8559" xr:uid="{00000000-0005-0000-0000-000044190000}"/>
    <cellStyle name="백_수량산출서(수정)_02-배수공_02-반중력식옹벽_(0831)설변내역(태화관길)" xfId="4804" xr:uid="{00000000-0005-0000-0000-000045190000}"/>
    <cellStyle name="백_수량산출서(수정)_02-배수공_02-반중력식옹벽_(0831)설변내역(태화관길)_2010년 이면도로 정비공사(연간단가)설계변경내역서(2차)" xfId="4805" xr:uid="{00000000-0005-0000-0000-000046190000}"/>
    <cellStyle name="백_수량산출서(수정)_02-배수공_02-반중력식옹벽_(0906)설변내역(낙원동1)" xfId="4806" xr:uid="{00000000-0005-0000-0000-000047190000}"/>
    <cellStyle name="백_수량산출서(수정)_02-배수공_02-반중력식옹벽_(0906)설변내역(낙원동1)_2010년 이면도로 정비공사(연간단가)설계변경내역서(2차)" xfId="4807" xr:uid="{00000000-0005-0000-0000-000048190000}"/>
    <cellStyle name="백_수량산출서(수정)_02-배수공_02-반중력식옹벽_002설변내역(낙원동1-138)" xfId="4808" xr:uid="{00000000-0005-0000-0000-000049190000}"/>
    <cellStyle name="백_수량산출서(수정)_02-배수공_02-반중력식옹벽_002설변내역(낙원동1-138)_2010년 이면도로 정비공사(연간단가)설계변경내역서(2차)" xfId="4809" xr:uid="{00000000-0005-0000-0000-00004A190000}"/>
    <cellStyle name="백_수량산출서(수정)_02-배수공_02-반중력식옹벽_2.중곡빗물펌프장토공(BOX구간)" xfId="11307" xr:uid="{00000000-0005-0000-0000-00004B190000}"/>
    <cellStyle name="백_수량산출서(수정)_02-배수공_02-반중력식옹벽_2.중곡빗물펌프장토공(BOX구간) 2" xfId="11308" xr:uid="{00000000-0005-0000-0000-00004C190000}"/>
    <cellStyle name="백_수량산출서(수정)_02-배수공_02-반중력식옹벽_2010년 이면도로 정비공사(연간단가)설계변경내역서(2차)" xfId="4810" xr:uid="{00000000-0005-0000-0000-00004D190000}"/>
    <cellStyle name="백_수량산출서(수정)_02-배수공_02-반중력식옹벽_남측토공" xfId="11309" xr:uid="{00000000-0005-0000-0000-00004E190000}"/>
    <cellStyle name="백_수량산출서(수정)_02-배수공_02-반중력식옹벽_남측토공 2" xfId="11310" xr:uid="{00000000-0005-0000-0000-00004F190000}"/>
    <cellStyle name="백_수량산출서(수정)_02-배수공_02-반중력식옹벽_남측토공_2.중곡빗물펌프장토공" xfId="11311" xr:uid="{00000000-0005-0000-0000-000050190000}"/>
    <cellStyle name="백_수량산출서(수정)_02-배수공_02-반중력식옹벽_남측토공_2.중곡빗물펌프장토공 2" xfId="11312" xr:uid="{00000000-0005-0000-0000-000051190000}"/>
    <cellStyle name="백_수량산출서(수정)_02-배수공_02-반중력식옹벽_남측토공_천호대로남측준공수량(토공)" xfId="11313" xr:uid="{00000000-0005-0000-0000-000052190000}"/>
    <cellStyle name="백_수량산출서(수정)_02-배수공_02-반중력식옹벽_남측토공_천호대로남측준공수량(토공) 2" xfId="11314" xr:uid="{00000000-0005-0000-0000-000053190000}"/>
    <cellStyle name="백_수량산출서(수정)_02-배수공_02-반중력식옹벽_내역서(상도동159번지,김주성)" xfId="4811" xr:uid="{00000000-0005-0000-0000-000054190000}"/>
    <cellStyle name="백_수량산출서(수정)_02-배수공_02-반중력식옹벽_내역서(상도동159번지,김주성)_(0831)설변내역(태화관길)" xfId="4812" xr:uid="{00000000-0005-0000-0000-000055190000}"/>
    <cellStyle name="백_수량산출서(수정)_02-배수공_02-반중력식옹벽_내역서(상도동159번지,김주성)_(0831)설변내역(태화관길)_2010년 이면도로 정비공사(연간단가)설계변경내역서(2차)" xfId="4813" xr:uid="{00000000-0005-0000-0000-000056190000}"/>
    <cellStyle name="백_수량산출서(수정)_02-배수공_02-반중력식옹벽_내역서(상도동159번지,김주성)_(0906)설변내역(낙원동1)" xfId="4814" xr:uid="{00000000-0005-0000-0000-000057190000}"/>
    <cellStyle name="백_수량산출서(수정)_02-배수공_02-반중력식옹벽_내역서(상도동159번지,김주성)_(0906)설변내역(낙원동1)_2010년 이면도로 정비공사(연간단가)설계변경내역서(2차)" xfId="4815" xr:uid="{00000000-0005-0000-0000-000058190000}"/>
    <cellStyle name="백_수량산출서(수정)_02-배수공_02-반중력식옹벽_내역서(상도동159번지,김주성)_002설변내역(낙원동1-138)" xfId="4816" xr:uid="{00000000-0005-0000-0000-000059190000}"/>
    <cellStyle name="백_수량산출서(수정)_02-배수공_02-반중력식옹벽_내역서(상도동159번지,김주성)_002설변내역(낙원동1-138)_2010년 이면도로 정비공사(연간단가)설계변경내역서(2차)" xfId="4817" xr:uid="{00000000-0005-0000-0000-00005A190000}"/>
    <cellStyle name="백_수량산출서(수정)_02-배수공_02-반중력식옹벽_내역서(상도동159번지,김주성)_2010년 이면도로 정비공사(연간단가)설계변경내역서(2차)" xfId="4818" xr:uid="{00000000-0005-0000-0000-00005B190000}"/>
    <cellStyle name="백_수량산출서(수정)_02-배수공_02-반중력식옹벽_설계서" xfId="4819" xr:uid="{00000000-0005-0000-0000-00005C190000}"/>
    <cellStyle name="백_수량산출서(수정)_02-배수공_02-반중력식옹벽_설계서_(0831)설변내역(태화관길)" xfId="4820" xr:uid="{00000000-0005-0000-0000-00005D190000}"/>
    <cellStyle name="백_수량산출서(수정)_02-배수공_02-반중력식옹벽_설계서_(0831)설변내역(태화관길)_2010년 이면도로 정비공사(연간단가)설계변경내역서(2차)" xfId="4821" xr:uid="{00000000-0005-0000-0000-00005E190000}"/>
    <cellStyle name="백_수량산출서(수정)_02-배수공_02-반중력식옹벽_설계서_(0906)설변내역(낙원동1)" xfId="4822" xr:uid="{00000000-0005-0000-0000-00005F190000}"/>
    <cellStyle name="백_수량산출서(수정)_02-배수공_02-반중력식옹벽_설계서_(0906)설변내역(낙원동1)_2010년 이면도로 정비공사(연간단가)설계변경내역서(2차)" xfId="4823" xr:uid="{00000000-0005-0000-0000-000060190000}"/>
    <cellStyle name="백_수량산출서(수정)_02-배수공_02-반중력식옹벽_설계서_002설변내역(낙원동1-138)" xfId="4824" xr:uid="{00000000-0005-0000-0000-000061190000}"/>
    <cellStyle name="백_수량산출서(수정)_02-배수공_02-반중력식옹벽_설계서_002설변내역(낙원동1-138)_2010년 이면도로 정비공사(연간단가)설계변경내역서(2차)" xfId="4825" xr:uid="{00000000-0005-0000-0000-000062190000}"/>
    <cellStyle name="백_수량산출서(수정)_02-배수공_02-반중력식옹벽_설계서_2010년 이면도로 정비공사(연간단가)설계변경내역서(2차)" xfId="4826" xr:uid="{00000000-0005-0000-0000-000063190000}"/>
    <cellStyle name="백_수량산출서(수정)_02-배수공_02-반중력식옹벽_토공" xfId="3032" xr:uid="{00000000-0005-0000-0000-000064190000}"/>
    <cellStyle name="백_수량산출서(수정)_02-배수공_02-반중력식옹벽_토공 2" xfId="11315" xr:uid="{00000000-0005-0000-0000-000065190000}"/>
    <cellStyle name="백_수량산출서(수정)_02-배수공_02-반중력식옹벽_토공_2.중곡빗물펌프장토공" xfId="11316" xr:uid="{00000000-0005-0000-0000-000066190000}"/>
    <cellStyle name="백_수량산출서(수정)_02-배수공_02-반중력식옹벽_토공_2.중곡빗물펌프장토공 2" xfId="11317" xr:uid="{00000000-0005-0000-0000-000067190000}"/>
    <cellStyle name="백_수량산출서(수정)_02-배수공_02-반중력식옹벽_토공_세종대우회토공" xfId="11318" xr:uid="{00000000-0005-0000-0000-000068190000}"/>
    <cellStyle name="백_수량산출서(수정)_02-배수공_02-반중력식옹벽_토공_세종대우회토공 2" xfId="11319" xr:uid="{00000000-0005-0000-0000-000069190000}"/>
    <cellStyle name="백_수량산출서(수정)_02-배수공_02-반중력식옹벽_토공_오거리토공" xfId="11320" xr:uid="{00000000-0005-0000-0000-00006A190000}"/>
    <cellStyle name="백_수량산출서(수정)_02-배수공_02-반중력식옹벽_토공_오거리토공 2" xfId="11321" xr:uid="{00000000-0005-0000-0000-00006B190000}"/>
    <cellStyle name="백_수량산출서(수정)_02-배수공_02-반중력식옹벽_토공_중곡빗물펌프장토공" xfId="11322" xr:uid="{00000000-0005-0000-0000-00006C190000}"/>
    <cellStyle name="백_수량산출서(수정)_02-배수공_02-반중력식옹벽_토공_중곡빗물펌프장토공 2" xfId="11323" xr:uid="{00000000-0005-0000-0000-00006D190000}"/>
    <cellStyle name="백_수량산출서(수정)_02-배수공_02-반중력식옹벽_토공_중곡빗물펌프장토공1" xfId="11324" xr:uid="{00000000-0005-0000-0000-00006E190000}"/>
    <cellStyle name="백_수량산출서(수정)_02-배수공_02-반중력식옹벽_토공_중곡빗물펌프장토공1 2" xfId="11325" xr:uid="{00000000-0005-0000-0000-00006F190000}"/>
    <cellStyle name="백_수량산출서(수정)_02-배수공_02-반중력식옹벽_토공_중곡펌프장토공1" xfId="11326" xr:uid="{00000000-0005-0000-0000-000070190000}"/>
    <cellStyle name="백_수량산출서(수정)_02-배수공_02-반중력식옹벽_토공_중곡펌프장토공1 2" xfId="11327" xr:uid="{00000000-0005-0000-0000-000071190000}"/>
    <cellStyle name="백_수량산출서(수정)_02-배수공_02-반중력식옹벽_토공_천호대로남측준공수량(토공)" xfId="11328" xr:uid="{00000000-0005-0000-0000-000072190000}"/>
    <cellStyle name="백_수량산출서(수정)_02-배수공_02-반중력식옹벽_토공_천호대로남측준공수량(토공) 2" xfId="11329" xr:uid="{00000000-0005-0000-0000-000073190000}"/>
    <cellStyle name="백_수량산출서(수정)_02-배수공_02-반중력식옹벽_토공_한국화장품토공" xfId="11330" xr:uid="{00000000-0005-0000-0000-000074190000}"/>
    <cellStyle name="백_수량산출서(수정)_02-배수공_02-반중력식옹벽_토공_한국화장품토공 2" xfId="11331" xr:uid="{00000000-0005-0000-0000-000075190000}"/>
    <cellStyle name="백_수량산출서(수정)_02-배수공_02-배수공" xfId="3033" xr:uid="{00000000-0005-0000-0000-000076190000}"/>
    <cellStyle name="백_수량산출서(수정)_02-배수공_02-배수공 2" xfId="4827" xr:uid="{00000000-0005-0000-0000-000077190000}"/>
    <cellStyle name="백_수량산출서(수정)_02-배수공_02-배수공 2 2" xfId="8560" xr:uid="{00000000-0005-0000-0000-000078190000}"/>
    <cellStyle name="백_수량산출서(수정)_02-배수공_02-배수공_(0831)설변내역(태화관길)" xfId="4828" xr:uid="{00000000-0005-0000-0000-000079190000}"/>
    <cellStyle name="백_수량산출서(수정)_02-배수공_02-배수공_(0831)설변내역(태화관길)_2010년 이면도로 정비공사(연간단가)설계변경내역서(2차)" xfId="4829" xr:uid="{00000000-0005-0000-0000-00007A190000}"/>
    <cellStyle name="백_수량산출서(수정)_02-배수공_02-배수공_(0906)설변내역(낙원동1)" xfId="4830" xr:uid="{00000000-0005-0000-0000-00007B190000}"/>
    <cellStyle name="백_수량산출서(수정)_02-배수공_02-배수공_(0906)설변내역(낙원동1)_2010년 이면도로 정비공사(연간단가)설계변경내역서(2차)" xfId="4831" xr:uid="{00000000-0005-0000-0000-00007C190000}"/>
    <cellStyle name="백_수량산출서(수정)_02-배수공_02-배수공_002설변내역(낙원동1-138)" xfId="4832" xr:uid="{00000000-0005-0000-0000-00007D190000}"/>
    <cellStyle name="백_수량산출서(수정)_02-배수공_02-배수공_002설변내역(낙원동1-138)_2010년 이면도로 정비공사(연간단가)설계변경내역서(2차)" xfId="4833" xr:uid="{00000000-0005-0000-0000-00007E190000}"/>
    <cellStyle name="백_수량산출서(수정)_02-배수공_02-배수공_2.중곡빗물펌프장토공(BOX구간)" xfId="11332" xr:uid="{00000000-0005-0000-0000-00007F190000}"/>
    <cellStyle name="백_수량산출서(수정)_02-배수공_02-배수공_2.중곡빗물펌프장토공(BOX구간) 2" xfId="11333" xr:uid="{00000000-0005-0000-0000-000080190000}"/>
    <cellStyle name="백_수량산출서(수정)_02-배수공_02-배수공_2010년 이면도로 정비공사(연간단가)설계변경내역서(2차)" xfId="4834" xr:uid="{00000000-0005-0000-0000-000081190000}"/>
    <cellStyle name="백_수량산출서(수정)_02-배수공_02-배수공_남측토공" xfId="11334" xr:uid="{00000000-0005-0000-0000-000082190000}"/>
    <cellStyle name="백_수량산출서(수정)_02-배수공_02-배수공_남측토공 2" xfId="11335" xr:uid="{00000000-0005-0000-0000-000083190000}"/>
    <cellStyle name="백_수량산출서(수정)_02-배수공_02-배수공_남측토공_2.중곡빗물펌프장토공" xfId="11336" xr:uid="{00000000-0005-0000-0000-000084190000}"/>
    <cellStyle name="백_수량산출서(수정)_02-배수공_02-배수공_남측토공_2.중곡빗물펌프장토공 2" xfId="11337" xr:uid="{00000000-0005-0000-0000-000085190000}"/>
    <cellStyle name="백_수량산출서(수정)_02-배수공_02-배수공_남측토공_천호대로남측준공수량(토공)" xfId="11338" xr:uid="{00000000-0005-0000-0000-000086190000}"/>
    <cellStyle name="백_수량산출서(수정)_02-배수공_02-배수공_남측토공_천호대로남측준공수량(토공) 2" xfId="11339" xr:uid="{00000000-0005-0000-0000-000087190000}"/>
    <cellStyle name="백_수량산출서(수정)_02-배수공_02-배수공_내역서(상도동159번지,김주성)" xfId="4835" xr:uid="{00000000-0005-0000-0000-000088190000}"/>
    <cellStyle name="백_수량산출서(수정)_02-배수공_02-배수공_내역서(상도동159번지,김주성)_(0831)설변내역(태화관길)" xfId="4836" xr:uid="{00000000-0005-0000-0000-000089190000}"/>
    <cellStyle name="백_수량산출서(수정)_02-배수공_02-배수공_내역서(상도동159번지,김주성)_(0831)설변내역(태화관길)_2010년 이면도로 정비공사(연간단가)설계변경내역서(2차)" xfId="4837" xr:uid="{00000000-0005-0000-0000-00008A190000}"/>
    <cellStyle name="백_수량산출서(수정)_02-배수공_02-배수공_내역서(상도동159번지,김주성)_(0906)설변내역(낙원동1)" xfId="4838" xr:uid="{00000000-0005-0000-0000-00008B190000}"/>
    <cellStyle name="백_수량산출서(수정)_02-배수공_02-배수공_내역서(상도동159번지,김주성)_(0906)설변내역(낙원동1)_2010년 이면도로 정비공사(연간단가)설계변경내역서(2차)" xfId="4839" xr:uid="{00000000-0005-0000-0000-00008C190000}"/>
    <cellStyle name="백_수량산출서(수정)_02-배수공_02-배수공_내역서(상도동159번지,김주성)_002설변내역(낙원동1-138)" xfId="4840" xr:uid="{00000000-0005-0000-0000-00008D190000}"/>
    <cellStyle name="백_수량산출서(수정)_02-배수공_02-배수공_내역서(상도동159번지,김주성)_002설변내역(낙원동1-138)_2010년 이면도로 정비공사(연간단가)설계변경내역서(2차)" xfId="4841" xr:uid="{00000000-0005-0000-0000-00008E190000}"/>
    <cellStyle name="백_수량산출서(수정)_02-배수공_02-배수공_내역서(상도동159번지,김주성)_2010년 이면도로 정비공사(연간단가)설계변경내역서(2차)" xfId="4842" xr:uid="{00000000-0005-0000-0000-00008F190000}"/>
    <cellStyle name="백_수량산출서(수정)_02-배수공_02-배수공_설계서" xfId="4843" xr:uid="{00000000-0005-0000-0000-000090190000}"/>
    <cellStyle name="백_수량산출서(수정)_02-배수공_02-배수공_설계서_(0831)설변내역(태화관길)" xfId="4844" xr:uid="{00000000-0005-0000-0000-000091190000}"/>
    <cellStyle name="백_수량산출서(수정)_02-배수공_02-배수공_설계서_(0831)설변내역(태화관길)_2010년 이면도로 정비공사(연간단가)설계변경내역서(2차)" xfId="4845" xr:uid="{00000000-0005-0000-0000-000092190000}"/>
    <cellStyle name="백_수량산출서(수정)_02-배수공_02-배수공_설계서_(0906)설변내역(낙원동1)" xfId="4846" xr:uid="{00000000-0005-0000-0000-000093190000}"/>
    <cellStyle name="백_수량산출서(수정)_02-배수공_02-배수공_설계서_(0906)설변내역(낙원동1)_2010년 이면도로 정비공사(연간단가)설계변경내역서(2차)" xfId="4847" xr:uid="{00000000-0005-0000-0000-000094190000}"/>
    <cellStyle name="백_수량산출서(수정)_02-배수공_02-배수공_설계서_002설변내역(낙원동1-138)" xfId="4848" xr:uid="{00000000-0005-0000-0000-000095190000}"/>
    <cellStyle name="백_수량산출서(수정)_02-배수공_02-배수공_설계서_002설변내역(낙원동1-138)_2010년 이면도로 정비공사(연간단가)설계변경내역서(2차)" xfId="4849" xr:uid="{00000000-0005-0000-0000-000096190000}"/>
    <cellStyle name="백_수량산출서(수정)_02-배수공_02-배수공_설계서_2010년 이면도로 정비공사(연간단가)설계변경내역서(2차)" xfId="4850" xr:uid="{00000000-0005-0000-0000-000097190000}"/>
    <cellStyle name="백_수량산출서(수정)_02-배수공_02-배수공_토공" xfId="3034" xr:uid="{00000000-0005-0000-0000-000098190000}"/>
    <cellStyle name="백_수량산출서(수정)_02-배수공_02-배수공_토공 2" xfId="11340" xr:uid="{00000000-0005-0000-0000-000099190000}"/>
    <cellStyle name="백_수량산출서(수정)_02-배수공_02-배수공_토공_2.중곡빗물펌프장토공" xfId="11341" xr:uid="{00000000-0005-0000-0000-00009A190000}"/>
    <cellStyle name="백_수량산출서(수정)_02-배수공_02-배수공_토공_2.중곡빗물펌프장토공 2" xfId="11342" xr:uid="{00000000-0005-0000-0000-00009B190000}"/>
    <cellStyle name="백_수량산출서(수정)_02-배수공_02-배수공_토공_세종대우회토공" xfId="11343" xr:uid="{00000000-0005-0000-0000-00009C190000}"/>
    <cellStyle name="백_수량산출서(수정)_02-배수공_02-배수공_토공_세종대우회토공 2" xfId="11344" xr:uid="{00000000-0005-0000-0000-00009D190000}"/>
    <cellStyle name="백_수량산출서(수정)_02-배수공_02-배수공_토공_오거리토공" xfId="11345" xr:uid="{00000000-0005-0000-0000-00009E190000}"/>
    <cellStyle name="백_수량산출서(수정)_02-배수공_02-배수공_토공_오거리토공 2" xfId="11346" xr:uid="{00000000-0005-0000-0000-00009F190000}"/>
    <cellStyle name="백_수량산출서(수정)_02-배수공_02-배수공_토공_중곡빗물펌프장토공" xfId="11347" xr:uid="{00000000-0005-0000-0000-0000A0190000}"/>
    <cellStyle name="백_수량산출서(수정)_02-배수공_02-배수공_토공_중곡빗물펌프장토공 2" xfId="11348" xr:uid="{00000000-0005-0000-0000-0000A1190000}"/>
    <cellStyle name="백_수량산출서(수정)_02-배수공_02-배수공_토공_중곡빗물펌프장토공1" xfId="11349" xr:uid="{00000000-0005-0000-0000-0000A2190000}"/>
    <cellStyle name="백_수량산출서(수정)_02-배수공_02-배수공_토공_중곡빗물펌프장토공1 2" xfId="11350" xr:uid="{00000000-0005-0000-0000-0000A3190000}"/>
    <cellStyle name="백_수량산출서(수정)_02-배수공_02-배수공_토공_중곡펌프장토공1" xfId="11351" xr:uid="{00000000-0005-0000-0000-0000A4190000}"/>
    <cellStyle name="백_수량산출서(수정)_02-배수공_02-배수공_토공_중곡펌프장토공1 2" xfId="11352" xr:uid="{00000000-0005-0000-0000-0000A5190000}"/>
    <cellStyle name="백_수량산출서(수정)_02-배수공_02-배수공_토공_천호대로남측준공수량(토공)" xfId="11353" xr:uid="{00000000-0005-0000-0000-0000A6190000}"/>
    <cellStyle name="백_수량산출서(수정)_02-배수공_02-배수공_토공_천호대로남측준공수량(토공) 2" xfId="11354" xr:uid="{00000000-0005-0000-0000-0000A7190000}"/>
    <cellStyle name="백_수량산출서(수정)_02-배수공_02-배수공_토공_한국화장품토공" xfId="11355" xr:uid="{00000000-0005-0000-0000-0000A8190000}"/>
    <cellStyle name="백_수량산출서(수정)_02-배수공_02-배수공_토공_한국화장품토공 2" xfId="11356" xr:uid="{00000000-0005-0000-0000-0000A9190000}"/>
    <cellStyle name="백_수량산출서(수정)_02-배수공_2.중곡빗물펌프장토공(BOX구간)" xfId="11357" xr:uid="{00000000-0005-0000-0000-0000AA190000}"/>
    <cellStyle name="백_수량산출서(수정)_02-배수공_2.중곡빗물펌프장토공(BOX구간) 2" xfId="11358" xr:uid="{00000000-0005-0000-0000-0000AB190000}"/>
    <cellStyle name="백_수량산출서(수정)_02-배수공_2010년 이면도로 정비공사(연간단가)설계변경내역서(2차)" xfId="4851" xr:uid="{00000000-0005-0000-0000-0000AC190000}"/>
    <cellStyle name="백_수량산출서(수정)_02-배수공_가평조서" xfId="11359" xr:uid="{00000000-0005-0000-0000-0000AD190000}"/>
    <cellStyle name="백_수량산출서(수정)_02-배수공_가평조서 2" xfId="11360" xr:uid="{00000000-0005-0000-0000-0000AE190000}"/>
    <cellStyle name="백_수량산출서(수정)_02-배수공_가평조서_2.중곡빗물펌프장토공(BOX구간)" xfId="11361" xr:uid="{00000000-0005-0000-0000-0000AF190000}"/>
    <cellStyle name="백_수량산출서(수정)_02-배수공_가평조서_2.중곡빗물펌프장토공(BOX구간) 2" xfId="11362" xr:uid="{00000000-0005-0000-0000-0000B0190000}"/>
    <cellStyle name="백_수량산출서(수정)_02-배수공_남측토공" xfId="11363" xr:uid="{00000000-0005-0000-0000-0000B1190000}"/>
    <cellStyle name="백_수량산출서(수정)_02-배수공_남측토공 2" xfId="11364" xr:uid="{00000000-0005-0000-0000-0000B2190000}"/>
    <cellStyle name="백_수량산출서(수정)_02-배수공_남측토공_2.중곡빗물펌프장토공" xfId="11365" xr:uid="{00000000-0005-0000-0000-0000B3190000}"/>
    <cellStyle name="백_수량산출서(수정)_02-배수공_남측토공_2.중곡빗물펌프장토공 2" xfId="11366" xr:uid="{00000000-0005-0000-0000-0000B4190000}"/>
    <cellStyle name="백_수량산출서(수정)_02-배수공_남측토공_천호대로남측준공수량(토공)" xfId="11367" xr:uid="{00000000-0005-0000-0000-0000B5190000}"/>
    <cellStyle name="백_수량산출서(수정)_02-배수공_남측토공_천호대로남측준공수량(토공) 2" xfId="11368" xr:uid="{00000000-0005-0000-0000-0000B6190000}"/>
    <cellStyle name="백_수량산출서(수정)_02-배수공_내역서(상도동159번지,김주성)" xfId="4852" xr:uid="{00000000-0005-0000-0000-0000B7190000}"/>
    <cellStyle name="백_수량산출서(수정)_02-배수공_내역서(상도동159번지,김주성)_(0831)설변내역(태화관길)" xfId="4853" xr:uid="{00000000-0005-0000-0000-0000B8190000}"/>
    <cellStyle name="백_수량산출서(수정)_02-배수공_내역서(상도동159번지,김주성)_(0831)설변내역(태화관길)_2010년 이면도로 정비공사(연간단가)설계변경내역서(2차)" xfId="4854" xr:uid="{00000000-0005-0000-0000-0000B9190000}"/>
    <cellStyle name="백_수량산출서(수정)_02-배수공_내역서(상도동159번지,김주성)_(0906)설변내역(낙원동1)" xfId="4855" xr:uid="{00000000-0005-0000-0000-0000BA190000}"/>
    <cellStyle name="백_수량산출서(수정)_02-배수공_내역서(상도동159번지,김주성)_(0906)설변내역(낙원동1)_2010년 이면도로 정비공사(연간단가)설계변경내역서(2차)" xfId="4856" xr:uid="{00000000-0005-0000-0000-0000BB190000}"/>
    <cellStyle name="백_수량산출서(수정)_02-배수공_내역서(상도동159번지,김주성)_002설변내역(낙원동1-138)" xfId="4857" xr:uid="{00000000-0005-0000-0000-0000BC190000}"/>
    <cellStyle name="백_수량산출서(수정)_02-배수공_내역서(상도동159번지,김주성)_002설변내역(낙원동1-138)_2010년 이면도로 정비공사(연간단가)설계변경내역서(2차)" xfId="4858" xr:uid="{00000000-0005-0000-0000-0000BD190000}"/>
    <cellStyle name="백_수량산출서(수정)_02-배수공_내역서(상도동159번지,김주성)_2010년 이면도로 정비공사(연간단가)설계변경내역서(2차)" xfId="4859" xr:uid="{00000000-0005-0000-0000-0000BE190000}"/>
    <cellStyle name="백_수량산출서(수정)_02-배수공_반중력" xfId="3035" xr:uid="{00000000-0005-0000-0000-0000BF190000}"/>
    <cellStyle name="백_수량산출서(수정)_02-배수공_반중력 2" xfId="4860" xr:uid="{00000000-0005-0000-0000-0000C0190000}"/>
    <cellStyle name="백_수량산출서(수정)_02-배수공_반중력 2 2" xfId="8561" xr:uid="{00000000-0005-0000-0000-0000C1190000}"/>
    <cellStyle name="백_수량산출서(수정)_02-배수공_반중력_(0831)설변내역(태화관길)" xfId="4861" xr:uid="{00000000-0005-0000-0000-0000C2190000}"/>
    <cellStyle name="백_수량산출서(수정)_02-배수공_반중력_(0831)설변내역(태화관길)_2010년 이면도로 정비공사(연간단가)설계변경내역서(2차)" xfId="4862" xr:uid="{00000000-0005-0000-0000-0000C3190000}"/>
    <cellStyle name="백_수량산출서(수정)_02-배수공_반중력_(0906)설변내역(낙원동1)" xfId="4863" xr:uid="{00000000-0005-0000-0000-0000C4190000}"/>
    <cellStyle name="백_수량산출서(수정)_02-배수공_반중력_(0906)설변내역(낙원동1)_2010년 이면도로 정비공사(연간단가)설계변경내역서(2차)" xfId="4864" xr:uid="{00000000-0005-0000-0000-0000C5190000}"/>
    <cellStyle name="백_수량산출서(수정)_02-배수공_반중력_002설변내역(낙원동1-138)" xfId="4865" xr:uid="{00000000-0005-0000-0000-0000C6190000}"/>
    <cellStyle name="백_수량산출서(수정)_02-배수공_반중력_002설변내역(낙원동1-138)_2010년 이면도로 정비공사(연간단가)설계변경내역서(2차)" xfId="4866" xr:uid="{00000000-0005-0000-0000-0000C7190000}"/>
    <cellStyle name="백_수량산출서(수정)_02-배수공_반중력_2.중곡빗물펌프장토공(BOX구간)" xfId="11369" xr:uid="{00000000-0005-0000-0000-0000C8190000}"/>
    <cellStyle name="백_수량산출서(수정)_02-배수공_반중력_2.중곡빗물펌프장토공(BOX구간) 2" xfId="11370" xr:uid="{00000000-0005-0000-0000-0000C9190000}"/>
    <cellStyle name="백_수량산출서(수정)_02-배수공_반중력_2010년 이면도로 정비공사(연간단가)설계변경내역서(2차)" xfId="4867" xr:uid="{00000000-0005-0000-0000-0000CA190000}"/>
    <cellStyle name="백_수량산출서(수정)_02-배수공_반중력_남측토공" xfId="11371" xr:uid="{00000000-0005-0000-0000-0000CB190000}"/>
    <cellStyle name="백_수량산출서(수정)_02-배수공_반중력_남측토공 2" xfId="11372" xr:uid="{00000000-0005-0000-0000-0000CC190000}"/>
    <cellStyle name="백_수량산출서(수정)_02-배수공_반중력_남측토공_2.중곡빗물펌프장토공" xfId="11373" xr:uid="{00000000-0005-0000-0000-0000CD190000}"/>
    <cellStyle name="백_수량산출서(수정)_02-배수공_반중력_남측토공_2.중곡빗물펌프장토공 2" xfId="11374" xr:uid="{00000000-0005-0000-0000-0000CE190000}"/>
    <cellStyle name="백_수량산출서(수정)_02-배수공_반중력_남측토공_천호대로남측준공수량(토공)" xfId="11375" xr:uid="{00000000-0005-0000-0000-0000CF190000}"/>
    <cellStyle name="백_수량산출서(수정)_02-배수공_반중력_남측토공_천호대로남측준공수량(토공) 2" xfId="11376" xr:uid="{00000000-0005-0000-0000-0000D0190000}"/>
    <cellStyle name="백_수량산출서(수정)_02-배수공_반중력_내역서(상도동159번지,김주성)" xfId="4868" xr:uid="{00000000-0005-0000-0000-0000D1190000}"/>
    <cellStyle name="백_수량산출서(수정)_02-배수공_반중력_내역서(상도동159번지,김주성)_(0831)설변내역(태화관길)" xfId="4869" xr:uid="{00000000-0005-0000-0000-0000D2190000}"/>
    <cellStyle name="백_수량산출서(수정)_02-배수공_반중력_내역서(상도동159번지,김주성)_(0831)설변내역(태화관길)_2010년 이면도로 정비공사(연간단가)설계변경내역서(2차)" xfId="4870" xr:uid="{00000000-0005-0000-0000-0000D3190000}"/>
    <cellStyle name="백_수량산출서(수정)_02-배수공_반중력_내역서(상도동159번지,김주성)_(0906)설변내역(낙원동1)" xfId="4871" xr:uid="{00000000-0005-0000-0000-0000D4190000}"/>
    <cellStyle name="백_수량산출서(수정)_02-배수공_반중력_내역서(상도동159번지,김주성)_(0906)설변내역(낙원동1)_2010년 이면도로 정비공사(연간단가)설계변경내역서(2차)" xfId="4872" xr:uid="{00000000-0005-0000-0000-0000D5190000}"/>
    <cellStyle name="백_수량산출서(수정)_02-배수공_반중력_내역서(상도동159번지,김주성)_002설변내역(낙원동1-138)" xfId="4873" xr:uid="{00000000-0005-0000-0000-0000D6190000}"/>
    <cellStyle name="백_수량산출서(수정)_02-배수공_반중력_내역서(상도동159번지,김주성)_002설변내역(낙원동1-138)_2010년 이면도로 정비공사(연간단가)설계변경내역서(2차)" xfId="4874" xr:uid="{00000000-0005-0000-0000-0000D7190000}"/>
    <cellStyle name="백_수량산출서(수정)_02-배수공_반중력_내역서(상도동159번지,김주성)_2010년 이면도로 정비공사(연간단가)설계변경내역서(2차)" xfId="4875" xr:uid="{00000000-0005-0000-0000-0000D8190000}"/>
    <cellStyle name="백_수량산출서(수정)_02-배수공_반중력_설계서" xfId="4876" xr:uid="{00000000-0005-0000-0000-0000D9190000}"/>
    <cellStyle name="백_수량산출서(수정)_02-배수공_반중력_설계서_(0831)설변내역(태화관길)" xfId="4877" xr:uid="{00000000-0005-0000-0000-0000DA190000}"/>
    <cellStyle name="백_수량산출서(수정)_02-배수공_반중력_설계서_(0831)설변내역(태화관길)_2010년 이면도로 정비공사(연간단가)설계변경내역서(2차)" xfId="4878" xr:uid="{00000000-0005-0000-0000-0000DB190000}"/>
    <cellStyle name="백_수량산출서(수정)_02-배수공_반중력_설계서_(0906)설변내역(낙원동1)" xfId="4879" xr:uid="{00000000-0005-0000-0000-0000DC190000}"/>
    <cellStyle name="백_수량산출서(수정)_02-배수공_반중력_설계서_(0906)설변내역(낙원동1)_2010년 이면도로 정비공사(연간단가)설계변경내역서(2차)" xfId="4880" xr:uid="{00000000-0005-0000-0000-0000DD190000}"/>
    <cellStyle name="백_수량산출서(수정)_02-배수공_반중력_설계서_002설변내역(낙원동1-138)" xfId="4881" xr:uid="{00000000-0005-0000-0000-0000DE190000}"/>
    <cellStyle name="백_수량산출서(수정)_02-배수공_반중력_설계서_002설변내역(낙원동1-138)_2010년 이면도로 정비공사(연간단가)설계변경내역서(2차)" xfId="4882" xr:uid="{00000000-0005-0000-0000-0000DF190000}"/>
    <cellStyle name="백_수량산출서(수정)_02-배수공_반중력_설계서_2010년 이면도로 정비공사(연간단가)설계변경내역서(2차)" xfId="4883" xr:uid="{00000000-0005-0000-0000-0000E0190000}"/>
    <cellStyle name="백_수량산출서(수정)_02-배수공_반중력_토공" xfId="3036" xr:uid="{00000000-0005-0000-0000-0000E1190000}"/>
    <cellStyle name="백_수량산출서(수정)_02-배수공_반중력_토공 2" xfId="11377" xr:uid="{00000000-0005-0000-0000-0000E2190000}"/>
    <cellStyle name="백_수량산출서(수정)_02-배수공_반중력_토공_2.중곡빗물펌프장토공" xfId="11378" xr:uid="{00000000-0005-0000-0000-0000E3190000}"/>
    <cellStyle name="백_수량산출서(수정)_02-배수공_반중력_토공_2.중곡빗물펌프장토공 2" xfId="11379" xr:uid="{00000000-0005-0000-0000-0000E4190000}"/>
    <cellStyle name="백_수량산출서(수정)_02-배수공_반중력_토공_세종대우회토공" xfId="11380" xr:uid="{00000000-0005-0000-0000-0000E5190000}"/>
    <cellStyle name="백_수량산출서(수정)_02-배수공_반중력_토공_세종대우회토공 2" xfId="11381" xr:uid="{00000000-0005-0000-0000-0000E6190000}"/>
    <cellStyle name="백_수량산출서(수정)_02-배수공_반중력_토공_오거리토공" xfId="11382" xr:uid="{00000000-0005-0000-0000-0000E7190000}"/>
    <cellStyle name="백_수량산출서(수정)_02-배수공_반중력_토공_오거리토공 2" xfId="11383" xr:uid="{00000000-0005-0000-0000-0000E8190000}"/>
    <cellStyle name="백_수량산출서(수정)_02-배수공_반중력_토공_중곡빗물펌프장토공" xfId="11384" xr:uid="{00000000-0005-0000-0000-0000E9190000}"/>
    <cellStyle name="백_수량산출서(수정)_02-배수공_반중력_토공_중곡빗물펌프장토공 2" xfId="11385" xr:uid="{00000000-0005-0000-0000-0000EA190000}"/>
    <cellStyle name="백_수량산출서(수정)_02-배수공_반중력_토공_중곡빗물펌프장토공1" xfId="11386" xr:uid="{00000000-0005-0000-0000-0000EB190000}"/>
    <cellStyle name="백_수량산출서(수정)_02-배수공_반중력_토공_중곡빗물펌프장토공1 2" xfId="11387" xr:uid="{00000000-0005-0000-0000-0000EC190000}"/>
    <cellStyle name="백_수량산출서(수정)_02-배수공_반중력_토공_중곡펌프장토공1" xfId="11388" xr:uid="{00000000-0005-0000-0000-0000ED190000}"/>
    <cellStyle name="백_수량산출서(수정)_02-배수공_반중력_토공_중곡펌프장토공1 2" xfId="11389" xr:uid="{00000000-0005-0000-0000-0000EE190000}"/>
    <cellStyle name="백_수량산출서(수정)_02-배수공_반중력_토공_천호대로남측준공수량(토공)" xfId="11390" xr:uid="{00000000-0005-0000-0000-0000EF190000}"/>
    <cellStyle name="백_수량산출서(수정)_02-배수공_반중력_토공_천호대로남측준공수량(토공) 2" xfId="11391" xr:uid="{00000000-0005-0000-0000-0000F0190000}"/>
    <cellStyle name="백_수량산출서(수정)_02-배수공_반중력_토공_한국화장품토공" xfId="11392" xr:uid="{00000000-0005-0000-0000-0000F1190000}"/>
    <cellStyle name="백_수량산출서(수정)_02-배수공_반중력_토공_한국화장품토공 2" xfId="11393" xr:uid="{00000000-0005-0000-0000-0000F2190000}"/>
    <cellStyle name="백_수량산출서(수정)_02-배수공_설계서" xfId="4884" xr:uid="{00000000-0005-0000-0000-0000F3190000}"/>
    <cellStyle name="백_수량산출서(수정)_02-배수공_설계서_(0831)설변내역(태화관길)" xfId="4885" xr:uid="{00000000-0005-0000-0000-0000F4190000}"/>
    <cellStyle name="백_수량산출서(수정)_02-배수공_설계서_(0831)설변내역(태화관길)_2010년 이면도로 정비공사(연간단가)설계변경내역서(2차)" xfId="4886" xr:uid="{00000000-0005-0000-0000-0000F5190000}"/>
    <cellStyle name="백_수량산출서(수정)_02-배수공_설계서_(0906)설변내역(낙원동1)" xfId="4887" xr:uid="{00000000-0005-0000-0000-0000F6190000}"/>
    <cellStyle name="백_수량산출서(수정)_02-배수공_설계서_(0906)설변내역(낙원동1)_2010년 이면도로 정비공사(연간단가)설계변경내역서(2차)" xfId="4888" xr:uid="{00000000-0005-0000-0000-0000F7190000}"/>
    <cellStyle name="백_수량산출서(수정)_02-배수공_설계서_002설변내역(낙원동1-138)" xfId="4889" xr:uid="{00000000-0005-0000-0000-0000F8190000}"/>
    <cellStyle name="백_수량산출서(수정)_02-배수공_설계서_002설변내역(낙원동1-138)_2010년 이면도로 정비공사(연간단가)설계변경내역서(2차)" xfId="4890" xr:uid="{00000000-0005-0000-0000-0000F9190000}"/>
    <cellStyle name="백_수량산출서(수정)_02-배수공_설계서_2010년 이면도로 정비공사(연간단가)설계변경내역서(2차)" xfId="4891" xr:uid="{00000000-0005-0000-0000-0000FA190000}"/>
    <cellStyle name="백_수량산출서(수정)_02-배수공_옹벽" xfId="11394" xr:uid="{00000000-0005-0000-0000-0000FB190000}"/>
    <cellStyle name="백_수량산출서(수정)_02-배수공_옹벽 2" xfId="11395" xr:uid="{00000000-0005-0000-0000-0000FC190000}"/>
    <cellStyle name="백_수량산출서(수정)_02-배수공_옹벽_2.중곡빗물펌프장토공(BOX구간)" xfId="11396" xr:uid="{00000000-0005-0000-0000-0000FD190000}"/>
    <cellStyle name="백_수량산출서(수정)_02-배수공_옹벽_2.중곡빗물펌프장토공(BOX구간) 2" xfId="11397" xr:uid="{00000000-0005-0000-0000-0000FE190000}"/>
    <cellStyle name="백_수량산출서(수정)_02-배수공_토공" xfId="3037" xr:uid="{00000000-0005-0000-0000-0000FF190000}"/>
    <cellStyle name="백_수량산출서(수정)_02-배수공_토공 2" xfId="11398" xr:uid="{00000000-0005-0000-0000-0000001A0000}"/>
    <cellStyle name="백_수량산출서(수정)_02-배수공_토공_2.중곡빗물펌프장토공" xfId="11399" xr:uid="{00000000-0005-0000-0000-0000011A0000}"/>
    <cellStyle name="백_수량산출서(수정)_02-배수공_토공_2.중곡빗물펌프장토공 2" xfId="11400" xr:uid="{00000000-0005-0000-0000-0000021A0000}"/>
    <cellStyle name="백_수량산출서(수정)_02-배수공_토공_세종대우회토공" xfId="11401" xr:uid="{00000000-0005-0000-0000-0000031A0000}"/>
    <cellStyle name="백_수량산출서(수정)_02-배수공_토공_세종대우회토공 2" xfId="11402" xr:uid="{00000000-0005-0000-0000-0000041A0000}"/>
    <cellStyle name="백_수량산출서(수정)_02-배수공_토공_오거리토공" xfId="11403" xr:uid="{00000000-0005-0000-0000-0000051A0000}"/>
    <cellStyle name="백_수량산출서(수정)_02-배수공_토공_오거리토공 2" xfId="11404" xr:uid="{00000000-0005-0000-0000-0000061A0000}"/>
    <cellStyle name="백_수량산출서(수정)_02-배수공_토공_중곡빗물펌프장토공" xfId="11405" xr:uid="{00000000-0005-0000-0000-0000071A0000}"/>
    <cellStyle name="백_수량산출서(수정)_02-배수공_토공_중곡빗물펌프장토공 2" xfId="11406" xr:uid="{00000000-0005-0000-0000-0000081A0000}"/>
    <cellStyle name="백_수량산출서(수정)_02-배수공_토공_중곡빗물펌프장토공1" xfId="11407" xr:uid="{00000000-0005-0000-0000-0000091A0000}"/>
    <cellStyle name="백_수량산출서(수정)_02-배수공_토공_중곡빗물펌프장토공1 2" xfId="11408" xr:uid="{00000000-0005-0000-0000-00000A1A0000}"/>
    <cellStyle name="백_수량산출서(수정)_02-배수공_토공_중곡펌프장토공1" xfId="11409" xr:uid="{00000000-0005-0000-0000-00000B1A0000}"/>
    <cellStyle name="백_수량산출서(수정)_02-배수공_토공_중곡펌프장토공1 2" xfId="11410" xr:uid="{00000000-0005-0000-0000-00000C1A0000}"/>
    <cellStyle name="백_수량산출서(수정)_02-배수공_토공_천호대로남측준공수량(토공)" xfId="11411" xr:uid="{00000000-0005-0000-0000-00000D1A0000}"/>
    <cellStyle name="백_수량산출서(수정)_02-배수공_토공_천호대로남측준공수량(토공) 2" xfId="11412" xr:uid="{00000000-0005-0000-0000-00000E1A0000}"/>
    <cellStyle name="백_수량산출서(수정)_02-배수공_토공_한국화장품토공" xfId="11413" xr:uid="{00000000-0005-0000-0000-00000F1A0000}"/>
    <cellStyle name="백_수량산출서(수정)_02-배수공_토공_한국화장품토공 2" xfId="11414" xr:uid="{00000000-0005-0000-0000-0000101A0000}"/>
    <cellStyle name="백_수량산출서(수정)_02-배수공_포장조서" xfId="11415" xr:uid="{00000000-0005-0000-0000-0000111A0000}"/>
    <cellStyle name="백_수량산출서(수정)_02-배수공_포장조서 2" xfId="11416" xr:uid="{00000000-0005-0000-0000-0000121A0000}"/>
    <cellStyle name="백_수량산출서(수정)_02-배수공_포장조서_2.중곡빗물펌프장토공(BOX구간)" xfId="11417" xr:uid="{00000000-0005-0000-0000-0000131A0000}"/>
    <cellStyle name="백_수량산출서(수정)_02-배수공_포장조서_2.중곡빗물펌프장토공(BOX구간) 2" xfId="11418" xr:uid="{00000000-0005-0000-0000-0000141A0000}"/>
    <cellStyle name="백_수량산출서(수정)_04-포장공_02-배수공" xfId="3038" xr:uid="{00000000-0005-0000-0000-0000151A0000}"/>
    <cellStyle name="백_수량산출서(수정)_04-포장공_02-배수공 2" xfId="4892" xr:uid="{00000000-0005-0000-0000-0000161A0000}"/>
    <cellStyle name="백_수량산출서(수정)_04-포장공_02-배수공 2 2" xfId="8562" xr:uid="{00000000-0005-0000-0000-0000171A0000}"/>
    <cellStyle name="백_수량산출서(수정)_04-포장공_02-배수공_(0831)설변내역(태화관길)" xfId="4893" xr:uid="{00000000-0005-0000-0000-0000181A0000}"/>
    <cellStyle name="백_수량산출서(수정)_04-포장공_02-배수공_(0831)설변내역(태화관길)_2010년 이면도로 정비공사(연간단가)설계변경내역서(2차)" xfId="4894" xr:uid="{00000000-0005-0000-0000-0000191A0000}"/>
    <cellStyle name="백_수량산출서(수정)_04-포장공_02-배수공_(0906)설변내역(낙원동1)" xfId="4895" xr:uid="{00000000-0005-0000-0000-00001A1A0000}"/>
    <cellStyle name="백_수량산출서(수정)_04-포장공_02-배수공_(0906)설변내역(낙원동1)_2010년 이면도로 정비공사(연간단가)설계변경내역서(2차)" xfId="4896" xr:uid="{00000000-0005-0000-0000-00001B1A0000}"/>
    <cellStyle name="백_수량산출서(수정)_04-포장공_02-배수공_002설변내역(낙원동1-138)" xfId="4897" xr:uid="{00000000-0005-0000-0000-00001C1A0000}"/>
    <cellStyle name="백_수량산출서(수정)_04-포장공_02-배수공_002설변내역(낙원동1-138)_2010년 이면도로 정비공사(연간단가)설계변경내역서(2차)" xfId="4898" xr:uid="{00000000-0005-0000-0000-00001D1A0000}"/>
    <cellStyle name="백_수량산출서(수정)_04-포장공_02-배수공_2.중곡빗물펌프장토공(BOX구간)" xfId="11419" xr:uid="{00000000-0005-0000-0000-00001E1A0000}"/>
    <cellStyle name="백_수량산출서(수정)_04-포장공_02-배수공_2.중곡빗물펌프장토공(BOX구간) 2" xfId="11420" xr:uid="{00000000-0005-0000-0000-00001F1A0000}"/>
    <cellStyle name="백_수량산출서(수정)_04-포장공_02-배수공_2010년 이면도로 정비공사(연간단가)설계변경내역서(2차)" xfId="4899" xr:uid="{00000000-0005-0000-0000-0000201A0000}"/>
    <cellStyle name="백_수량산출서(수정)_04-포장공_02-배수공_남측토공" xfId="11421" xr:uid="{00000000-0005-0000-0000-0000211A0000}"/>
    <cellStyle name="백_수량산출서(수정)_04-포장공_02-배수공_남측토공 2" xfId="11422" xr:uid="{00000000-0005-0000-0000-0000221A0000}"/>
    <cellStyle name="백_수량산출서(수정)_04-포장공_02-배수공_남측토공_2.중곡빗물펌프장토공" xfId="11423" xr:uid="{00000000-0005-0000-0000-0000231A0000}"/>
    <cellStyle name="백_수량산출서(수정)_04-포장공_02-배수공_남측토공_2.중곡빗물펌프장토공 2" xfId="11424" xr:uid="{00000000-0005-0000-0000-0000241A0000}"/>
    <cellStyle name="백_수량산출서(수정)_04-포장공_02-배수공_남측토공_천호대로남측준공수량(토공)" xfId="11425" xr:uid="{00000000-0005-0000-0000-0000251A0000}"/>
    <cellStyle name="백_수량산출서(수정)_04-포장공_02-배수공_남측토공_천호대로남측준공수량(토공) 2" xfId="11426" xr:uid="{00000000-0005-0000-0000-0000261A0000}"/>
    <cellStyle name="백_수량산출서(수정)_04-포장공_02-배수공_내역서(상도동159번지,김주성)" xfId="4900" xr:uid="{00000000-0005-0000-0000-0000271A0000}"/>
    <cellStyle name="백_수량산출서(수정)_04-포장공_02-배수공_내역서(상도동159번지,김주성)_(0831)설변내역(태화관길)" xfId="4901" xr:uid="{00000000-0005-0000-0000-0000281A0000}"/>
    <cellStyle name="백_수량산출서(수정)_04-포장공_02-배수공_내역서(상도동159번지,김주성)_(0831)설변내역(태화관길)_2010년 이면도로 정비공사(연간단가)설계변경내역서(2차)" xfId="4902" xr:uid="{00000000-0005-0000-0000-0000291A0000}"/>
    <cellStyle name="백_수량산출서(수정)_04-포장공_02-배수공_내역서(상도동159번지,김주성)_(0906)설변내역(낙원동1)" xfId="4903" xr:uid="{00000000-0005-0000-0000-00002A1A0000}"/>
    <cellStyle name="백_수량산출서(수정)_04-포장공_02-배수공_내역서(상도동159번지,김주성)_(0906)설변내역(낙원동1)_2010년 이면도로 정비공사(연간단가)설계변경내역서(2차)" xfId="4904" xr:uid="{00000000-0005-0000-0000-00002B1A0000}"/>
    <cellStyle name="백_수량산출서(수정)_04-포장공_02-배수공_내역서(상도동159번지,김주성)_002설변내역(낙원동1-138)" xfId="4905" xr:uid="{00000000-0005-0000-0000-00002C1A0000}"/>
    <cellStyle name="백_수량산출서(수정)_04-포장공_02-배수공_내역서(상도동159번지,김주성)_002설변내역(낙원동1-138)_2010년 이면도로 정비공사(연간단가)설계변경내역서(2차)" xfId="4906" xr:uid="{00000000-0005-0000-0000-00002D1A0000}"/>
    <cellStyle name="백_수량산출서(수정)_04-포장공_02-배수공_내역서(상도동159번지,김주성)_2010년 이면도로 정비공사(연간단가)설계변경내역서(2차)" xfId="4907" xr:uid="{00000000-0005-0000-0000-00002E1A0000}"/>
    <cellStyle name="백_수량산출서(수정)_04-포장공_02-배수공_설계서" xfId="4908" xr:uid="{00000000-0005-0000-0000-00002F1A0000}"/>
    <cellStyle name="백_수량산출서(수정)_04-포장공_02-배수공_설계서_(0831)설변내역(태화관길)" xfId="4909" xr:uid="{00000000-0005-0000-0000-0000301A0000}"/>
    <cellStyle name="백_수량산출서(수정)_04-포장공_02-배수공_설계서_(0831)설변내역(태화관길)_2010년 이면도로 정비공사(연간단가)설계변경내역서(2차)" xfId="4910" xr:uid="{00000000-0005-0000-0000-0000311A0000}"/>
    <cellStyle name="백_수량산출서(수정)_04-포장공_02-배수공_설계서_(0906)설변내역(낙원동1)" xfId="4911" xr:uid="{00000000-0005-0000-0000-0000321A0000}"/>
    <cellStyle name="백_수량산출서(수정)_04-포장공_02-배수공_설계서_(0906)설변내역(낙원동1)_2010년 이면도로 정비공사(연간단가)설계변경내역서(2차)" xfId="4912" xr:uid="{00000000-0005-0000-0000-0000331A0000}"/>
    <cellStyle name="백_수량산출서(수정)_04-포장공_02-배수공_설계서_002설변내역(낙원동1-138)" xfId="4913" xr:uid="{00000000-0005-0000-0000-0000341A0000}"/>
    <cellStyle name="백_수량산출서(수정)_04-포장공_02-배수공_설계서_002설변내역(낙원동1-138)_2010년 이면도로 정비공사(연간단가)설계변경내역서(2차)" xfId="4914" xr:uid="{00000000-0005-0000-0000-0000351A0000}"/>
    <cellStyle name="백_수량산출서(수정)_04-포장공_02-배수공_설계서_2010년 이면도로 정비공사(연간단가)설계변경내역서(2차)" xfId="4915" xr:uid="{00000000-0005-0000-0000-0000361A0000}"/>
    <cellStyle name="백_수량산출서(수정)_04-포장공_02-배수공_토공" xfId="3039" xr:uid="{00000000-0005-0000-0000-0000371A0000}"/>
    <cellStyle name="백_수량산출서(수정)_04-포장공_02-배수공_토공 2" xfId="11427" xr:uid="{00000000-0005-0000-0000-0000381A0000}"/>
    <cellStyle name="백_수량산출서(수정)_04-포장공_02-배수공_토공_2.중곡빗물펌프장토공" xfId="11428" xr:uid="{00000000-0005-0000-0000-0000391A0000}"/>
    <cellStyle name="백_수량산출서(수정)_04-포장공_02-배수공_토공_2.중곡빗물펌프장토공 2" xfId="11429" xr:uid="{00000000-0005-0000-0000-00003A1A0000}"/>
    <cellStyle name="백_수량산출서(수정)_04-포장공_02-배수공_토공_세종대우회토공" xfId="11430" xr:uid="{00000000-0005-0000-0000-00003B1A0000}"/>
    <cellStyle name="백_수량산출서(수정)_04-포장공_02-배수공_토공_세종대우회토공 2" xfId="11431" xr:uid="{00000000-0005-0000-0000-00003C1A0000}"/>
    <cellStyle name="백_수량산출서(수정)_04-포장공_02-배수공_토공_오거리토공" xfId="11432" xr:uid="{00000000-0005-0000-0000-00003D1A0000}"/>
    <cellStyle name="백_수량산출서(수정)_04-포장공_02-배수공_토공_오거리토공 2" xfId="11433" xr:uid="{00000000-0005-0000-0000-00003E1A0000}"/>
    <cellStyle name="백_수량산출서(수정)_04-포장공_02-배수공_토공_중곡빗물펌프장토공" xfId="11434" xr:uid="{00000000-0005-0000-0000-00003F1A0000}"/>
    <cellStyle name="백_수량산출서(수정)_04-포장공_02-배수공_토공_중곡빗물펌프장토공 2" xfId="11435" xr:uid="{00000000-0005-0000-0000-0000401A0000}"/>
    <cellStyle name="백_수량산출서(수정)_04-포장공_02-배수공_토공_중곡빗물펌프장토공1" xfId="11436" xr:uid="{00000000-0005-0000-0000-0000411A0000}"/>
    <cellStyle name="백_수량산출서(수정)_04-포장공_02-배수공_토공_중곡빗물펌프장토공1 2" xfId="11437" xr:uid="{00000000-0005-0000-0000-0000421A0000}"/>
    <cellStyle name="백_수량산출서(수정)_04-포장공_02-배수공_토공_중곡펌프장토공1" xfId="11438" xr:uid="{00000000-0005-0000-0000-0000431A0000}"/>
    <cellStyle name="백_수량산출서(수정)_04-포장공_02-배수공_토공_중곡펌프장토공1 2" xfId="11439" xr:uid="{00000000-0005-0000-0000-0000441A0000}"/>
    <cellStyle name="백_수량산출서(수정)_04-포장공_02-배수공_토공_천호대로남측준공수량(토공)" xfId="11440" xr:uid="{00000000-0005-0000-0000-0000451A0000}"/>
    <cellStyle name="백_수량산출서(수정)_04-포장공_02-배수공_토공_천호대로남측준공수량(토공) 2" xfId="11441" xr:uid="{00000000-0005-0000-0000-0000461A0000}"/>
    <cellStyle name="백_수량산출서(수정)_04-포장공_02-배수공_토공_한국화장품토공" xfId="11442" xr:uid="{00000000-0005-0000-0000-0000471A0000}"/>
    <cellStyle name="백_수량산출서(수정)_04-포장공_02-배수공_토공_한국화장품토공 2" xfId="11443" xr:uid="{00000000-0005-0000-0000-0000481A0000}"/>
    <cellStyle name="백_수량산출서(수정)_06-부대공_02-배수공" xfId="3040" xr:uid="{00000000-0005-0000-0000-0000491A0000}"/>
    <cellStyle name="백_수량산출서(수정)_06-부대공_02-배수공 2" xfId="4916" xr:uid="{00000000-0005-0000-0000-00004A1A0000}"/>
    <cellStyle name="백_수량산출서(수정)_06-부대공_02-배수공 2 2" xfId="8563" xr:uid="{00000000-0005-0000-0000-00004B1A0000}"/>
    <cellStyle name="백_수량산출서(수정)_06-부대공_02-배수공_(0831)설변내역(태화관길)" xfId="4917" xr:uid="{00000000-0005-0000-0000-00004C1A0000}"/>
    <cellStyle name="백_수량산출서(수정)_06-부대공_02-배수공_(0831)설변내역(태화관길)_2010년 이면도로 정비공사(연간단가)설계변경내역서(2차)" xfId="4918" xr:uid="{00000000-0005-0000-0000-00004D1A0000}"/>
    <cellStyle name="백_수량산출서(수정)_06-부대공_02-배수공_(0906)설변내역(낙원동1)" xfId="4919" xr:uid="{00000000-0005-0000-0000-00004E1A0000}"/>
    <cellStyle name="백_수량산출서(수정)_06-부대공_02-배수공_(0906)설변내역(낙원동1)_2010년 이면도로 정비공사(연간단가)설계변경내역서(2차)" xfId="4920" xr:uid="{00000000-0005-0000-0000-00004F1A0000}"/>
    <cellStyle name="백_수량산출서(수정)_06-부대공_02-배수공_002설변내역(낙원동1-138)" xfId="4921" xr:uid="{00000000-0005-0000-0000-0000501A0000}"/>
    <cellStyle name="백_수량산출서(수정)_06-부대공_02-배수공_002설변내역(낙원동1-138)_2010년 이면도로 정비공사(연간단가)설계변경내역서(2차)" xfId="4922" xr:uid="{00000000-0005-0000-0000-0000511A0000}"/>
    <cellStyle name="백_수량산출서(수정)_06-부대공_02-배수공_2.중곡빗물펌프장토공(BOX구간)" xfId="11444" xr:uid="{00000000-0005-0000-0000-0000521A0000}"/>
    <cellStyle name="백_수량산출서(수정)_06-부대공_02-배수공_2.중곡빗물펌프장토공(BOX구간) 2" xfId="11445" xr:uid="{00000000-0005-0000-0000-0000531A0000}"/>
    <cellStyle name="백_수량산출서(수정)_06-부대공_02-배수공_2010년 이면도로 정비공사(연간단가)설계변경내역서(2차)" xfId="4923" xr:uid="{00000000-0005-0000-0000-0000541A0000}"/>
    <cellStyle name="백_수량산출서(수정)_06-부대공_02-배수공_남측토공" xfId="11446" xr:uid="{00000000-0005-0000-0000-0000551A0000}"/>
    <cellStyle name="백_수량산출서(수정)_06-부대공_02-배수공_남측토공 2" xfId="11447" xr:uid="{00000000-0005-0000-0000-0000561A0000}"/>
    <cellStyle name="백_수량산출서(수정)_06-부대공_02-배수공_남측토공_2.중곡빗물펌프장토공" xfId="11448" xr:uid="{00000000-0005-0000-0000-0000571A0000}"/>
    <cellStyle name="백_수량산출서(수정)_06-부대공_02-배수공_남측토공_2.중곡빗물펌프장토공 2" xfId="11449" xr:uid="{00000000-0005-0000-0000-0000581A0000}"/>
    <cellStyle name="백_수량산출서(수정)_06-부대공_02-배수공_남측토공_천호대로남측준공수량(토공)" xfId="11450" xr:uid="{00000000-0005-0000-0000-0000591A0000}"/>
    <cellStyle name="백_수량산출서(수정)_06-부대공_02-배수공_남측토공_천호대로남측준공수량(토공) 2" xfId="11451" xr:uid="{00000000-0005-0000-0000-00005A1A0000}"/>
    <cellStyle name="백_수량산출서(수정)_06-부대공_02-배수공_내역서(상도동159번지,김주성)" xfId="4924" xr:uid="{00000000-0005-0000-0000-00005B1A0000}"/>
    <cellStyle name="백_수량산출서(수정)_06-부대공_02-배수공_내역서(상도동159번지,김주성)_(0831)설변내역(태화관길)" xfId="4925" xr:uid="{00000000-0005-0000-0000-00005C1A0000}"/>
    <cellStyle name="백_수량산출서(수정)_06-부대공_02-배수공_내역서(상도동159번지,김주성)_(0831)설변내역(태화관길)_2010년 이면도로 정비공사(연간단가)설계변경내역서(2차)" xfId="4926" xr:uid="{00000000-0005-0000-0000-00005D1A0000}"/>
    <cellStyle name="백_수량산출서(수정)_06-부대공_02-배수공_내역서(상도동159번지,김주성)_(0906)설변내역(낙원동1)" xfId="4927" xr:uid="{00000000-0005-0000-0000-00005E1A0000}"/>
    <cellStyle name="백_수량산출서(수정)_06-부대공_02-배수공_내역서(상도동159번지,김주성)_(0906)설변내역(낙원동1)_2010년 이면도로 정비공사(연간단가)설계변경내역서(2차)" xfId="4928" xr:uid="{00000000-0005-0000-0000-00005F1A0000}"/>
    <cellStyle name="백_수량산출서(수정)_06-부대공_02-배수공_내역서(상도동159번지,김주성)_002설변내역(낙원동1-138)" xfId="4929" xr:uid="{00000000-0005-0000-0000-0000601A0000}"/>
    <cellStyle name="백_수량산출서(수정)_06-부대공_02-배수공_내역서(상도동159번지,김주성)_002설변내역(낙원동1-138)_2010년 이면도로 정비공사(연간단가)설계변경내역서(2차)" xfId="4930" xr:uid="{00000000-0005-0000-0000-0000611A0000}"/>
    <cellStyle name="백_수량산출서(수정)_06-부대공_02-배수공_내역서(상도동159번지,김주성)_2010년 이면도로 정비공사(연간단가)설계변경내역서(2차)" xfId="4931" xr:uid="{00000000-0005-0000-0000-0000621A0000}"/>
    <cellStyle name="백_수량산출서(수정)_06-부대공_02-배수공_설계서" xfId="4932" xr:uid="{00000000-0005-0000-0000-0000631A0000}"/>
    <cellStyle name="백_수량산출서(수정)_06-부대공_02-배수공_설계서_(0831)설변내역(태화관길)" xfId="4933" xr:uid="{00000000-0005-0000-0000-0000641A0000}"/>
    <cellStyle name="백_수량산출서(수정)_06-부대공_02-배수공_설계서_(0831)설변내역(태화관길)_2010년 이면도로 정비공사(연간단가)설계변경내역서(2차)" xfId="4934" xr:uid="{00000000-0005-0000-0000-0000651A0000}"/>
    <cellStyle name="백_수량산출서(수정)_06-부대공_02-배수공_설계서_(0906)설변내역(낙원동1)" xfId="4935" xr:uid="{00000000-0005-0000-0000-0000661A0000}"/>
    <cellStyle name="백_수량산출서(수정)_06-부대공_02-배수공_설계서_(0906)설변내역(낙원동1)_2010년 이면도로 정비공사(연간단가)설계변경내역서(2차)" xfId="4936" xr:uid="{00000000-0005-0000-0000-0000671A0000}"/>
    <cellStyle name="백_수량산출서(수정)_06-부대공_02-배수공_설계서_002설변내역(낙원동1-138)" xfId="4937" xr:uid="{00000000-0005-0000-0000-0000681A0000}"/>
    <cellStyle name="백_수량산출서(수정)_06-부대공_02-배수공_설계서_002설변내역(낙원동1-138)_2010년 이면도로 정비공사(연간단가)설계변경내역서(2차)" xfId="4938" xr:uid="{00000000-0005-0000-0000-0000691A0000}"/>
    <cellStyle name="백_수량산출서(수정)_06-부대공_02-배수공_설계서_2010년 이면도로 정비공사(연간단가)설계변경내역서(2차)" xfId="4939" xr:uid="{00000000-0005-0000-0000-00006A1A0000}"/>
    <cellStyle name="백_수량산출서(수정)_06-부대공_02-배수공_토공" xfId="3041" xr:uid="{00000000-0005-0000-0000-00006B1A0000}"/>
    <cellStyle name="백_수량산출서(수정)_06-부대공_02-배수공_토공 2" xfId="11452" xr:uid="{00000000-0005-0000-0000-00006C1A0000}"/>
    <cellStyle name="백_수량산출서(수정)_06-부대공_02-배수공_토공_2.중곡빗물펌프장토공" xfId="11453" xr:uid="{00000000-0005-0000-0000-00006D1A0000}"/>
    <cellStyle name="백_수량산출서(수정)_06-부대공_02-배수공_토공_2.중곡빗물펌프장토공 2" xfId="11454" xr:uid="{00000000-0005-0000-0000-00006E1A0000}"/>
    <cellStyle name="백_수량산출서(수정)_06-부대공_02-배수공_토공_세종대우회토공" xfId="11455" xr:uid="{00000000-0005-0000-0000-00006F1A0000}"/>
    <cellStyle name="백_수량산출서(수정)_06-부대공_02-배수공_토공_세종대우회토공 2" xfId="11456" xr:uid="{00000000-0005-0000-0000-0000701A0000}"/>
    <cellStyle name="백_수량산출서(수정)_06-부대공_02-배수공_토공_오거리토공" xfId="11457" xr:uid="{00000000-0005-0000-0000-0000711A0000}"/>
    <cellStyle name="백_수량산출서(수정)_06-부대공_02-배수공_토공_오거리토공 2" xfId="11458" xr:uid="{00000000-0005-0000-0000-0000721A0000}"/>
    <cellStyle name="백_수량산출서(수정)_06-부대공_02-배수공_토공_중곡빗물펌프장토공" xfId="11459" xr:uid="{00000000-0005-0000-0000-0000731A0000}"/>
    <cellStyle name="백_수량산출서(수정)_06-부대공_02-배수공_토공_중곡빗물펌프장토공 2" xfId="11460" xr:uid="{00000000-0005-0000-0000-0000741A0000}"/>
    <cellStyle name="백_수량산출서(수정)_06-부대공_02-배수공_토공_중곡빗물펌프장토공1" xfId="11461" xr:uid="{00000000-0005-0000-0000-0000751A0000}"/>
    <cellStyle name="백_수량산출서(수정)_06-부대공_02-배수공_토공_중곡빗물펌프장토공1 2" xfId="11462" xr:uid="{00000000-0005-0000-0000-0000761A0000}"/>
    <cellStyle name="백_수량산출서(수정)_06-부대공_02-배수공_토공_중곡펌프장토공1" xfId="11463" xr:uid="{00000000-0005-0000-0000-0000771A0000}"/>
    <cellStyle name="백_수량산출서(수정)_06-부대공_02-배수공_토공_중곡펌프장토공1 2" xfId="11464" xr:uid="{00000000-0005-0000-0000-0000781A0000}"/>
    <cellStyle name="백_수량산출서(수정)_06-부대공_02-배수공_토공_천호대로남측준공수량(토공)" xfId="11465" xr:uid="{00000000-0005-0000-0000-0000791A0000}"/>
    <cellStyle name="백_수량산출서(수정)_06-부대공_02-배수공_토공_천호대로남측준공수량(토공) 2" xfId="11466" xr:uid="{00000000-0005-0000-0000-00007A1A0000}"/>
    <cellStyle name="백_수량산출서(수정)_06-부대공_02-배수공_토공_한국화장품토공" xfId="11467" xr:uid="{00000000-0005-0000-0000-00007B1A0000}"/>
    <cellStyle name="백_수량산출서(수정)_06-부대공_02-배수공_토공_한국화장품토공 2" xfId="11468" xr:uid="{00000000-0005-0000-0000-00007C1A0000}"/>
    <cellStyle name="백_수량산출서(수정)_2.중곡빗물펌프장토공(BOX구간)" xfId="11469" xr:uid="{00000000-0005-0000-0000-00007D1A0000}"/>
    <cellStyle name="백_수량산출서(수정)_2.중곡빗물펌프장토공(BOX구간) 2" xfId="11470" xr:uid="{00000000-0005-0000-0000-00007E1A0000}"/>
    <cellStyle name="백_수량산출서(수정)_깨기수량(전농초교)" xfId="3042" xr:uid="{00000000-0005-0000-0000-00007F1A0000}"/>
    <cellStyle name="백_수량산출서(수정)_깨기수량(전농초교)_1.토공및깨기수량(소의초교)" xfId="3043" xr:uid="{00000000-0005-0000-0000-0000801A0000}"/>
    <cellStyle name="백_수량산출서(수정)_깨기수량(전농초교)_2.칼라아스콘(소의초등)" xfId="3044" xr:uid="{00000000-0005-0000-0000-0000811A0000}"/>
    <cellStyle name="백_수량산출서(수정)_깨기수량(전농초교)_2.포장공(전농초교)" xfId="3045" xr:uid="{00000000-0005-0000-0000-0000821A0000}"/>
    <cellStyle name="백_수량산출서(수정)_깨기수량(전농초교)_3.부대공(소의초교)" xfId="3046" xr:uid="{00000000-0005-0000-0000-0000831A0000}"/>
    <cellStyle name="백_수량산출서(수정)_깨기수량(전농초교)_고원식포장" xfId="3047" xr:uid="{00000000-0005-0000-0000-0000841A0000}"/>
    <cellStyle name="백_수량산출서(수정)_오수공" xfId="11471" xr:uid="{00000000-0005-0000-0000-0000851A0000}"/>
    <cellStyle name="백_수량산출서(수정)_오수공 2" xfId="11472" xr:uid="{00000000-0005-0000-0000-0000861A0000}"/>
    <cellStyle name="백_수량산출서(수정)_오수공_2.중곡빗물펌프장토공(BOX구간)" xfId="11473" xr:uid="{00000000-0005-0000-0000-0000871A0000}"/>
    <cellStyle name="백_수량산출서(수정)_오수공_2.중곡빗물펌프장토공(BOX구간) 2" xfId="11474" xr:uid="{00000000-0005-0000-0000-0000881A0000}"/>
    <cellStyle name="백_수량산출서(수정)_오수공_오수공" xfId="11475" xr:uid="{00000000-0005-0000-0000-0000891A0000}"/>
    <cellStyle name="백_수량산출서(수정)_오수공_오수공 2" xfId="11476" xr:uid="{00000000-0005-0000-0000-00008A1A0000}"/>
    <cellStyle name="백_수량산출서(수정)_오수공_오수공_2.중곡빗물펌프장토공(BOX구간)" xfId="11477" xr:uid="{00000000-0005-0000-0000-00008B1A0000}"/>
    <cellStyle name="백_수량산출서(수정)_오수공_오수공_2.중곡빗물펌프장토공(BOX구간) 2" xfId="11478" xr:uid="{00000000-0005-0000-0000-00008C1A0000}"/>
    <cellStyle name="백_수량산출서(수정)_오수공_오수공1" xfId="11479" xr:uid="{00000000-0005-0000-0000-00008D1A0000}"/>
    <cellStyle name="백_수량산출서(수정)_오수공_오수공1 2" xfId="11480" xr:uid="{00000000-0005-0000-0000-00008E1A0000}"/>
    <cellStyle name="백_수량산출서(수정)_오수공_오수공1_2.중곡빗물펌프장토공(BOX구간)" xfId="11481" xr:uid="{00000000-0005-0000-0000-00008F1A0000}"/>
    <cellStyle name="백_수량산출서(수정)_오수공_오수공1_2.중곡빗물펌프장토공(BOX구간) 2" xfId="11482" xr:uid="{00000000-0005-0000-0000-0000901A0000}"/>
    <cellStyle name="백_수량산출서(수정)_포장공(전농초교)" xfId="3048" xr:uid="{00000000-0005-0000-0000-0000911A0000}"/>
    <cellStyle name="백_수량산출서(수정)_포장공(전농초교)_2.칼라아스콘(소의초등)" xfId="3049" xr:uid="{00000000-0005-0000-0000-0000921A0000}"/>
    <cellStyle name="백_수량산출서(수정)_포장공(전농초교)_2.포장공(전농초교)" xfId="3050" xr:uid="{00000000-0005-0000-0000-0000931A0000}"/>
    <cellStyle name="백_수량산출서(수정)_포장공(전농초교)_고원식포장" xfId="3051" xr:uid="{00000000-0005-0000-0000-0000941A0000}"/>
    <cellStyle name="백_오수공" xfId="11483" xr:uid="{00000000-0005-0000-0000-0000951A0000}"/>
    <cellStyle name="백_오수공 2" xfId="11484" xr:uid="{00000000-0005-0000-0000-0000961A0000}"/>
    <cellStyle name="백_오수공_2.중곡빗물펌프장토공(BOX구간)" xfId="11485" xr:uid="{00000000-0005-0000-0000-0000971A0000}"/>
    <cellStyle name="백_오수공_2.중곡빗물펌프장토공(BOX구간) 2" xfId="11486" xr:uid="{00000000-0005-0000-0000-0000981A0000}"/>
    <cellStyle name="백_오수공_오수공" xfId="11487" xr:uid="{00000000-0005-0000-0000-0000991A0000}"/>
    <cellStyle name="백_오수공_오수공 2" xfId="11488" xr:uid="{00000000-0005-0000-0000-00009A1A0000}"/>
    <cellStyle name="백_오수공_오수공_2.중곡빗물펌프장토공(BOX구간)" xfId="11489" xr:uid="{00000000-0005-0000-0000-00009B1A0000}"/>
    <cellStyle name="백_오수공_오수공_2.중곡빗물펌프장토공(BOX구간) 2" xfId="11490" xr:uid="{00000000-0005-0000-0000-00009C1A0000}"/>
    <cellStyle name="백_오수공_오수공1" xfId="11491" xr:uid="{00000000-0005-0000-0000-00009D1A0000}"/>
    <cellStyle name="백_오수공_오수공1 2" xfId="11492" xr:uid="{00000000-0005-0000-0000-00009E1A0000}"/>
    <cellStyle name="백_오수공_오수공1_2.중곡빗물펌프장토공(BOX구간)" xfId="11493" xr:uid="{00000000-0005-0000-0000-00009F1A0000}"/>
    <cellStyle name="백_오수공_오수공1_2.중곡빗물펌프장토공(BOX구간) 2" xfId="11494" xr:uid="{00000000-0005-0000-0000-0000A01A0000}"/>
    <cellStyle name="백_진입램프최종" xfId="4940" xr:uid="{00000000-0005-0000-0000-0000A11A0000}"/>
    <cellStyle name="백_진입램프최종엑셀" xfId="4941" xr:uid="{00000000-0005-0000-0000-0000A21A0000}"/>
    <cellStyle name="백_포장공(전농초교)" xfId="3052" xr:uid="{00000000-0005-0000-0000-0000A31A0000}"/>
    <cellStyle name="백_포장공(전농초교)_2.칼라아스콘(소의초등)" xfId="3053" xr:uid="{00000000-0005-0000-0000-0000A41A0000}"/>
    <cellStyle name="백_포장공(전농초교)_2.포장공(전농초교)" xfId="3054" xr:uid="{00000000-0005-0000-0000-0000A51A0000}"/>
    <cellStyle name="백_포장공(전농초교)_고원식포장" xfId="3055" xr:uid="{00000000-0005-0000-0000-0000A61A0000}"/>
    <cellStyle name="백분율 [△1]" xfId="3056" xr:uid="{00000000-0005-0000-0000-0000A71A0000}"/>
    <cellStyle name="백분율 [△1] 2" xfId="4942" xr:uid="{00000000-0005-0000-0000-0000A81A0000}"/>
    <cellStyle name="백분율 [△1] 2 2" xfId="8564" xr:uid="{00000000-0005-0000-0000-0000A91A0000}"/>
    <cellStyle name="백분율 [△2]" xfId="3057" xr:uid="{00000000-0005-0000-0000-0000AA1A0000}"/>
    <cellStyle name="백분율 [△2] 2" xfId="4943" xr:uid="{00000000-0005-0000-0000-0000AB1A0000}"/>
    <cellStyle name="백분율 [△2] 2 2" xfId="8565" xr:uid="{00000000-0005-0000-0000-0000AC1A0000}"/>
    <cellStyle name="백분율 [0]" xfId="2182" xr:uid="{00000000-0005-0000-0000-0000AD1A0000}"/>
    <cellStyle name="백분율 [0] 2" xfId="3058" xr:uid="{00000000-0005-0000-0000-0000AE1A0000}"/>
    <cellStyle name="백분율 [0] 3" xfId="8566" xr:uid="{00000000-0005-0000-0000-0000AF1A0000}"/>
    <cellStyle name="백분율 [0] 4" xfId="8567" xr:uid="{00000000-0005-0000-0000-0000B01A0000}"/>
    <cellStyle name="백분율 [2]" xfId="2183" xr:uid="{00000000-0005-0000-0000-0000B11A0000}"/>
    <cellStyle name="백분율 [2] 2" xfId="3059" xr:uid="{00000000-0005-0000-0000-0000B21A0000}"/>
    <cellStyle name="백분율 [2] 3" xfId="8568" xr:uid="{00000000-0005-0000-0000-0000B31A0000}"/>
    <cellStyle name="백분율 [2] 4" xfId="8569" xr:uid="{00000000-0005-0000-0000-0000B41A0000}"/>
    <cellStyle name="백분율 10" xfId="3060" xr:uid="{00000000-0005-0000-0000-0000B51A0000}"/>
    <cellStyle name="백분율 11" xfId="3061" xr:uid="{00000000-0005-0000-0000-0000B61A0000}"/>
    <cellStyle name="백분율 12" xfId="3062" xr:uid="{00000000-0005-0000-0000-0000B71A0000}"/>
    <cellStyle name="백분율 13" xfId="3063" xr:uid="{00000000-0005-0000-0000-0000B81A0000}"/>
    <cellStyle name="백분율 14" xfId="3064" xr:uid="{00000000-0005-0000-0000-0000B91A0000}"/>
    <cellStyle name="백분율 15" xfId="3065" xr:uid="{00000000-0005-0000-0000-0000BA1A0000}"/>
    <cellStyle name="백분율 16" xfId="3066" xr:uid="{00000000-0005-0000-0000-0000BB1A0000}"/>
    <cellStyle name="백분율 17" xfId="3067" xr:uid="{00000000-0005-0000-0000-0000BC1A0000}"/>
    <cellStyle name="백분율 18" xfId="3068" xr:uid="{00000000-0005-0000-0000-0000BD1A0000}"/>
    <cellStyle name="백분율 19" xfId="3069" xr:uid="{00000000-0005-0000-0000-0000BE1A0000}"/>
    <cellStyle name="백분율 2" xfId="2184" xr:uid="{00000000-0005-0000-0000-0000BF1A0000}"/>
    <cellStyle name="백분율 2 10" xfId="3070" xr:uid="{00000000-0005-0000-0000-0000C01A0000}"/>
    <cellStyle name="백분율 2 11" xfId="3071" xr:uid="{00000000-0005-0000-0000-0000C11A0000}"/>
    <cellStyle name="백분율 2 12" xfId="3072" xr:uid="{00000000-0005-0000-0000-0000C21A0000}"/>
    <cellStyle name="백분율 2 13" xfId="3073" xr:uid="{00000000-0005-0000-0000-0000C31A0000}"/>
    <cellStyle name="백분율 2 14" xfId="3074" xr:uid="{00000000-0005-0000-0000-0000C41A0000}"/>
    <cellStyle name="백분율 2 15" xfId="3075" xr:uid="{00000000-0005-0000-0000-0000C51A0000}"/>
    <cellStyle name="백분율 2 16" xfId="3076" xr:uid="{00000000-0005-0000-0000-0000C61A0000}"/>
    <cellStyle name="백분율 2 17" xfId="3077" xr:uid="{00000000-0005-0000-0000-0000C71A0000}"/>
    <cellStyle name="백분율 2 18" xfId="3078" xr:uid="{00000000-0005-0000-0000-0000C81A0000}"/>
    <cellStyle name="백분율 2 19" xfId="3079" xr:uid="{00000000-0005-0000-0000-0000C91A0000}"/>
    <cellStyle name="백분율 2 2" xfId="3080" xr:uid="{00000000-0005-0000-0000-0000CA1A0000}"/>
    <cellStyle name="백분율 2 20" xfId="3081" xr:uid="{00000000-0005-0000-0000-0000CB1A0000}"/>
    <cellStyle name="백분율 2 21" xfId="3082" xr:uid="{00000000-0005-0000-0000-0000CC1A0000}"/>
    <cellStyle name="백분율 2 22" xfId="3083" xr:uid="{00000000-0005-0000-0000-0000CD1A0000}"/>
    <cellStyle name="백분율 2 23" xfId="3084" xr:uid="{00000000-0005-0000-0000-0000CE1A0000}"/>
    <cellStyle name="백분율 2 24" xfId="3085" xr:uid="{00000000-0005-0000-0000-0000CF1A0000}"/>
    <cellStyle name="백분율 2 25" xfId="3086" xr:uid="{00000000-0005-0000-0000-0000D01A0000}"/>
    <cellStyle name="백분율 2 26" xfId="3087" xr:uid="{00000000-0005-0000-0000-0000D11A0000}"/>
    <cellStyle name="백분율 2 27" xfId="3088" xr:uid="{00000000-0005-0000-0000-0000D21A0000}"/>
    <cellStyle name="백분율 2 28" xfId="3089" xr:uid="{00000000-0005-0000-0000-0000D31A0000}"/>
    <cellStyle name="백분율 2 29" xfId="3090" xr:uid="{00000000-0005-0000-0000-0000D41A0000}"/>
    <cellStyle name="백분율 2 3" xfId="3091" xr:uid="{00000000-0005-0000-0000-0000D51A0000}"/>
    <cellStyle name="백분율 2 30" xfId="3092" xr:uid="{00000000-0005-0000-0000-0000D61A0000}"/>
    <cellStyle name="백분율 2 31" xfId="3093" xr:uid="{00000000-0005-0000-0000-0000D71A0000}"/>
    <cellStyle name="백분율 2 32" xfId="3094" xr:uid="{00000000-0005-0000-0000-0000D81A0000}"/>
    <cellStyle name="백분율 2 33" xfId="3095" xr:uid="{00000000-0005-0000-0000-0000D91A0000}"/>
    <cellStyle name="백분율 2 34" xfId="3096" xr:uid="{00000000-0005-0000-0000-0000DA1A0000}"/>
    <cellStyle name="백분율 2 35" xfId="3097" xr:uid="{00000000-0005-0000-0000-0000DB1A0000}"/>
    <cellStyle name="백분율 2 36" xfId="3098" xr:uid="{00000000-0005-0000-0000-0000DC1A0000}"/>
    <cellStyle name="백분율 2 37" xfId="3099" xr:uid="{00000000-0005-0000-0000-0000DD1A0000}"/>
    <cellStyle name="백분율 2 38" xfId="3100" xr:uid="{00000000-0005-0000-0000-0000DE1A0000}"/>
    <cellStyle name="백분율 2 39" xfId="3101" xr:uid="{00000000-0005-0000-0000-0000DF1A0000}"/>
    <cellStyle name="백분율 2 4" xfId="3102" xr:uid="{00000000-0005-0000-0000-0000E01A0000}"/>
    <cellStyle name="백분율 2 40" xfId="3103" xr:uid="{00000000-0005-0000-0000-0000E11A0000}"/>
    <cellStyle name="백분율 2 41" xfId="3104" xr:uid="{00000000-0005-0000-0000-0000E21A0000}"/>
    <cellStyle name="백분율 2 42" xfId="3105" xr:uid="{00000000-0005-0000-0000-0000E31A0000}"/>
    <cellStyle name="백분율 2 43" xfId="3106" xr:uid="{00000000-0005-0000-0000-0000E41A0000}"/>
    <cellStyle name="백분율 2 44" xfId="8570" xr:uid="{00000000-0005-0000-0000-0000E51A0000}"/>
    <cellStyle name="백분율 2 45" xfId="10995" xr:uid="{00000000-0005-0000-0000-0000E61A0000}"/>
    <cellStyle name="백분율 2 5" xfId="3107" xr:uid="{00000000-0005-0000-0000-0000E71A0000}"/>
    <cellStyle name="백분율 2 6" xfId="3108" xr:uid="{00000000-0005-0000-0000-0000E81A0000}"/>
    <cellStyle name="백분율 2 6 2" xfId="8571" xr:uid="{00000000-0005-0000-0000-0000E91A0000}"/>
    <cellStyle name="백분율 2 6 2 2" xfId="6426" xr:uid="{00000000-0005-0000-0000-0000EA1A0000}"/>
    <cellStyle name="백분율 2 7" xfId="3109" xr:uid="{00000000-0005-0000-0000-0000EB1A0000}"/>
    <cellStyle name="백분율 2 7 2" xfId="8572" xr:uid="{00000000-0005-0000-0000-0000EC1A0000}"/>
    <cellStyle name="백분율 2 7 2 2" xfId="6425" xr:uid="{00000000-0005-0000-0000-0000ED1A0000}"/>
    <cellStyle name="백분율 2 8" xfId="3110" xr:uid="{00000000-0005-0000-0000-0000EE1A0000}"/>
    <cellStyle name="백분율 2 8 2" xfId="8573" xr:uid="{00000000-0005-0000-0000-0000EF1A0000}"/>
    <cellStyle name="백분율 2 8 2 2" xfId="6424" xr:uid="{00000000-0005-0000-0000-0000F01A0000}"/>
    <cellStyle name="백분율 2 9" xfId="3111" xr:uid="{00000000-0005-0000-0000-0000F11A0000}"/>
    <cellStyle name="백분율 2 9 2" xfId="8574" xr:uid="{00000000-0005-0000-0000-0000F21A0000}"/>
    <cellStyle name="백분율 2 9 2 2" xfId="6423" xr:uid="{00000000-0005-0000-0000-0000F31A0000}"/>
    <cellStyle name="백분율 20" xfId="3112" xr:uid="{00000000-0005-0000-0000-0000F41A0000}"/>
    <cellStyle name="백분율 20 2" xfId="8575" xr:uid="{00000000-0005-0000-0000-0000F51A0000}"/>
    <cellStyle name="백분율 20 2 2" xfId="6422" xr:uid="{00000000-0005-0000-0000-0000F61A0000}"/>
    <cellStyle name="백분율 21" xfId="3113" xr:uid="{00000000-0005-0000-0000-0000F71A0000}"/>
    <cellStyle name="백분율 21 2" xfId="8576" xr:uid="{00000000-0005-0000-0000-0000F81A0000}"/>
    <cellStyle name="백분율 21 2 2" xfId="6421" xr:uid="{00000000-0005-0000-0000-0000F91A0000}"/>
    <cellStyle name="백분율 22" xfId="3114" xr:uid="{00000000-0005-0000-0000-0000FA1A0000}"/>
    <cellStyle name="백분율 22 2" xfId="8577" xr:uid="{00000000-0005-0000-0000-0000FB1A0000}"/>
    <cellStyle name="백분율 22 2 2" xfId="6420" xr:uid="{00000000-0005-0000-0000-0000FC1A0000}"/>
    <cellStyle name="백분율 23" xfId="3115" xr:uid="{00000000-0005-0000-0000-0000FD1A0000}"/>
    <cellStyle name="백분율 23 2" xfId="8578" xr:uid="{00000000-0005-0000-0000-0000FE1A0000}"/>
    <cellStyle name="백분율 23 2 2" xfId="6419" xr:uid="{00000000-0005-0000-0000-0000FF1A0000}"/>
    <cellStyle name="백분율 24" xfId="3116" xr:uid="{00000000-0005-0000-0000-0000001B0000}"/>
    <cellStyle name="백분율 24 2" xfId="8579" xr:uid="{00000000-0005-0000-0000-0000011B0000}"/>
    <cellStyle name="백분율 24 2 2" xfId="6418" xr:uid="{00000000-0005-0000-0000-0000021B0000}"/>
    <cellStyle name="백분율 25" xfId="3117" xr:uid="{00000000-0005-0000-0000-0000031B0000}"/>
    <cellStyle name="백분율 25 2" xfId="8580" xr:uid="{00000000-0005-0000-0000-0000041B0000}"/>
    <cellStyle name="백분율 25 2 2" xfId="6417" xr:uid="{00000000-0005-0000-0000-0000051B0000}"/>
    <cellStyle name="백분율 26" xfId="3118" xr:uid="{00000000-0005-0000-0000-0000061B0000}"/>
    <cellStyle name="백분율 26 2" xfId="8581" xr:uid="{00000000-0005-0000-0000-0000071B0000}"/>
    <cellStyle name="백분율 26 2 2" xfId="6416" xr:uid="{00000000-0005-0000-0000-0000081B0000}"/>
    <cellStyle name="백분율 27" xfId="3119" xr:uid="{00000000-0005-0000-0000-0000091B0000}"/>
    <cellStyle name="백분율 27 2" xfId="8582" xr:uid="{00000000-0005-0000-0000-00000A1B0000}"/>
    <cellStyle name="백분율 27 2 2" xfId="6415" xr:uid="{00000000-0005-0000-0000-00000B1B0000}"/>
    <cellStyle name="백분율 28" xfId="3120" xr:uid="{00000000-0005-0000-0000-00000C1B0000}"/>
    <cellStyle name="백분율 28 2" xfId="8583" xr:uid="{00000000-0005-0000-0000-00000D1B0000}"/>
    <cellStyle name="백분율 28 2 2" xfId="6414" xr:uid="{00000000-0005-0000-0000-00000E1B0000}"/>
    <cellStyle name="백분율 29" xfId="3121" xr:uid="{00000000-0005-0000-0000-00000F1B0000}"/>
    <cellStyle name="백분율 29 2" xfId="8584" xr:uid="{00000000-0005-0000-0000-0000101B0000}"/>
    <cellStyle name="백분율 29 2 2" xfId="6413" xr:uid="{00000000-0005-0000-0000-0000111B0000}"/>
    <cellStyle name="백분율 3" xfId="3122" xr:uid="{00000000-0005-0000-0000-0000121B0000}"/>
    <cellStyle name="백분율 3 2" xfId="3123" xr:uid="{00000000-0005-0000-0000-0000131B0000}"/>
    <cellStyle name="백분율 3 2 2" xfId="8586" xr:uid="{00000000-0005-0000-0000-0000141B0000}"/>
    <cellStyle name="백분율 3 2 2 2" xfId="6411" xr:uid="{00000000-0005-0000-0000-0000151B0000}"/>
    <cellStyle name="백분율 3 3" xfId="3124" xr:uid="{00000000-0005-0000-0000-0000161B0000}"/>
    <cellStyle name="백분율 3 3 2" xfId="8587" xr:uid="{00000000-0005-0000-0000-0000171B0000}"/>
    <cellStyle name="백분율 3 3 2 2" xfId="6410" xr:uid="{00000000-0005-0000-0000-0000181B0000}"/>
    <cellStyle name="백분율 3 4" xfId="8585" xr:uid="{00000000-0005-0000-0000-0000191B0000}"/>
    <cellStyle name="백분율 3 4 2" xfId="6412" xr:uid="{00000000-0005-0000-0000-00001A1B0000}"/>
    <cellStyle name="백분율 30" xfId="3125" xr:uid="{00000000-0005-0000-0000-00001B1B0000}"/>
    <cellStyle name="백분율 30 2" xfId="8588" xr:uid="{00000000-0005-0000-0000-00001C1B0000}"/>
    <cellStyle name="백분율 30 2 2" xfId="6409" xr:uid="{00000000-0005-0000-0000-00001D1B0000}"/>
    <cellStyle name="백분율 31" xfId="3126" xr:uid="{00000000-0005-0000-0000-00001E1B0000}"/>
    <cellStyle name="백분율 31 2" xfId="8589" xr:uid="{00000000-0005-0000-0000-00001F1B0000}"/>
    <cellStyle name="백분율 31 2 2" xfId="6408" xr:uid="{00000000-0005-0000-0000-0000201B0000}"/>
    <cellStyle name="백분율 32" xfId="3127" xr:uid="{00000000-0005-0000-0000-0000211B0000}"/>
    <cellStyle name="백분율 32 2" xfId="8590" xr:uid="{00000000-0005-0000-0000-0000221B0000}"/>
    <cellStyle name="백분율 32 2 2" xfId="6407" xr:uid="{00000000-0005-0000-0000-0000231B0000}"/>
    <cellStyle name="백분율 33" xfId="3128" xr:uid="{00000000-0005-0000-0000-0000241B0000}"/>
    <cellStyle name="백분율 33 2" xfId="8591" xr:uid="{00000000-0005-0000-0000-0000251B0000}"/>
    <cellStyle name="백분율 33 2 2" xfId="6406" xr:uid="{00000000-0005-0000-0000-0000261B0000}"/>
    <cellStyle name="백분율 34" xfId="3129" xr:uid="{00000000-0005-0000-0000-0000271B0000}"/>
    <cellStyle name="백분율 34 2" xfId="8592" xr:uid="{00000000-0005-0000-0000-0000281B0000}"/>
    <cellStyle name="백분율 34 2 2" xfId="6405" xr:uid="{00000000-0005-0000-0000-0000291B0000}"/>
    <cellStyle name="백분율 35" xfId="3130" xr:uid="{00000000-0005-0000-0000-00002A1B0000}"/>
    <cellStyle name="백분율 35 2" xfId="8593" xr:uid="{00000000-0005-0000-0000-00002B1B0000}"/>
    <cellStyle name="백분율 35 2 2" xfId="6404" xr:uid="{00000000-0005-0000-0000-00002C1B0000}"/>
    <cellStyle name="백분율 36" xfId="3131" xr:uid="{00000000-0005-0000-0000-00002D1B0000}"/>
    <cellStyle name="백분율 36 2" xfId="8594" xr:uid="{00000000-0005-0000-0000-00002E1B0000}"/>
    <cellStyle name="백분율 36 2 2" xfId="6403" xr:uid="{00000000-0005-0000-0000-00002F1B0000}"/>
    <cellStyle name="백분율 37" xfId="3132" xr:uid="{00000000-0005-0000-0000-0000301B0000}"/>
    <cellStyle name="백분율 37 2" xfId="8595" xr:uid="{00000000-0005-0000-0000-0000311B0000}"/>
    <cellStyle name="백분율 37 2 2" xfId="6402" xr:uid="{00000000-0005-0000-0000-0000321B0000}"/>
    <cellStyle name="백분율 38" xfId="3133" xr:uid="{00000000-0005-0000-0000-0000331B0000}"/>
    <cellStyle name="백분율 38 2" xfId="8596" xr:uid="{00000000-0005-0000-0000-0000341B0000}"/>
    <cellStyle name="백분율 38 2 2" xfId="6401" xr:uid="{00000000-0005-0000-0000-0000351B0000}"/>
    <cellStyle name="백분율 39" xfId="3134" xr:uid="{00000000-0005-0000-0000-0000361B0000}"/>
    <cellStyle name="백분율 39 2" xfId="8597" xr:uid="{00000000-0005-0000-0000-0000371B0000}"/>
    <cellStyle name="백분율 39 2 2" xfId="6400" xr:uid="{00000000-0005-0000-0000-0000381B0000}"/>
    <cellStyle name="백분율 4" xfId="3135" xr:uid="{00000000-0005-0000-0000-0000391B0000}"/>
    <cellStyle name="백분율 4 2" xfId="3136" xr:uid="{00000000-0005-0000-0000-00003A1B0000}"/>
    <cellStyle name="백분율 4 2 2" xfId="8599" xr:uid="{00000000-0005-0000-0000-00003B1B0000}"/>
    <cellStyle name="백분율 4 2 2 2" xfId="6398" xr:uid="{00000000-0005-0000-0000-00003C1B0000}"/>
    <cellStyle name="백분율 4 3" xfId="3137" xr:uid="{00000000-0005-0000-0000-00003D1B0000}"/>
    <cellStyle name="백분율 4 3 2" xfId="8600" xr:uid="{00000000-0005-0000-0000-00003E1B0000}"/>
    <cellStyle name="백분율 4 3 2 2" xfId="6397" xr:uid="{00000000-0005-0000-0000-00003F1B0000}"/>
    <cellStyle name="백분율 4 4" xfId="8598" xr:uid="{00000000-0005-0000-0000-0000401B0000}"/>
    <cellStyle name="백분율 4 4 2" xfId="6399" xr:uid="{00000000-0005-0000-0000-0000411B0000}"/>
    <cellStyle name="백분율 40" xfId="3138" xr:uid="{00000000-0005-0000-0000-0000421B0000}"/>
    <cellStyle name="백분율 40 2" xfId="8601" xr:uid="{00000000-0005-0000-0000-0000431B0000}"/>
    <cellStyle name="백분율 40 2 2" xfId="6396" xr:uid="{00000000-0005-0000-0000-0000441B0000}"/>
    <cellStyle name="백분율 41" xfId="3139" xr:uid="{00000000-0005-0000-0000-0000451B0000}"/>
    <cellStyle name="백분율 41 2" xfId="8602" xr:uid="{00000000-0005-0000-0000-0000461B0000}"/>
    <cellStyle name="백분율 41 2 2" xfId="6395" xr:uid="{00000000-0005-0000-0000-0000471B0000}"/>
    <cellStyle name="백분율 42" xfId="3140" xr:uid="{00000000-0005-0000-0000-0000481B0000}"/>
    <cellStyle name="백분율 42 2" xfId="8603" xr:uid="{00000000-0005-0000-0000-0000491B0000}"/>
    <cellStyle name="백분율 42 2 2" xfId="6394" xr:uid="{00000000-0005-0000-0000-00004A1B0000}"/>
    <cellStyle name="백분율 43" xfId="3141" xr:uid="{00000000-0005-0000-0000-00004B1B0000}"/>
    <cellStyle name="백분율 43 2" xfId="8604" xr:uid="{00000000-0005-0000-0000-00004C1B0000}"/>
    <cellStyle name="백분율 43 2 2" xfId="6393" xr:uid="{00000000-0005-0000-0000-00004D1B0000}"/>
    <cellStyle name="백분율 44" xfId="10998" xr:uid="{00000000-0005-0000-0000-00004E1B0000}"/>
    <cellStyle name="백분율 45" xfId="11003" xr:uid="{00000000-0005-0000-0000-00004F1B0000}"/>
    <cellStyle name="백분율 46" xfId="11004" xr:uid="{00000000-0005-0000-0000-0000501B0000}"/>
    <cellStyle name="백분율 5" xfId="3142" xr:uid="{00000000-0005-0000-0000-0000511B0000}"/>
    <cellStyle name="백분율 5 2" xfId="8605" xr:uid="{00000000-0005-0000-0000-0000521B0000}"/>
    <cellStyle name="백분율 5 2 2" xfId="6392" xr:uid="{00000000-0005-0000-0000-0000531B0000}"/>
    <cellStyle name="백분율 6" xfId="3143" xr:uid="{00000000-0005-0000-0000-0000541B0000}"/>
    <cellStyle name="백분율 6 2" xfId="8606" xr:uid="{00000000-0005-0000-0000-0000551B0000}"/>
    <cellStyle name="백분율 6 2 2" xfId="6391" xr:uid="{00000000-0005-0000-0000-0000561B0000}"/>
    <cellStyle name="백분율 7" xfId="3144" xr:uid="{00000000-0005-0000-0000-0000571B0000}"/>
    <cellStyle name="백분율 7 2" xfId="8607" xr:uid="{00000000-0005-0000-0000-0000581B0000}"/>
    <cellStyle name="백분율 7 2 2" xfId="6390" xr:uid="{00000000-0005-0000-0000-0000591B0000}"/>
    <cellStyle name="백분율 8" xfId="3145" xr:uid="{00000000-0005-0000-0000-00005A1B0000}"/>
    <cellStyle name="백분율 8 2" xfId="8608" xr:uid="{00000000-0005-0000-0000-00005B1B0000}"/>
    <cellStyle name="백분율 8 2 2" xfId="6389" xr:uid="{00000000-0005-0000-0000-00005C1B0000}"/>
    <cellStyle name="백분율 9" xfId="3146" xr:uid="{00000000-0005-0000-0000-00005D1B0000}"/>
    <cellStyle name="백분율 9 2" xfId="8609" xr:uid="{00000000-0005-0000-0000-00005E1B0000}"/>
    <cellStyle name="백분율 9 2 2" xfId="6388" xr:uid="{00000000-0005-0000-0000-00005F1B0000}"/>
    <cellStyle name="백분율［△1］" xfId="3147" xr:uid="{00000000-0005-0000-0000-0000601B0000}"/>
    <cellStyle name="백분율［△1］ 2" xfId="4944" xr:uid="{00000000-0005-0000-0000-0000611B0000}"/>
    <cellStyle name="백분율［△1］ 2 2" xfId="8611" xr:uid="{00000000-0005-0000-0000-0000621B0000}"/>
    <cellStyle name="백분율［△1］ 2 2 2" xfId="6386" xr:uid="{00000000-0005-0000-0000-0000631B0000}"/>
    <cellStyle name="백분율［△1］ 3" xfId="8612" xr:uid="{00000000-0005-0000-0000-0000641B0000}"/>
    <cellStyle name="백분율［△1］ 3 2" xfId="6385" xr:uid="{00000000-0005-0000-0000-0000651B0000}"/>
    <cellStyle name="백분율［△1］ 4" xfId="8613" xr:uid="{00000000-0005-0000-0000-0000661B0000}"/>
    <cellStyle name="백분율［△1］ 5" xfId="8610" xr:uid="{00000000-0005-0000-0000-0000671B0000}"/>
    <cellStyle name="백분율［△1］ 6" xfId="6387" xr:uid="{00000000-0005-0000-0000-0000681B0000}"/>
    <cellStyle name="백분율［△2］" xfId="3148" xr:uid="{00000000-0005-0000-0000-0000691B0000}"/>
    <cellStyle name="백분율［△2］ 2" xfId="4945" xr:uid="{00000000-0005-0000-0000-00006A1B0000}"/>
    <cellStyle name="백분율［△2］ 2 2" xfId="8615" xr:uid="{00000000-0005-0000-0000-00006B1B0000}"/>
    <cellStyle name="백분율［△2］ 2 2 2" xfId="6383" xr:uid="{00000000-0005-0000-0000-00006C1B0000}"/>
    <cellStyle name="백분율［△2］ 3" xfId="8616" xr:uid="{00000000-0005-0000-0000-00006D1B0000}"/>
    <cellStyle name="백분율［△2］ 3 2" xfId="6382" xr:uid="{00000000-0005-0000-0000-00006E1B0000}"/>
    <cellStyle name="백분율［△2］ 4" xfId="8617" xr:uid="{00000000-0005-0000-0000-00006F1B0000}"/>
    <cellStyle name="백분율［△2］ 5" xfId="8614" xr:uid="{00000000-0005-0000-0000-0000701B0000}"/>
    <cellStyle name="백분율［△2］ 6" xfId="6384" xr:uid="{00000000-0005-0000-0000-0000711B0000}"/>
    <cellStyle name="보통" xfId="2185" builtinId="28" customBuiltin="1"/>
    <cellStyle name="보통 2" xfId="3149" xr:uid="{00000000-0005-0000-0000-0000731B0000}"/>
    <cellStyle name="보통 2 2" xfId="3150" xr:uid="{00000000-0005-0000-0000-0000741B0000}"/>
    <cellStyle name="보통 2 2 2" xfId="8620" xr:uid="{00000000-0005-0000-0000-0000751B0000}"/>
    <cellStyle name="보통 2 2 2 2" xfId="6380" xr:uid="{00000000-0005-0000-0000-0000761B0000}"/>
    <cellStyle name="보통 2 3" xfId="4946" xr:uid="{00000000-0005-0000-0000-0000771B0000}"/>
    <cellStyle name="보통 2 3 2" xfId="8621" xr:uid="{00000000-0005-0000-0000-0000781B0000}"/>
    <cellStyle name="보통 2 4" xfId="8622" xr:uid="{00000000-0005-0000-0000-0000791B0000}"/>
    <cellStyle name="보통 2 5" xfId="8619" xr:uid="{00000000-0005-0000-0000-00007A1B0000}"/>
    <cellStyle name="보통 2 6" xfId="6381" xr:uid="{00000000-0005-0000-0000-00007B1B0000}"/>
    <cellStyle name="보통 3" xfId="3151" xr:uid="{00000000-0005-0000-0000-00007C1B0000}"/>
    <cellStyle name="보통 3 2" xfId="4947" xr:uid="{00000000-0005-0000-0000-00007D1B0000}"/>
    <cellStyle name="보통 3 2 2" xfId="8624" xr:uid="{00000000-0005-0000-0000-00007E1B0000}"/>
    <cellStyle name="보통 3 3" xfId="8625" xr:uid="{00000000-0005-0000-0000-00007F1B0000}"/>
    <cellStyle name="보통 3 4" xfId="8623" xr:uid="{00000000-0005-0000-0000-0000801B0000}"/>
    <cellStyle name="보통 3 5" xfId="6379" xr:uid="{00000000-0005-0000-0000-0000811B0000}"/>
    <cellStyle name="보통 4" xfId="3152" xr:uid="{00000000-0005-0000-0000-0000821B0000}"/>
    <cellStyle name="보통 4 2" xfId="8626" xr:uid="{00000000-0005-0000-0000-0000831B0000}"/>
    <cellStyle name="보통 4 3" xfId="6378" xr:uid="{00000000-0005-0000-0000-0000841B0000}"/>
    <cellStyle name="보통 5" xfId="3153" xr:uid="{00000000-0005-0000-0000-0000851B0000}"/>
    <cellStyle name="보통 5 2" xfId="8627" xr:uid="{00000000-0005-0000-0000-0000861B0000}"/>
    <cellStyle name="보통 5 3" xfId="6377" xr:uid="{00000000-0005-0000-0000-0000871B0000}"/>
    <cellStyle name="보통 6" xfId="3154" xr:uid="{00000000-0005-0000-0000-0000881B0000}"/>
    <cellStyle name="보통 6 2" xfId="8628" xr:uid="{00000000-0005-0000-0000-0000891B0000}"/>
    <cellStyle name="보통 6 2 2" xfId="6376" xr:uid="{00000000-0005-0000-0000-00008A1B0000}"/>
    <cellStyle name="보통 7" xfId="3155" xr:uid="{00000000-0005-0000-0000-00008B1B0000}"/>
    <cellStyle name="보통 7 2" xfId="8629" xr:uid="{00000000-0005-0000-0000-00008C1B0000}"/>
    <cellStyle name="보통 7 2 2" xfId="6375" xr:uid="{00000000-0005-0000-0000-00008D1B0000}"/>
    <cellStyle name="보통 8" xfId="8618" xr:uid="{00000000-0005-0000-0000-00008E1B0000}"/>
    <cellStyle name="분수" xfId="4948" xr:uid="{00000000-0005-0000-0000-00008F1B0000}"/>
    <cellStyle name="분수 2" xfId="8630" xr:uid="{00000000-0005-0000-0000-0000901B0000}"/>
    <cellStyle name="뷭?" xfId="2186" xr:uid="{00000000-0005-0000-0000-0000911B0000}"/>
    <cellStyle name="빨간색" xfId="2187" xr:uid="{00000000-0005-0000-0000-0000921B0000}"/>
    <cellStyle name="빨간색 2" xfId="4949" xr:uid="{00000000-0005-0000-0000-0000931B0000}"/>
    <cellStyle name="빨간색 2 2" xfId="8631" xr:uid="{00000000-0005-0000-0000-0000941B0000}"/>
    <cellStyle name="빨강" xfId="2188" xr:uid="{00000000-0005-0000-0000-0000951B0000}"/>
    <cellStyle name="빨강 2" xfId="3156" xr:uid="{00000000-0005-0000-0000-0000961B0000}"/>
    <cellStyle name="빨강 2 2" xfId="8633" xr:uid="{00000000-0005-0000-0000-0000971B0000}"/>
    <cellStyle name="빨강 2 2 2" xfId="6373" xr:uid="{00000000-0005-0000-0000-0000981B0000}"/>
    <cellStyle name="빨강 3" xfId="8632" xr:uid="{00000000-0005-0000-0000-0000991B0000}"/>
    <cellStyle name="빨강 3 2" xfId="6372" xr:uid="{00000000-0005-0000-0000-00009A1B0000}"/>
    <cellStyle name="빨강 4" xfId="6374" xr:uid="{00000000-0005-0000-0000-00009B1B0000}"/>
    <cellStyle name="선택영역" xfId="2189" xr:uid="{00000000-0005-0000-0000-00009C1B0000}"/>
    <cellStyle name="선택영역 2" xfId="3157" xr:uid="{00000000-0005-0000-0000-00009D1B0000}"/>
    <cellStyle name="선택영역 3" xfId="8634" xr:uid="{00000000-0005-0000-0000-00009E1B0000}"/>
    <cellStyle name="선택영역 가운데" xfId="2190" xr:uid="{00000000-0005-0000-0000-00009F1B0000}"/>
    <cellStyle name="선택영역 가운데 2" xfId="3158" xr:uid="{00000000-0005-0000-0000-0000A01B0000}"/>
    <cellStyle name="선택영역 가운데 3" xfId="8635" xr:uid="{00000000-0005-0000-0000-0000A11B0000}"/>
    <cellStyle name="선택영역_토공수량" xfId="11067" xr:uid="{00000000-0005-0000-0000-0000A21B0000}"/>
    <cellStyle name="선택영역의 가운데" xfId="2191" xr:uid="{00000000-0005-0000-0000-0000A31B0000}"/>
    <cellStyle name="선택영역의 가운데 2" xfId="3159" xr:uid="{00000000-0005-0000-0000-0000A41B0000}"/>
    <cellStyle name="선택영역의 가운데 2 2" xfId="8637" xr:uid="{00000000-0005-0000-0000-0000A51B0000}"/>
    <cellStyle name="선택영역의 가운데 2 2 2" xfId="6371" xr:uid="{00000000-0005-0000-0000-0000A61B0000}"/>
    <cellStyle name="선택영역의 가운데 3" xfId="3160" xr:uid="{00000000-0005-0000-0000-0000A71B0000}"/>
    <cellStyle name="선택영역의 가운데 4" xfId="8636" xr:uid="{00000000-0005-0000-0000-0000A81B0000}"/>
    <cellStyle name="선택영역의 가운데로" xfId="3161" xr:uid="{00000000-0005-0000-0000-0000A91B0000}"/>
    <cellStyle name="선택영역의 가운데로 2" xfId="4950" xr:uid="{00000000-0005-0000-0000-0000AA1B0000}"/>
    <cellStyle name="선택영역의 가운데로 2 2" xfId="8639" xr:uid="{00000000-0005-0000-0000-0000AB1B0000}"/>
    <cellStyle name="선택영역의 가운데로 2 2 2" xfId="6369" xr:uid="{00000000-0005-0000-0000-0000AC1B0000}"/>
    <cellStyle name="선택영역의 가운데로 3" xfId="8640" xr:uid="{00000000-0005-0000-0000-0000AD1B0000}"/>
    <cellStyle name="선택영역의 가운데로 3 2" xfId="6368" xr:uid="{00000000-0005-0000-0000-0000AE1B0000}"/>
    <cellStyle name="선택영역의 가운데로 4" xfId="8641" xr:uid="{00000000-0005-0000-0000-0000AF1B0000}"/>
    <cellStyle name="선택영역의 가운데로 5" xfId="8638" xr:uid="{00000000-0005-0000-0000-0000B01B0000}"/>
    <cellStyle name="선택영역의 가운데로 6" xfId="6370" xr:uid="{00000000-0005-0000-0000-0000B11B0000}"/>
    <cellStyle name="선택영영" xfId="2192" xr:uid="{00000000-0005-0000-0000-0000B21B0000}"/>
    <cellStyle name="선택영영 2" xfId="3162" xr:uid="{00000000-0005-0000-0000-0000B31B0000}"/>
    <cellStyle name="선택영영 3" xfId="8642" xr:uid="{00000000-0005-0000-0000-0000B41B0000}"/>
    <cellStyle name="설계변경_여건보고용내역" xfId="11068" xr:uid="{00000000-0005-0000-0000-0000B51B0000}"/>
    <cellStyle name="설계서" xfId="8643" xr:uid="{00000000-0005-0000-0000-0000B61B0000}"/>
    <cellStyle name="설명 텍스트" xfId="2193" builtinId="53" customBuiltin="1"/>
    <cellStyle name="설명 텍스트 2" xfId="3163" xr:uid="{00000000-0005-0000-0000-0000B81B0000}"/>
    <cellStyle name="설명 텍스트 2 2" xfId="3164" xr:uid="{00000000-0005-0000-0000-0000B91B0000}"/>
    <cellStyle name="설명 텍스트 2 2 2" xfId="8646" xr:uid="{00000000-0005-0000-0000-0000BA1B0000}"/>
    <cellStyle name="설명 텍스트 2 2 2 2" xfId="6364" xr:uid="{00000000-0005-0000-0000-0000BB1B0000}"/>
    <cellStyle name="설명 텍스트 2 3" xfId="4951" xr:uid="{00000000-0005-0000-0000-0000BC1B0000}"/>
    <cellStyle name="설명 텍스트 2 3 2" xfId="8647" xr:uid="{00000000-0005-0000-0000-0000BD1B0000}"/>
    <cellStyle name="설명 텍스트 2 4" xfId="8648" xr:uid="{00000000-0005-0000-0000-0000BE1B0000}"/>
    <cellStyle name="설명 텍스트 2 5" xfId="8645" xr:uid="{00000000-0005-0000-0000-0000BF1B0000}"/>
    <cellStyle name="설명 텍스트 2 6" xfId="6365" xr:uid="{00000000-0005-0000-0000-0000C01B0000}"/>
    <cellStyle name="설명 텍스트 3" xfId="3165" xr:uid="{00000000-0005-0000-0000-0000C11B0000}"/>
    <cellStyle name="설명 텍스트 3 2" xfId="4952" xr:uid="{00000000-0005-0000-0000-0000C21B0000}"/>
    <cellStyle name="설명 텍스트 3 2 2" xfId="8650" xr:uid="{00000000-0005-0000-0000-0000C31B0000}"/>
    <cellStyle name="설명 텍스트 3 3" xfId="8651" xr:uid="{00000000-0005-0000-0000-0000C41B0000}"/>
    <cellStyle name="설명 텍스트 3 4" xfId="8649" xr:uid="{00000000-0005-0000-0000-0000C51B0000}"/>
    <cellStyle name="설명 텍스트 3 5" xfId="6363" xr:uid="{00000000-0005-0000-0000-0000C61B0000}"/>
    <cellStyle name="설명 텍스트 4" xfId="3166" xr:uid="{00000000-0005-0000-0000-0000C71B0000}"/>
    <cellStyle name="설명 텍스트 4 2" xfId="8652" xr:uid="{00000000-0005-0000-0000-0000C81B0000}"/>
    <cellStyle name="설명 텍스트 4 3" xfId="6362" xr:uid="{00000000-0005-0000-0000-0000C91B0000}"/>
    <cellStyle name="설명 텍스트 5" xfId="3167" xr:uid="{00000000-0005-0000-0000-0000CA1B0000}"/>
    <cellStyle name="설명 텍스트 5 2" xfId="8653" xr:uid="{00000000-0005-0000-0000-0000CB1B0000}"/>
    <cellStyle name="설명 텍스트 5 3" xfId="6361" xr:uid="{00000000-0005-0000-0000-0000CC1B0000}"/>
    <cellStyle name="설명 텍스트 6" xfId="3168" xr:uid="{00000000-0005-0000-0000-0000CD1B0000}"/>
    <cellStyle name="설명 텍스트 6 2" xfId="8654" xr:uid="{00000000-0005-0000-0000-0000CE1B0000}"/>
    <cellStyle name="설명 텍스트 6 2 2" xfId="6360" xr:uid="{00000000-0005-0000-0000-0000CF1B0000}"/>
    <cellStyle name="설명 텍스트 7" xfId="3169" xr:uid="{00000000-0005-0000-0000-0000D01B0000}"/>
    <cellStyle name="설명 텍스트 7 2" xfId="8655" xr:uid="{00000000-0005-0000-0000-0000D11B0000}"/>
    <cellStyle name="설명 텍스트 7 2 2" xfId="6359" xr:uid="{00000000-0005-0000-0000-0000D21B0000}"/>
    <cellStyle name="설명 텍스트 8" xfId="8644" xr:uid="{00000000-0005-0000-0000-0000D31B0000}"/>
    <cellStyle name="셀 확인" xfId="2194" builtinId="23" customBuiltin="1"/>
    <cellStyle name="셀 확인 2" xfId="3170" xr:uid="{00000000-0005-0000-0000-0000D51B0000}"/>
    <cellStyle name="셀 확인 2 2" xfId="3171" xr:uid="{00000000-0005-0000-0000-0000D61B0000}"/>
    <cellStyle name="셀 확인 2 2 2" xfId="8658" xr:uid="{00000000-0005-0000-0000-0000D71B0000}"/>
    <cellStyle name="셀 확인 2 2 2 2" xfId="6353" xr:uid="{00000000-0005-0000-0000-0000D81B0000}"/>
    <cellStyle name="셀 확인 2 3" xfId="4953" xr:uid="{00000000-0005-0000-0000-0000D91B0000}"/>
    <cellStyle name="셀 확인 2 3 2" xfId="8659" xr:uid="{00000000-0005-0000-0000-0000DA1B0000}"/>
    <cellStyle name="셀 확인 2 4" xfId="8660" xr:uid="{00000000-0005-0000-0000-0000DB1B0000}"/>
    <cellStyle name="셀 확인 2 5" xfId="8657" xr:uid="{00000000-0005-0000-0000-0000DC1B0000}"/>
    <cellStyle name="셀 확인 2 6" xfId="6358" xr:uid="{00000000-0005-0000-0000-0000DD1B0000}"/>
    <cellStyle name="셀 확인 3" xfId="3172" xr:uid="{00000000-0005-0000-0000-0000DE1B0000}"/>
    <cellStyle name="셀 확인 3 2" xfId="4954" xr:uid="{00000000-0005-0000-0000-0000DF1B0000}"/>
    <cellStyle name="셀 확인 3 2 2" xfId="8662" xr:uid="{00000000-0005-0000-0000-0000E01B0000}"/>
    <cellStyle name="셀 확인 3 3" xfId="8663" xr:uid="{00000000-0005-0000-0000-0000E11B0000}"/>
    <cellStyle name="셀 확인 3 4" xfId="8661" xr:uid="{00000000-0005-0000-0000-0000E21B0000}"/>
    <cellStyle name="셀 확인 3 5" xfId="6352" xr:uid="{00000000-0005-0000-0000-0000E31B0000}"/>
    <cellStyle name="셀 확인 4" xfId="3173" xr:uid="{00000000-0005-0000-0000-0000E41B0000}"/>
    <cellStyle name="셀 확인 4 2" xfId="8664" xr:uid="{00000000-0005-0000-0000-0000E51B0000}"/>
    <cellStyle name="셀 확인 4 3" xfId="6350" xr:uid="{00000000-0005-0000-0000-0000E61B0000}"/>
    <cellStyle name="셀 확인 5" xfId="3174" xr:uid="{00000000-0005-0000-0000-0000E71B0000}"/>
    <cellStyle name="셀 확인 5 2" xfId="8665" xr:uid="{00000000-0005-0000-0000-0000E81B0000}"/>
    <cellStyle name="셀 확인 5 3" xfId="6348" xr:uid="{00000000-0005-0000-0000-0000E91B0000}"/>
    <cellStyle name="셀 확인 6" xfId="3175" xr:uid="{00000000-0005-0000-0000-0000EA1B0000}"/>
    <cellStyle name="셀 확인 6 2" xfId="8666" xr:uid="{00000000-0005-0000-0000-0000EB1B0000}"/>
    <cellStyle name="셀 확인 6 2 2" xfId="6346" xr:uid="{00000000-0005-0000-0000-0000EC1B0000}"/>
    <cellStyle name="셀 확인 7" xfId="3176" xr:uid="{00000000-0005-0000-0000-0000ED1B0000}"/>
    <cellStyle name="셀 확인 7 2" xfId="8667" xr:uid="{00000000-0005-0000-0000-0000EE1B0000}"/>
    <cellStyle name="셀 확인 7 2 2" xfId="6345" xr:uid="{00000000-0005-0000-0000-0000EF1B0000}"/>
    <cellStyle name="셀 확인 8" xfId="8656" xr:uid="{00000000-0005-0000-0000-0000F01B0000}"/>
    <cellStyle name="소수" xfId="2195" xr:uid="{00000000-0005-0000-0000-0000F11B0000}"/>
    <cellStyle name="소수 2" xfId="3177" xr:uid="{00000000-0005-0000-0000-0000F21B0000}"/>
    <cellStyle name="소수 2 2" xfId="8669" xr:uid="{00000000-0005-0000-0000-0000F31B0000}"/>
    <cellStyle name="소수 2 2 2" xfId="6343" xr:uid="{00000000-0005-0000-0000-0000F41B0000}"/>
    <cellStyle name="소수 3" xfId="8668" xr:uid="{00000000-0005-0000-0000-0000F51B0000}"/>
    <cellStyle name="소수 3 2" xfId="6340" xr:uid="{00000000-0005-0000-0000-0000F61B0000}"/>
    <cellStyle name="소수 4" xfId="6344" xr:uid="{00000000-0005-0000-0000-0000F71B0000}"/>
    <cellStyle name="소수3" xfId="2196" xr:uid="{00000000-0005-0000-0000-0000F81B0000}"/>
    <cellStyle name="소수3 2" xfId="3178" xr:uid="{00000000-0005-0000-0000-0000F91B0000}"/>
    <cellStyle name="소수3 2 2" xfId="8671" xr:uid="{00000000-0005-0000-0000-0000FA1B0000}"/>
    <cellStyle name="소수3 2 2 2" xfId="6338" xr:uid="{00000000-0005-0000-0000-0000FB1B0000}"/>
    <cellStyle name="소수3 3" xfId="8670" xr:uid="{00000000-0005-0000-0000-0000FC1B0000}"/>
    <cellStyle name="소수3 3 2" xfId="6337" xr:uid="{00000000-0005-0000-0000-0000FD1B0000}"/>
    <cellStyle name="소수3 4" xfId="6339" xr:uid="{00000000-0005-0000-0000-0000FE1B0000}"/>
    <cellStyle name="소수4" xfId="2197" xr:uid="{00000000-0005-0000-0000-0000FF1B0000}"/>
    <cellStyle name="소수4 2" xfId="3179" xr:uid="{00000000-0005-0000-0000-0000001C0000}"/>
    <cellStyle name="소수4 2 2" xfId="8673" xr:uid="{00000000-0005-0000-0000-0000011C0000}"/>
    <cellStyle name="소수4 2 2 2" xfId="6335" xr:uid="{00000000-0005-0000-0000-0000021C0000}"/>
    <cellStyle name="소수4 3" xfId="8672" xr:uid="{00000000-0005-0000-0000-0000031C0000}"/>
    <cellStyle name="소수4 3 2" xfId="6334" xr:uid="{00000000-0005-0000-0000-0000041C0000}"/>
    <cellStyle name="소수4 4" xfId="6336" xr:uid="{00000000-0005-0000-0000-0000051C0000}"/>
    <cellStyle name="소수점" xfId="2198" xr:uid="{00000000-0005-0000-0000-0000061C0000}"/>
    <cellStyle name="소수점 2" xfId="3180" xr:uid="{00000000-0005-0000-0000-0000071C0000}"/>
    <cellStyle name="소수점 2 2" xfId="8675" xr:uid="{00000000-0005-0000-0000-0000081C0000}"/>
    <cellStyle name="소수점 2 2 2" xfId="6332" xr:uid="{00000000-0005-0000-0000-0000091C0000}"/>
    <cellStyle name="소수점 3" xfId="8674" xr:uid="{00000000-0005-0000-0000-00000A1C0000}"/>
    <cellStyle name="소수점 3 2" xfId="6331" xr:uid="{00000000-0005-0000-0000-00000B1C0000}"/>
    <cellStyle name="소수점 4" xfId="6333" xr:uid="{00000000-0005-0000-0000-00000C1C0000}"/>
    <cellStyle name="소수점1" xfId="3181" xr:uid="{00000000-0005-0000-0000-00000D1C0000}"/>
    <cellStyle name="소수점1 2" xfId="8676" xr:uid="{00000000-0005-0000-0000-00000E1C0000}"/>
    <cellStyle name="소수점1 2 2" xfId="6330" xr:uid="{00000000-0005-0000-0000-00000F1C0000}"/>
    <cellStyle name="소숫점0" xfId="3182" xr:uid="{00000000-0005-0000-0000-0000101C0000}"/>
    <cellStyle name="소숫점0 2" xfId="8677" xr:uid="{00000000-0005-0000-0000-0000111C0000}"/>
    <cellStyle name="소숫점0 2 2" xfId="6329" xr:uid="{00000000-0005-0000-0000-0000121C0000}"/>
    <cellStyle name="소숫점3" xfId="3183" xr:uid="{00000000-0005-0000-0000-0000131C0000}"/>
    <cellStyle name="소숫점3 2" xfId="8678" xr:uid="{00000000-0005-0000-0000-0000141C0000}"/>
    <cellStyle name="소숫점3 2 2" xfId="6328" xr:uid="{00000000-0005-0000-0000-0000151C0000}"/>
    <cellStyle name="수당" xfId="8679" xr:uid="{00000000-0005-0000-0000-0000161C0000}"/>
    <cellStyle name="수당2" xfId="8680" xr:uid="{00000000-0005-0000-0000-0000171C0000}"/>
    <cellStyle name="수량1" xfId="2199" xr:uid="{00000000-0005-0000-0000-0000181C0000}"/>
    <cellStyle name="수량1 2" xfId="4955" xr:uid="{00000000-0005-0000-0000-0000191C0000}"/>
    <cellStyle name="수량1 2 2" xfId="8681" xr:uid="{00000000-0005-0000-0000-00001A1C0000}"/>
    <cellStyle name="수목명" xfId="2200" xr:uid="{00000000-0005-0000-0000-00001B1C0000}"/>
    <cellStyle name="수목명 2" xfId="4956" xr:uid="{00000000-0005-0000-0000-00001C1C0000}"/>
    <cellStyle name="수목명 2 2" xfId="8682" xr:uid="{00000000-0005-0000-0000-00001D1C0000}"/>
    <cellStyle name="숨김" xfId="4957" xr:uid="{00000000-0005-0000-0000-00001E1C0000}"/>
    <cellStyle name="숨김 2" xfId="8683" xr:uid="{00000000-0005-0000-0000-00001F1C0000}"/>
    <cellStyle name="숫자" xfId="2201" xr:uid="{00000000-0005-0000-0000-0000201C0000}"/>
    <cellStyle name="숫자 2" xfId="3184" xr:uid="{00000000-0005-0000-0000-0000211C0000}"/>
    <cellStyle name="숫자 3" xfId="8684" xr:uid="{00000000-0005-0000-0000-0000221C0000}"/>
    <cellStyle name="숫자(R)" xfId="2202" xr:uid="{00000000-0005-0000-0000-0000231C0000}"/>
    <cellStyle name="숫자(R) 2" xfId="3185" xr:uid="{00000000-0005-0000-0000-0000241C0000}"/>
    <cellStyle name="숫자(R) 2 2" xfId="8686" xr:uid="{00000000-0005-0000-0000-0000251C0000}"/>
    <cellStyle name="숫자(R) 3" xfId="8685" xr:uid="{00000000-0005-0000-0000-0000261C0000}"/>
    <cellStyle name="숫자(R) 4" xfId="6327" xr:uid="{00000000-0005-0000-0000-0000271C0000}"/>
    <cellStyle name="숫자1" xfId="2203" xr:uid="{00000000-0005-0000-0000-0000281C0000}"/>
    <cellStyle name="숫자1 2" xfId="3186" xr:uid="{00000000-0005-0000-0000-0000291C0000}"/>
    <cellStyle name="숫자1 2 2" xfId="8688" xr:uid="{00000000-0005-0000-0000-00002A1C0000}"/>
    <cellStyle name="숫자1 2 2 2" xfId="6326" xr:uid="{00000000-0005-0000-0000-00002B1C0000}"/>
    <cellStyle name="숫자1 3" xfId="3187" xr:uid="{00000000-0005-0000-0000-00002C1C0000}"/>
    <cellStyle name="숫자1 4" xfId="8687" xr:uid="{00000000-0005-0000-0000-00002D1C0000}"/>
    <cellStyle name="숫자3" xfId="2204" xr:uid="{00000000-0005-0000-0000-00002E1C0000}"/>
    <cellStyle name="숫자3 2" xfId="3188" xr:uid="{00000000-0005-0000-0000-00002F1C0000}"/>
    <cellStyle name="숫자3 2 2" xfId="8690" xr:uid="{00000000-0005-0000-0000-0000301C0000}"/>
    <cellStyle name="숫자3 2 2 2" xfId="6325" xr:uid="{00000000-0005-0000-0000-0000311C0000}"/>
    <cellStyle name="숫자3 3" xfId="3189" xr:uid="{00000000-0005-0000-0000-0000321C0000}"/>
    <cellStyle name="숫자3 4" xfId="8689" xr:uid="{00000000-0005-0000-0000-0000331C0000}"/>
    <cellStyle name="숫자3R" xfId="2205" xr:uid="{00000000-0005-0000-0000-0000341C0000}"/>
    <cellStyle name="숫자3R 2" xfId="3190" xr:uid="{00000000-0005-0000-0000-0000351C0000}"/>
    <cellStyle name="숫자3R 3" xfId="8691" xr:uid="{00000000-0005-0000-0000-0000361C0000}"/>
    <cellStyle name="숫자3자리" xfId="2206" xr:uid="{00000000-0005-0000-0000-0000371C0000}"/>
    <cellStyle name="숫자3자리 2" xfId="3191" xr:uid="{00000000-0005-0000-0000-0000381C0000}"/>
    <cellStyle name="숫자3자리 3" xfId="8692" xr:uid="{00000000-0005-0000-0000-0000391C0000}"/>
    <cellStyle name="쉼표 [0]" xfId="12855" builtinId="6"/>
    <cellStyle name="쉼표 [0] 10" xfId="3192" xr:uid="{00000000-0005-0000-0000-00003A1C0000}"/>
    <cellStyle name="쉼표 [0] 10 2" xfId="8693" xr:uid="{00000000-0005-0000-0000-00003B1C0000}"/>
    <cellStyle name="쉼표 [0] 10 2 2" xfId="6324" xr:uid="{00000000-0005-0000-0000-00003C1C0000}"/>
    <cellStyle name="쉼표 [0] 10 3" xfId="12846" xr:uid="{00000000-0005-0000-0000-00003D1C0000}"/>
    <cellStyle name="쉼표 [0] 11" xfId="3193" xr:uid="{00000000-0005-0000-0000-00003E1C0000}"/>
    <cellStyle name="쉼표 [0] 11 2" xfId="8694" xr:uid="{00000000-0005-0000-0000-00003F1C0000}"/>
    <cellStyle name="쉼표 [0] 11 2 2" xfId="6323" xr:uid="{00000000-0005-0000-0000-0000401C0000}"/>
    <cellStyle name="쉼표 [0] 12" xfId="3194" xr:uid="{00000000-0005-0000-0000-0000411C0000}"/>
    <cellStyle name="쉼표 [0] 12 2" xfId="8695" xr:uid="{00000000-0005-0000-0000-0000421C0000}"/>
    <cellStyle name="쉼표 [0] 12 2 2" xfId="6322" xr:uid="{00000000-0005-0000-0000-0000431C0000}"/>
    <cellStyle name="쉼표 [0] 13" xfId="3195" xr:uid="{00000000-0005-0000-0000-0000441C0000}"/>
    <cellStyle name="쉼표 [0] 13 2" xfId="8696" xr:uid="{00000000-0005-0000-0000-0000451C0000}"/>
    <cellStyle name="쉼표 [0] 13 2 2" xfId="6321" xr:uid="{00000000-0005-0000-0000-0000461C0000}"/>
    <cellStyle name="쉼표 [0] 14" xfId="3196" xr:uid="{00000000-0005-0000-0000-0000471C0000}"/>
    <cellStyle name="쉼표 [0] 14 2" xfId="8697" xr:uid="{00000000-0005-0000-0000-0000481C0000}"/>
    <cellStyle name="쉼표 [0] 14 2 2" xfId="6320" xr:uid="{00000000-0005-0000-0000-0000491C0000}"/>
    <cellStyle name="쉼표 [0] 15" xfId="3197" xr:uid="{00000000-0005-0000-0000-00004A1C0000}"/>
    <cellStyle name="쉼표 [0] 15 2" xfId="8698" xr:uid="{00000000-0005-0000-0000-00004B1C0000}"/>
    <cellStyle name="쉼표 [0] 15 2 2" xfId="6319" xr:uid="{00000000-0005-0000-0000-00004C1C0000}"/>
    <cellStyle name="쉼표 [0] 16" xfId="3198" xr:uid="{00000000-0005-0000-0000-00004D1C0000}"/>
    <cellStyle name="쉼표 [0] 16 2" xfId="8699" xr:uid="{00000000-0005-0000-0000-00004E1C0000}"/>
    <cellStyle name="쉼표 [0] 16 2 2" xfId="6318" xr:uid="{00000000-0005-0000-0000-00004F1C0000}"/>
    <cellStyle name="쉼표 [0] 17" xfId="3199" xr:uid="{00000000-0005-0000-0000-0000501C0000}"/>
    <cellStyle name="쉼표 [0] 17 2" xfId="8700" xr:uid="{00000000-0005-0000-0000-0000511C0000}"/>
    <cellStyle name="쉼표 [0] 17 2 2" xfId="6317" xr:uid="{00000000-0005-0000-0000-0000521C0000}"/>
    <cellStyle name="쉼표 [0] 18" xfId="2207" xr:uid="{00000000-0005-0000-0000-0000531C0000}"/>
    <cellStyle name="쉼표 [0] 18 2" xfId="3200" xr:uid="{00000000-0005-0000-0000-0000541C0000}"/>
    <cellStyle name="쉼표 [0] 18 2 2" xfId="8702" xr:uid="{00000000-0005-0000-0000-0000551C0000}"/>
    <cellStyle name="쉼표 [0] 18 3" xfId="8701" xr:uid="{00000000-0005-0000-0000-0000561C0000}"/>
    <cellStyle name="쉼표 [0] 18 3 2" xfId="6312" xr:uid="{00000000-0005-0000-0000-0000571C0000}"/>
    <cellStyle name="쉼표 [0] 18 3 3" xfId="11015" xr:uid="{00000000-0005-0000-0000-0000581C0000}"/>
    <cellStyle name="쉼표 [0] 18 4" xfId="10996" xr:uid="{00000000-0005-0000-0000-0000591C0000}"/>
    <cellStyle name="쉼표 [0] 18 5" xfId="11001" xr:uid="{00000000-0005-0000-0000-00005A1C0000}"/>
    <cellStyle name="쉼표 [0] 18 6" xfId="11007" xr:uid="{00000000-0005-0000-0000-00005B1C0000}"/>
    <cellStyle name="쉼표 [0] 19" xfId="3201" xr:uid="{00000000-0005-0000-0000-00005C1C0000}"/>
    <cellStyle name="쉼표 [0] 19 2" xfId="3202" xr:uid="{00000000-0005-0000-0000-00005D1C0000}"/>
    <cellStyle name="쉼표 [0] 19 2 2" xfId="3203" xr:uid="{00000000-0005-0000-0000-00005E1C0000}"/>
    <cellStyle name="쉼표 [0] 19 2 2 2" xfId="8705" xr:uid="{00000000-0005-0000-0000-00005F1C0000}"/>
    <cellStyle name="쉼표 [0] 19 2 2 2 2" xfId="6309" xr:uid="{00000000-0005-0000-0000-0000601C0000}"/>
    <cellStyle name="쉼표 [0] 19 2 3" xfId="3204" xr:uid="{00000000-0005-0000-0000-0000611C0000}"/>
    <cellStyle name="쉼표 [0] 19 2 3 2" xfId="8706" xr:uid="{00000000-0005-0000-0000-0000621C0000}"/>
    <cellStyle name="쉼표 [0] 19 2 3 2 2" xfId="6308" xr:uid="{00000000-0005-0000-0000-0000631C0000}"/>
    <cellStyle name="쉼표 [0] 19 2 4" xfId="8704" xr:uid="{00000000-0005-0000-0000-0000641C0000}"/>
    <cellStyle name="쉼표 [0] 19 2 4 2" xfId="6310" xr:uid="{00000000-0005-0000-0000-0000651C0000}"/>
    <cellStyle name="쉼표 [0] 19 3" xfId="3205" xr:uid="{00000000-0005-0000-0000-0000661C0000}"/>
    <cellStyle name="쉼표 [0] 19 3 2" xfId="8707" xr:uid="{00000000-0005-0000-0000-0000671C0000}"/>
    <cellStyle name="쉼표 [0] 19 3 2 2" xfId="6307" xr:uid="{00000000-0005-0000-0000-0000681C0000}"/>
    <cellStyle name="쉼표 [0] 19 4" xfId="3206" xr:uid="{00000000-0005-0000-0000-0000691C0000}"/>
    <cellStyle name="쉼표 [0] 19 4 2" xfId="8708" xr:uid="{00000000-0005-0000-0000-00006A1C0000}"/>
    <cellStyle name="쉼표 [0] 19 4 2 2" xfId="6306" xr:uid="{00000000-0005-0000-0000-00006B1C0000}"/>
    <cellStyle name="쉼표 [0] 19 5" xfId="8703" xr:uid="{00000000-0005-0000-0000-00006C1C0000}"/>
    <cellStyle name="쉼표 [0] 19 5 2" xfId="6311" xr:uid="{00000000-0005-0000-0000-00006D1C0000}"/>
    <cellStyle name="쉼표 [0] 2" xfId="2208" xr:uid="{00000000-0005-0000-0000-00006E1C0000}"/>
    <cellStyle name="쉼표 [0] 2 10" xfId="3207" xr:uid="{00000000-0005-0000-0000-00006F1C0000}"/>
    <cellStyle name="쉼표 [0] 2 10 2" xfId="8710" xr:uid="{00000000-0005-0000-0000-0000701C0000}"/>
    <cellStyle name="쉼표 [0] 2 10 2 2" xfId="6269" xr:uid="{00000000-0005-0000-0000-0000711C0000}"/>
    <cellStyle name="쉼표 [0] 2 11" xfId="3208" xr:uid="{00000000-0005-0000-0000-0000721C0000}"/>
    <cellStyle name="쉼표 [0] 2 11 2" xfId="8711" xr:uid="{00000000-0005-0000-0000-0000731C0000}"/>
    <cellStyle name="쉼표 [0] 2 11 2 2" xfId="6268" xr:uid="{00000000-0005-0000-0000-0000741C0000}"/>
    <cellStyle name="쉼표 [0] 2 12" xfId="3209" xr:uid="{00000000-0005-0000-0000-0000751C0000}"/>
    <cellStyle name="쉼표 [0] 2 12 2" xfId="8712" xr:uid="{00000000-0005-0000-0000-0000761C0000}"/>
    <cellStyle name="쉼표 [0] 2 12 2 2" xfId="6266" xr:uid="{00000000-0005-0000-0000-0000771C0000}"/>
    <cellStyle name="쉼표 [0] 2 13" xfId="3210" xr:uid="{00000000-0005-0000-0000-0000781C0000}"/>
    <cellStyle name="쉼표 [0] 2 13 2" xfId="8713" xr:uid="{00000000-0005-0000-0000-0000791C0000}"/>
    <cellStyle name="쉼표 [0] 2 13 2 2" xfId="6265" xr:uid="{00000000-0005-0000-0000-00007A1C0000}"/>
    <cellStyle name="쉼표 [0] 2 14" xfId="3211" xr:uid="{00000000-0005-0000-0000-00007B1C0000}"/>
    <cellStyle name="쉼표 [0] 2 14 2" xfId="8714" xr:uid="{00000000-0005-0000-0000-00007C1C0000}"/>
    <cellStyle name="쉼표 [0] 2 14 2 2" xfId="6264" xr:uid="{00000000-0005-0000-0000-00007D1C0000}"/>
    <cellStyle name="쉼표 [0] 2 15" xfId="3212" xr:uid="{00000000-0005-0000-0000-00007E1C0000}"/>
    <cellStyle name="쉼표 [0] 2 15 2" xfId="8715" xr:uid="{00000000-0005-0000-0000-00007F1C0000}"/>
    <cellStyle name="쉼표 [0] 2 15 2 2" xfId="6262" xr:uid="{00000000-0005-0000-0000-0000801C0000}"/>
    <cellStyle name="쉼표 [0] 2 16" xfId="3213" xr:uid="{00000000-0005-0000-0000-0000811C0000}"/>
    <cellStyle name="쉼표 [0] 2 16 2" xfId="8716" xr:uid="{00000000-0005-0000-0000-0000821C0000}"/>
    <cellStyle name="쉼표 [0] 2 16 2 2" xfId="6261" xr:uid="{00000000-0005-0000-0000-0000831C0000}"/>
    <cellStyle name="쉼표 [0] 2 17" xfId="3214" xr:uid="{00000000-0005-0000-0000-0000841C0000}"/>
    <cellStyle name="쉼표 [0] 2 17 2" xfId="8717" xr:uid="{00000000-0005-0000-0000-0000851C0000}"/>
    <cellStyle name="쉼표 [0] 2 17 2 2" xfId="6260" xr:uid="{00000000-0005-0000-0000-0000861C0000}"/>
    <cellStyle name="쉼표 [0] 2 18" xfId="3215" xr:uid="{00000000-0005-0000-0000-0000871C0000}"/>
    <cellStyle name="쉼표 [0] 2 18 2" xfId="8718" xr:uid="{00000000-0005-0000-0000-0000881C0000}"/>
    <cellStyle name="쉼표 [0] 2 18 2 2" xfId="6259" xr:uid="{00000000-0005-0000-0000-0000891C0000}"/>
    <cellStyle name="쉼표 [0] 2 19" xfId="3216" xr:uid="{00000000-0005-0000-0000-00008A1C0000}"/>
    <cellStyle name="쉼표 [0] 2 19 2" xfId="8719" xr:uid="{00000000-0005-0000-0000-00008B1C0000}"/>
    <cellStyle name="쉼표 [0] 2 19 2 2" xfId="6258" xr:uid="{00000000-0005-0000-0000-00008C1C0000}"/>
    <cellStyle name="쉼표 [0] 2 2" xfId="2209" xr:uid="{00000000-0005-0000-0000-00008D1C0000}"/>
    <cellStyle name="쉼표 [0] 2 2 10" xfId="3217" xr:uid="{00000000-0005-0000-0000-00008E1C0000}"/>
    <cellStyle name="쉼표 [0] 2 2 10 2" xfId="8721" xr:uid="{00000000-0005-0000-0000-00008F1C0000}"/>
    <cellStyle name="쉼표 [0] 2 2 10 2 2" xfId="6256" xr:uid="{00000000-0005-0000-0000-0000901C0000}"/>
    <cellStyle name="쉼표 [0] 2 2 11" xfId="3218" xr:uid="{00000000-0005-0000-0000-0000911C0000}"/>
    <cellStyle name="쉼표 [0] 2 2 11 2" xfId="8722" xr:uid="{00000000-0005-0000-0000-0000921C0000}"/>
    <cellStyle name="쉼표 [0] 2 2 11 2 2" xfId="6255" xr:uid="{00000000-0005-0000-0000-0000931C0000}"/>
    <cellStyle name="쉼표 [0] 2 2 12" xfId="3219" xr:uid="{00000000-0005-0000-0000-0000941C0000}"/>
    <cellStyle name="쉼표 [0] 2 2 12 2" xfId="8723" xr:uid="{00000000-0005-0000-0000-0000951C0000}"/>
    <cellStyle name="쉼표 [0] 2 2 12 2 2" xfId="6254" xr:uid="{00000000-0005-0000-0000-0000961C0000}"/>
    <cellStyle name="쉼표 [0] 2 2 13" xfId="3220" xr:uid="{00000000-0005-0000-0000-0000971C0000}"/>
    <cellStyle name="쉼표 [0] 2 2 13 2" xfId="8724" xr:uid="{00000000-0005-0000-0000-0000981C0000}"/>
    <cellStyle name="쉼표 [0] 2 2 13 2 2" xfId="6253" xr:uid="{00000000-0005-0000-0000-0000991C0000}"/>
    <cellStyle name="쉼표 [0] 2 2 14" xfId="3221" xr:uid="{00000000-0005-0000-0000-00009A1C0000}"/>
    <cellStyle name="쉼표 [0] 2 2 14 2" xfId="8725" xr:uid="{00000000-0005-0000-0000-00009B1C0000}"/>
    <cellStyle name="쉼표 [0] 2 2 14 2 2" xfId="6252" xr:uid="{00000000-0005-0000-0000-00009C1C0000}"/>
    <cellStyle name="쉼표 [0] 2 2 15" xfId="3222" xr:uid="{00000000-0005-0000-0000-00009D1C0000}"/>
    <cellStyle name="쉼표 [0] 2 2 15 2" xfId="8726" xr:uid="{00000000-0005-0000-0000-00009E1C0000}"/>
    <cellStyle name="쉼표 [0] 2 2 15 2 2" xfId="6251" xr:uid="{00000000-0005-0000-0000-00009F1C0000}"/>
    <cellStyle name="쉼표 [0] 2 2 16" xfId="3223" xr:uid="{00000000-0005-0000-0000-0000A01C0000}"/>
    <cellStyle name="쉼표 [0] 2 2 16 2" xfId="8727" xr:uid="{00000000-0005-0000-0000-0000A11C0000}"/>
    <cellStyle name="쉼표 [0] 2 2 16 2 2" xfId="6250" xr:uid="{00000000-0005-0000-0000-0000A21C0000}"/>
    <cellStyle name="쉼표 [0] 2 2 17" xfId="3224" xr:uid="{00000000-0005-0000-0000-0000A31C0000}"/>
    <cellStyle name="쉼표 [0] 2 2 17 2" xfId="8728" xr:uid="{00000000-0005-0000-0000-0000A41C0000}"/>
    <cellStyle name="쉼표 [0] 2 2 17 2 2" xfId="6249" xr:uid="{00000000-0005-0000-0000-0000A51C0000}"/>
    <cellStyle name="쉼표 [0] 2 2 18" xfId="3225" xr:uid="{00000000-0005-0000-0000-0000A61C0000}"/>
    <cellStyle name="쉼표 [0] 2 2 18 2" xfId="8729" xr:uid="{00000000-0005-0000-0000-0000A71C0000}"/>
    <cellStyle name="쉼표 [0] 2 2 18 2 2" xfId="6248" xr:uid="{00000000-0005-0000-0000-0000A81C0000}"/>
    <cellStyle name="쉼표 [0] 2 2 19" xfId="3226" xr:uid="{00000000-0005-0000-0000-0000A91C0000}"/>
    <cellStyle name="쉼표 [0] 2 2 19 2" xfId="8730" xr:uid="{00000000-0005-0000-0000-0000AA1C0000}"/>
    <cellStyle name="쉼표 [0] 2 2 19 2 2" xfId="6247" xr:uid="{00000000-0005-0000-0000-0000AB1C0000}"/>
    <cellStyle name="쉼표 [0] 2 2 2" xfId="3227" xr:uid="{00000000-0005-0000-0000-0000AC1C0000}"/>
    <cellStyle name="쉼표 [0] 2 2 2 10" xfId="3228" xr:uid="{00000000-0005-0000-0000-0000AD1C0000}"/>
    <cellStyle name="쉼표 [0] 2 2 2 10 2" xfId="8732" xr:uid="{00000000-0005-0000-0000-0000AE1C0000}"/>
    <cellStyle name="쉼표 [0] 2 2 2 10 2 2" xfId="6245" xr:uid="{00000000-0005-0000-0000-0000AF1C0000}"/>
    <cellStyle name="쉼표 [0] 2 2 2 11" xfId="3229" xr:uid="{00000000-0005-0000-0000-0000B01C0000}"/>
    <cellStyle name="쉼표 [0] 2 2 2 11 2" xfId="8733" xr:uid="{00000000-0005-0000-0000-0000B11C0000}"/>
    <cellStyle name="쉼표 [0] 2 2 2 11 2 2" xfId="6244" xr:uid="{00000000-0005-0000-0000-0000B21C0000}"/>
    <cellStyle name="쉼표 [0] 2 2 2 12" xfId="3230" xr:uid="{00000000-0005-0000-0000-0000B31C0000}"/>
    <cellStyle name="쉼표 [0] 2 2 2 12 2" xfId="8734" xr:uid="{00000000-0005-0000-0000-0000B41C0000}"/>
    <cellStyle name="쉼표 [0] 2 2 2 12 2 2" xfId="6243" xr:uid="{00000000-0005-0000-0000-0000B51C0000}"/>
    <cellStyle name="쉼표 [0] 2 2 2 13" xfId="3231" xr:uid="{00000000-0005-0000-0000-0000B61C0000}"/>
    <cellStyle name="쉼표 [0] 2 2 2 13 2" xfId="8735" xr:uid="{00000000-0005-0000-0000-0000B71C0000}"/>
    <cellStyle name="쉼표 [0] 2 2 2 13 2 2" xfId="6242" xr:uid="{00000000-0005-0000-0000-0000B81C0000}"/>
    <cellStyle name="쉼표 [0] 2 2 2 14" xfId="3232" xr:uid="{00000000-0005-0000-0000-0000B91C0000}"/>
    <cellStyle name="쉼표 [0] 2 2 2 14 2" xfId="8736" xr:uid="{00000000-0005-0000-0000-0000BA1C0000}"/>
    <cellStyle name="쉼표 [0] 2 2 2 14 2 2" xfId="6241" xr:uid="{00000000-0005-0000-0000-0000BB1C0000}"/>
    <cellStyle name="쉼표 [0] 2 2 2 15" xfId="3233" xr:uid="{00000000-0005-0000-0000-0000BC1C0000}"/>
    <cellStyle name="쉼표 [0] 2 2 2 15 2" xfId="8737" xr:uid="{00000000-0005-0000-0000-0000BD1C0000}"/>
    <cellStyle name="쉼표 [0] 2 2 2 15 2 2" xfId="6240" xr:uid="{00000000-0005-0000-0000-0000BE1C0000}"/>
    <cellStyle name="쉼표 [0] 2 2 2 16" xfId="3234" xr:uid="{00000000-0005-0000-0000-0000BF1C0000}"/>
    <cellStyle name="쉼표 [0] 2 2 2 16 2" xfId="8738" xr:uid="{00000000-0005-0000-0000-0000C01C0000}"/>
    <cellStyle name="쉼표 [0] 2 2 2 16 2 2" xfId="6239" xr:uid="{00000000-0005-0000-0000-0000C11C0000}"/>
    <cellStyle name="쉼표 [0] 2 2 2 17" xfId="3235" xr:uid="{00000000-0005-0000-0000-0000C21C0000}"/>
    <cellStyle name="쉼표 [0] 2 2 2 17 2" xfId="8739" xr:uid="{00000000-0005-0000-0000-0000C31C0000}"/>
    <cellStyle name="쉼표 [0] 2 2 2 17 2 2" xfId="6238" xr:uid="{00000000-0005-0000-0000-0000C41C0000}"/>
    <cellStyle name="쉼표 [0] 2 2 2 18" xfId="3236" xr:uid="{00000000-0005-0000-0000-0000C51C0000}"/>
    <cellStyle name="쉼표 [0] 2 2 2 18 2" xfId="8740" xr:uid="{00000000-0005-0000-0000-0000C61C0000}"/>
    <cellStyle name="쉼표 [0] 2 2 2 18 2 2" xfId="6237" xr:uid="{00000000-0005-0000-0000-0000C71C0000}"/>
    <cellStyle name="쉼표 [0] 2 2 2 19" xfId="3237" xr:uid="{00000000-0005-0000-0000-0000C81C0000}"/>
    <cellStyle name="쉼표 [0] 2 2 2 19 2" xfId="8741" xr:uid="{00000000-0005-0000-0000-0000C91C0000}"/>
    <cellStyle name="쉼표 [0] 2 2 2 19 2 2" xfId="6236" xr:uid="{00000000-0005-0000-0000-0000CA1C0000}"/>
    <cellStyle name="쉼표 [0] 2 2 2 2" xfId="3238" xr:uid="{00000000-0005-0000-0000-0000CB1C0000}"/>
    <cellStyle name="쉼표 [0] 2 2 2 2 2" xfId="8742" xr:uid="{00000000-0005-0000-0000-0000CC1C0000}"/>
    <cellStyle name="쉼표 [0] 2 2 2 2 2 2" xfId="6235" xr:uid="{00000000-0005-0000-0000-0000CD1C0000}"/>
    <cellStyle name="쉼표 [0] 2 2 2 20" xfId="3239" xr:uid="{00000000-0005-0000-0000-0000CE1C0000}"/>
    <cellStyle name="쉼표 [0] 2 2 2 20 2" xfId="8743" xr:uid="{00000000-0005-0000-0000-0000CF1C0000}"/>
    <cellStyle name="쉼표 [0] 2 2 2 20 2 2" xfId="6234" xr:uid="{00000000-0005-0000-0000-0000D01C0000}"/>
    <cellStyle name="쉼표 [0] 2 2 2 21" xfId="3240" xr:uid="{00000000-0005-0000-0000-0000D11C0000}"/>
    <cellStyle name="쉼표 [0] 2 2 2 21 2" xfId="8744" xr:uid="{00000000-0005-0000-0000-0000D21C0000}"/>
    <cellStyle name="쉼표 [0] 2 2 2 21 2 2" xfId="6233" xr:uid="{00000000-0005-0000-0000-0000D31C0000}"/>
    <cellStyle name="쉼표 [0] 2 2 2 22" xfId="3241" xr:uid="{00000000-0005-0000-0000-0000D41C0000}"/>
    <cellStyle name="쉼표 [0] 2 2 2 22 2" xfId="8745" xr:uid="{00000000-0005-0000-0000-0000D51C0000}"/>
    <cellStyle name="쉼표 [0] 2 2 2 22 2 2" xfId="6232" xr:uid="{00000000-0005-0000-0000-0000D61C0000}"/>
    <cellStyle name="쉼표 [0] 2 2 2 23" xfId="3242" xr:uid="{00000000-0005-0000-0000-0000D71C0000}"/>
    <cellStyle name="쉼표 [0] 2 2 2 23 2" xfId="8746" xr:uid="{00000000-0005-0000-0000-0000D81C0000}"/>
    <cellStyle name="쉼표 [0] 2 2 2 23 2 2" xfId="6231" xr:uid="{00000000-0005-0000-0000-0000D91C0000}"/>
    <cellStyle name="쉼표 [0] 2 2 2 24" xfId="3243" xr:uid="{00000000-0005-0000-0000-0000DA1C0000}"/>
    <cellStyle name="쉼표 [0] 2 2 2 24 2" xfId="8747" xr:uid="{00000000-0005-0000-0000-0000DB1C0000}"/>
    <cellStyle name="쉼표 [0] 2 2 2 24 2 2" xfId="6190" xr:uid="{00000000-0005-0000-0000-0000DC1C0000}"/>
    <cellStyle name="쉼표 [0] 2 2 2 25" xfId="3244" xr:uid="{00000000-0005-0000-0000-0000DD1C0000}"/>
    <cellStyle name="쉼표 [0] 2 2 2 25 2" xfId="8748" xr:uid="{00000000-0005-0000-0000-0000DE1C0000}"/>
    <cellStyle name="쉼표 [0] 2 2 2 25 2 2" xfId="6189" xr:uid="{00000000-0005-0000-0000-0000DF1C0000}"/>
    <cellStyle name="쉼표 [0] 2 2 2 26" xfId="3245" xr:uid="{00000000-0005-0000-0000-0000E01C0000}"/>
    <cellStyle name="쉼표 [0] 2 2 2 26 2" xfId="8749" xr:uid="{00000000-0005-0000-0000-0000E11C0000}"/>
    <cellStyle name="쉼표 [0] 2 2 2 26 2 2" xfId="6188" xr:uid="{00000000-0005-0000-0000-0000E21C0000}"/>
    <cellStyle name="쉼표 [0] 2 2 2 27" xfId="3246" xr:uid="{00000000-0005-0000-0000-0000E31C0000}"/>
    <cellStyle name="쉼표 [0] 2 2 2 27 2" xfId="8750" xr:uid="{00000000-0005-0000-0000-0000E41C0000}"/>
    <cellStyle name="쉼표 [0] 2 2 2 27 2 2" xfId="6187" xr:uid="{00000000-0005-0000-0000-0000E51C0000}"/>
    <cellStyle name="쉼표 [0] 2 2 2 28" xfId="3247" xr:uid="{00000000-0005-0000-0000-0000E61C0000}"/>
    <cellStyle name="쉼표 [0] 2 2 2 28 2" xfId="8751" xr:uid="{00000000-0005-0000-0000-0000E71C0000}"/>
    <cellStyle name="쉼표 [0] 2 2 2 28 2 2" xfId="6186" xr:uid="{00000000-0005-0000-0000-0000E81C0000}"/>
    <cellStyle name="쉼표 [0] 2 2 2 29" xfId="3248" xr:uid="{00000000-0005-0000-0000-0000E91C0000}"/>
    <cellStyle name="쉼표 [0] 2 2 2 29 2" xfId="8752" xr:uid="{00000000-0005-0000-0000-0000EA1C0000}"/>
    <cellStyle name="쉼표 [0] 2 2 2 29 2 2" xfId="6185" xr:uid="{00000000-0005-0000-0000-0000EB1C0000}"/>
    <cellStyle name="쉼표 [0] 2 2 2 3" xfId="3249" xr:uid="{00000000-0005-0000-0000-0000EC1C0000}"/>
    <cellStyle name="쉼표 [0] 2 2 2 3 2" xfId="8753" xr:uid="{00000000-0005-0000-0000-0000ED1C0000}"/>
    <cellStyle name="쉼표 [0] 2 2 2 3 2 2" xfId="6184" xr:uid="{00000000-0005-0000-0000-0000EE1C0000}"/>
    <cellStyle name="쉼표 [0] 2 2 2 30" xfId="3250" xr:uid="{00000000-0005-0000-0000-0000EF1C0000}"/>
    <cellStyle name="쉼표 [0] 2 2 2 30 2" xfId="8754" xr:uid="{00000000-0005-0000-0000-0000F01C0000}"/>
    <cellStyle name="쉼표 [0] 2 2 2 30 2 2" xfId="6183" xr:uid="{00000000-0005-0000-0000-0000F11C0000}"/>
    <cellStyle name="쉼표 [0] 2 2 2 31" xfId="3251" xr:uid="{00000000-0005-0000-0000-0000F21C0000}"/>
    <cellStyle name="쉼표 [0] 2 2 2 31 2" xfId="8755" xr:uid="{00000000-0005-0000-0000-0000F31C0000}"/>
    <cellStyle name="쉼표 [0] 2 2 2 31 2 2" xfId="6182" xr:uid="{00000000-0005-0000-0000-0000F41C0000}"/>
    <cellStyle name="쉼표 [0] 2 2 2 32" xfId="3252" xr:uid="{00000000-0005-0000-0000-0000F51C0000}"/>
    <cellStyle name="쉼표 [0] 2 2 2 32 2" xfId="8756" xr:uid="{00000000-0005-0000-0000-0000F61C0000}"/>
    <cellStyle name="쉼표 [0] 2 2 2 32 2 2" xfId="6181" xr:uid="{00000000-0005-0000-0000-0000F71C0000}"/>
    <cellStyle name="쉼표 [0] 2 2 2 33" xfId="3253" xr:uid="{00000000-0005-0000-0000-0000F81C0000}"/>
    <cellStyle name="쉼표 [0] 2 2 2 33 2" xfId="8757" xr:uid="{00000000-0005-0000-0000-0000F91C0000}"/>
    <cellStyle name="쉼표 [0] 2 2 2 33 2 2" xfId="6180" xr:uid="{00000000-0005-0000-0000-0000FA1C0000}"/>
    <cellStyle name="쉼표 [0] 2 2 2 34" xfId="3254" xr:uid="{00000000-0005-0000-0000-0000FB1C0000}"/>
    <cellStyle name="쉼표 [0] 2 2 2 34 2" xfId="8758" xr:uid="{00000000-0005-0000-0000-0000FC1C0000}"/>
    <cellStyle name="쉼표 [0] 2 2 2 34 2 2" xfId="6179" xr:uid="{00000000-0005-0000-0000-0000FD1C0000}"/>
    <cellStyle name="쉼표 [0] 2 2 2 35" xfId="3255" xr:uid="{00000000-0005-0000-0000-0000FE1C0000}"/>
    <cellStyle name="쉼표 [0] 2 2 2 35 2" xfId="8759" xr:uid="{00000000-0005-0000-0000-0000FF1C0000}"/>
    <cellStyle name="쉼표 [0] 2 2 2 35 2 2" xfId="6178" xr:uid="{00000000-0005-0000-0000-0000001D0000}"/>
    <cellStyle name="쉼표 [0] 2 2 2 36" xfId="3256" xr:uid="{00000000-0005-0000-0000-0000011D0000}"/>
    <cellStyle name="쉼표 [0] 2 2 2 36 2" xfId="8760" xr:uid="{00000000-0005-0000-0000-0000021D0000}"/>
    <cellStyle name="쉼표 [0] 2 2 2 36 2 2" xfId="6177" xr:uid="{00000000-0005-0000-0000-0000031D0000}"/>
    <cellStyle name="쉼표 [0] 2 2 2 37" xfId="3257" xr:uid="{00000000-0005-0000-0000-0000041D0000}"/>
    <cellStyle name="쉼표 [0] 2 2 2 37 2" xfId="8761" xr:uid="{00000000-0005-0000-0000-0000051D0000}"/>
    <cellStyle name="쉼표 [0] 2 2 2 37 2 2" xfId="6176" xr:uid="{00000000-0005-0000-0000-0000061D0000}"/>
    <cellStyle name="쉼표 [0] 2 2 2 38" xfId="3258" xr:uid="{00000000-0005-0000-0000-0000071D0000}"/>
    <cellStyle name="쉼표 [0] 2 2 2 38 2" xfId="8762" xr:uid="{00000000-0005-0000-0000-0000081D0000}"/>
    <cellStyle name="쉼표 [0] 2 2 2 38 2 2" xfId="6175" xr:uid="{00000000-0005-0000-0000-0000091D0000}"/>
    <cellStyle name="쉼표 [0] 2 2 2 39" xfId="3259" xr:uid="{00000000-0005-0000-0000-00000A1D0000}"/>
    <cellStyle name="쉼표 [0] 2 2 2 39 2" xfId="8763" xr:uid="{00000000-0005-0000-0000-00000B1D0000}"/>
    <cellStyle name="쉼표 [0] 2 2 2 39 2 2" xfId="6174" xr:uid="{00000000-0005-0000-0000-00000C1D0000}"/>
    <cellStyle name="쉼표 [0] 2 2 2 4" xfId="3260" xr:uid="{00000000-0005-0000-0000-00000D1D0000}"/>
    <cellStyle name="쉼표 [0] 2 2 2 4 2" xfId="8764" xr:uid="{00000000-0005-0000-0000-00000E1D0000}"/>
    <cellStyle name="쉼표 [0] 2 2 2 4 2 2" xfId="6173" xr:uid="{00000000-0005-0000-0000-00000F1D0000}"/>
    <cellStyle name="쉼표 [0] 2 2 2 40" xfId="3261" xr:uid="{00000000-0005-0000-0000-0000101D0000}"/>
    <cellStyle name="쉼표 [0] 2 2 2 40 2" xfId="8765" xr:uid="{00000000-0005-0000-0000-0000111D0000}"/>
    <cellStyle name="쉼표 [0] 2 2 2 40 2 2" xfId="6172" xr:uid="{00000000-0005-0000-0000-0000121D0000}"/>
    <cellStyle name="쉼표 [0] 2 2 2 41" xfId="8731" xr:uid="{00000000-0005-0000-0000-0000131D0000}"/>
    <cellStyle name="쉼표 [0] 2 2 2 41 2" xfId="6246" xr:uid="{00000000-0005-0000-0000-0000141D0000}"/>
    <cellStyle name="쉼표 [0] 2 2 2 5" xfId="3262" xr:uid="{00000000-0005-0000-0000-0000151D0000}"/>
    <cellStyle name="쉼표 [0] 2 2 2 5 2" xfId="8766" xr:uid="{00000000-0005-0000-0000-0000161D0000}"/>
    <cellStyle name="쉼표 [0] 2 2 2 5 2 2" xfId="6171" xr:uid="{00000000-0005-0000-0000-0000171D0000}"/>
    <cellStyle name="쉼표 [0] 2 2 2 6" xfId="3263" xr:uid="{00000000-0005-0000-0000-0000181D0000}"/>
    <cellStyle name="쉼표 [0] 2 2 2 6 2" xfId="8767" xr:uid="{00000000-0005-0000-0000-0000191D0000}"/>
    <cellStyle name="쉼표 [0] 2 2 2 6 2 2" xfId="6170" xr:uid="{00000000-0005-0000-0000-00001A1D0000}"/>
    <cellStyle name="쉼표 [0] 2 2 2 7" xfId="3264" xr:uid="{00000000-0005-0000-0000-00001B1D0000}"/>
    <cellStyle name="쉼표 [0] 2 2 2 7 2" xfId="8768" xr:uid="{00000000-0005-0000-0000-00001C1D0000}"/>
    <cellStyle name="쉼표 [0] 2 2 2 7 2 2" xfId="6169" xr:uid="{00000000-0005-0000-0000-00001D1D0000}"/>
    <cellStyle name="쉼표 [0] 2 2 2 8" xfId="3265" xr:uid="{00000000-0005-0000-0000-00001E1D0000}"/>
    <cellStyle name="쉼표 [0] 2 2 2 8 2" xfId="8769" xr:uid="{00000000-0005-0000-0000-00001F1D0000}"/>
    <cellStyle name="쉼표 [0] 2 2 2 8 2 2" xfId="6168" xr:uid="{00000000-0005-0000-0000-0000201D0000}"/>
    <cellStyle name="쉼표 [0] 2 2 2 9" xfId="3266" xr:uid="{00000000-0005-0000-0000-0000211D0000}"/>
    <cellStyle name="쉼표 [0] 2 2 2 9 2" xfId="8770" xr:uid="{00000000-0005-0000-0000-0000221D0000}"/>
    <cellStyle name="쉼표 [0] 2 2 2 9 2 2" xfId="6167" xr:uid="{00000000-0005-0000-0000-0000231D0000}"/>
    <cellStyle name="쉼표 [0] 2 2 20" xfId="3267" xr:uid="{00000000-0005-0000-0000-0000241D0000}"/>
    <cellStyle name="쉼표 [0] 2 2 20 2" xfId="8771" xr:uid="{00000000-0005-0000-0000-0000251D0000}"/>
    <cellStyle name="쉼표 [0] 2 2 20 2 2" xfId="6166" xr:uid="{00000000-0005-0000-0000-0000261D0000}"/>
    <cellStyle name="쉼표 [0] 2 2 21" xfId="3268" xr:uid="{00000000-0005-0000-0000-0000271D0000}"/>
    <cellStyle name="쉼표 [0] 2 2 21 2" xfId="8772" xr:uid="{00000000-0005-0000-0000-0000281D0000}"/>
    <cellStyle name="쉼표 [0] 2 2 21 2 2" xfId="6165" xr:uid="{00000000-0005-0000-0000-0000291D0000}"/>
    <cellStyle name="쉼표 [0] 2 2 22" xfId="3269" xr:uid="{00000000-0005-0000-0000-00002A1D0000}"/>
    <cellStyle name="쉼표 [0] 2 2 22 2" xfId="8773" xr:uid="{00000000-0005-0000-0000-00002B1D0000}"/>
    <cellStyle name="쉼표 [0] 2 2 22 2 2" xfId="6164" xr:uid="{00000000-0005-0000-0000-00002C1D0000}"/>
    <cellStyle name="쉼표 [0] 2 2 23" xfId="3270" xr:uid="{00000000-0005-0000-0000-00002D1D0000}"/>
    <cellStyle name="쉼표 [0] 2 2 23 2" xfId="8774" xr:uid="{00000000-0005-0000-0000-00002E1D0000}"/>
    <cellStyle name="쉼표 [0] 2 2 23 2 2" xfId="6163" xr:uid="{00000000-0005-0000-0000-00002F1D0000}"/>
    <cellStyle name="쉼표 [0] 2 2 24" xfId="3271" xr:uid="{00000000-0005-0000-0000-0000301D0000}"/>
    <cellStyle name="쉼표 [0] 2 2 24 2" xfId="8775" xr:uid="{00000000-0005-0000-0000-0000311D0000}"/>
    <cellStyle name="쉼표 [0] 2 2 24 2 2" xfId="6162" xr:uid="{00000000-0005-0000-0000-0000321D0000}"/>
    <cellStyle name="쉼표 [0] 2 2 25" xfId="3272" xr:uid="{00000000-0005-0000-0000-0000331D0000}"/>
    <cellStyle name="쉼표 [0] 2 2 25 2" xfId="8776" xr:uid="{00000000-0005-0000-0000-0000341D0000}"/>
    <cellStyle name="쉼표 [0] 2 2 25 2 2" xfId="6161" xr:uid="{00000000-0005-0000-0000-0000351D0000}"/>
    <cellStyle name="쉼표 [0] 2 2 26" xfId="3273" xr:uid="{00000000-0005-0000-0000-0000361D0000}"/>
    <cellStyle name="쉼표 [0] 2 2 26 2" xfId="8777" xr:uid="{00000000-0005-0000-0000-0000371D0000}"/>
    <cellStyle name="쉼표 [0] 2 2 26 2 2" xfId="6160" xr:uid="{00000000-0005-0000-0000-0000381D0000}"/>
    <cellStyle name="쉼표 [0] 2 2 27" xfId="3274" xr:uid="{00000000-0005-0000-0000-0000391D0000}"/>
    <cellStyle name="쉼표 [0] 2 2 27 2" xfId="8778" xr:uid="{00000000-0005-0000-0000-00003A1D0000}"/>
    <cellStyle name="쉼표 [0] 2 2 27 2 2" xfId="6159" xr:uid="{00000000-0005-0000-0000-00003B1D0000}"/>
    <cellStyle name="쉼표 [0] 2 2 28" xfId="3275" xr:uid="{00000000-0005-0000-0000-00003C1D0000}"/>
    <cellStyle name="쉼표 [0] 2 2 28 2" xfId="8779" xr:uid="{00000000-0005-0000-0000-00003D1D0000}"/>
    <cellStyle name="쉼표 [0] 2 2 28 2 2" xfId="6158" xr:uid="{00000000-0005-0000-0000-00003E1D0000}"/>
    <cellStyle name="쉼표 [0] 2 2 29" xfId="3276" xr:uid="{00000000-0005-0000-0000-00003F1D0000}"/>
    <cellStyle name="쉼표 [0] 2 2 29 2" xfId="8780" xr:uid="{00000000-0005-0000-0000-0000401D0000}"/>
    <cellStyle name="쉼표 [0] 2 2 29 2 2" xfId="6157" xr:uid="{00000000-0005-0000-0000-0000411D0000}"/>
    <cellStyle name="쉼표 [0] 2 2 3" xfId="3277" xr:uid="{00000000-0005-0000-0000-0000421D0000}"/>
    <cellStyle name="쉼표 [0] 2 2 3 2" xfId="8781" xr:uid="{00000000-0005-0000-0000-0000431D0000}"/>
    <cellStyle name="쉼표 [0] 2 2 3 2 2" xfId="6156" xr:uid="{00000000-0005-0000-0000-0000441D0000}"/>
    <cellStyle name="쉼표 [0] 2 2 30" xfId="3278" xr:uid="{00000000-0005-0000-0000-0000451D0000}"/>
    <cellStyle name="쉼표 [0] 2 2 30 2" xfId="8782" xr:uid="{00000000-0005-0000-0000-0000461D0000}"/>
    <cellStyle name="쉼표 [0] 2 2 30 2 2" xfId="6155" xr:uid="{00000000-0005-0000-0000-0000471D0000}"/>
    <cellStyle name="쉼표 [0] 2 2 31" xfId="3279" xr:uid="{00000000-0005-0000-0000-0000481D0000}"/>
    <cellStyle name="쉼표 [0] 2 2 31 2" xfId="8783" xr:uid="{00000000-0005-0000-0000-0000491D0000}"/>
    <cellStyle name="쉼표 [0] 2 2 31 2 2" xfId="6154" xr:uid="{00000000-0005-0000-0000-00004A1D0000}"/>
    <cellStyle name="쉼표 [0] 2 2 32" xfId="3280" xr:uid="{00000000-0005-0000-0000-00004B1D0000}"/>
    <cellStyle name="쉼표 [0] 2 2 32 2" xfId="8784" xr:uid="{00000000-0005-0000-0000-00004C1D0000}"/>
    <cellStyle name="쉼표 [0] 2 2 32 2 2" xfId="6153" xr:uid="{00000000-0005-0000-0000-00004D1D0000}"/>
    <cellStyle name="쉼표 [0] 2 2 33" xfId="3281" xr:uid="{00000000-0005-0000-0000-00004E1D0000}"/>
    <cellStyle name="쉼표 [0] 2 2 33 2" xfId="8785" xr:uid="{00000000-0005-0000-0000-00004F1D0000}"/>
    <cellStyle name="쉼표 [0] 2 2 33 2 2" xfId="6152" xr:uid="{00000000-0005-0000-0000-0000501D0000}"/>
    <cellStyle name="쉼표 [0] 2 2 34" xfId="3282" xr:uid="{00000000-0005-0000-0000-0000511D0000}"/>
    <cellStyle name="쉼표 [0] 2 2 34 2" xfId="8786" xr:uid="{00000000-0005-0000-0000-0000521D0000}"/>
    <cellStyle name="쉼표 [0] 2 2 34 2 2" xfId="6150" xr:uid="{00000000-0005-0000-0000-0000531D0000}"/>
    <cellStyle name="쉼표 [0] 2 2 35" xfId="3283" xr:uid="{00000000-0005-0000-0000-0000541D0000}"/>
    <cellStyle name="쉼표 [0] 2 2 35 2" xfId="8787" xr:uid="{00000000-0005-0000-0000-0000551D0000}"/>
    <cellStyle name="쉼표 [0] 2 2 35 2 2" xfId="6149" xr:uid="{00000000-0005-0000-0000-0000561D0000}"/>
    <cellStyle name="쉼표 [0] 2 2 36" xfId="3284" xr:uid="{00000000-0005-0000-0000-0000571D0000}"/>
    <cellStyle name="쉼표 [0] 2 2 36 2" xfId="8788" xr:uid="{00000000-0005-0000-0000-0000581D0000}"/>
    <cellStyle name="쉼표 [0] 2 2 36 2 2" xfId="6148" xr:uid="{00000000-0005-0000-0000-0000591D0000}"/>
    <cellStyle name="쉼표 [0] 2 2 37" xfId="3285" xr:uid="{00000000-0005-0000-0000-00005A1D0000}"/>
    <cellStyle name="쉼표 [0] 2 2 37 2" xfId="8789" xr:uid="{00000000-0005-0000-0000-00005B1D0000}"/>
    <cellStyle name="쉼표 [0] 2 2 37 2 2" xfId="6147" xr:uid="{00000000-0005-0000-0000-00005C1D0000}"/>
    <cellStyle name="쉼표 [0] 2 2 38" xfId="3286" xr:uid="{00000000-0005-0000-0000-00005D1D0000}"/>
    <cellStyle name="쉼표 [0] 2 2 38 2" xfId="8790" xr:uid="{00000000-0005-0000-0000-00005E1D0000}"/>
    <cellStyle name="쉼표 [0] 2 2 38 2 2" xfId="6146" xr:uid="{00000000-0005-0000-0000-00005F1D0000}"/>
    <cellStyle name="쉼표 [0] 2 2 39" xfId="3287" xr:uid="{00000000-0005-0000-0000-0000601D0000}"/>
    <cellStyle name="쉼표 [0] 2 2 39 2" xfId="8791" xr:uid="{00000000-0005-0000-0000-0000611D0000}"/>
    <cellStyle name="쉼표 [0] 2 2 39 2 2" xfId="6145" xr:uid="{00000000-0005-0000-0000-0000621D0000}"/>
    <cellStyle name="쉼표 [0] 2 2 4" xfId="3288" xr:uid="{00000000-0005-0000-0000-0000631D0000}"/>
    <cellStyle name="쉼표 [0] 2 2 4 2" xfId="8792" xr:uid="{00000000-0005-0000-0000-0000641D0000}"/>
    <cellStyle name="쉼표 [0] 2 2 4 2 2" xfId="6144" xr:uid="{00000000-0005-0000-0000-0000651D0000}"/>
    <cellStyle name="쉼표 [0] 2 2 40" xfId="3289" xr:uid="{00000000-0005-0000-0000-0000661D0000}"/>
    <cellStyle name="쉼표 [0] 2 2 40 2" xfId="8793" xr:uid="{00000000-0005-0000-0000-0000671D0000}"/>
    <cellStyle name="쉼표 [0] 2 2 40 2 2" xfId="6143" xr:uid="{00000000-0005-0000-0000-0000681D0000}"/>
    <cellStyle name="쉼표 [0] 2 2 41" xfId="3290" xr:uid="{00000000-0005-0000-0000-0000691D0000}"/>
    <cellStyle name="쉼표 [0] 2 2 41 2" xfId="8794" xr:uid="{00000000-0005-0000-0000-00006A1D0000}"/>
    <cellStyle name="쉼표 [0] 2 2 42" xfId="8720" xr:uid="{00000000-0005-0000-0000-00006B1D0000}"/>
    <cellStyle name="쉼표 [0] 2 2 42 2" xfId="6257" xr:uid="{00000000-0005-0000-0000-00006C1D0000}"/>
    <cellStyle name="쉼표 [0] 2 2 5" xfId="3291" xr:uid="{00000000-0005-0000-0000-00006D1D0000}"/>
    <cellStyle name="쉼표 [0] 2 2 5 2" xfId="8795" xr:uid="{00000000-0005-0000-0000-00006E1D0000}"/>
    <cellStyle name="쉼표 [0] 2 2 5 2 2" xfId="6142" xr:uid="{00000000-0005-0000-0000-00006F1D0000}"/>
    <cellStyle name="쉼표 [0] 2 2 6" xfId="3292" xr:uid="{00000000-0005-0000-0000-0000701D0000}"/>
    <cellStyle name="쉼표 [0] 2 2 6 2" xfId="8796" xr:uid="{00000000-0005-0000-0000-0000711D0000}"/>
    <cellStyle name="쉼표 [0] 2 2 6 2 2" xfId="6141" xr:uid="{00000000-0005-0000-0000-0000721D0000}"/>
    <cellStyle name="쉼표 [0] 2 2 7" xfId="3293" xr:uid="{00000000-0005-0000-0000-0000731D0000}"/>
    <cellStyle name="쉼표 [0] 2 2 7 2" xfId="8797" xr:uid="{00000000-0005-0000-0000-0000741D0000}"/>
    <cellStyle name="쉼표 [0] 2 2 7 2 2" xfId="6140" xr:uid="{00000000-0005-0000-0000-0000751D0000}"/>
    <cellStyle name="쉼표 [0] 2 2 8" xfId="3294" xr:uid="{00000000-0005-0000-0000-0000761D0000}"/>
    <cellStyle name="쉼표 [0] 2 2 8 2" xfId="8798" xr:uid="{00000000-0005-0000-0000-0000771D0000}"/>
    <cellStyle name="쉼표 [0] 2 2 8 2 2" xfId="6139" xr:uid="{00000000-0005-0000-0000-0000781D0000}"/>
    <cellStyle name="쉼표 [0] 2 2 9" xfId="3295" xr:uid="{00000000-0005-0000-0000-0000791D0000}"/>
    <cellStyle name="쉼표 [0] 2 2 9 2" xfId="8799" xr:uid="{00000000-0005-0000-0000-00007A1D0000}"/>
    <cellStyle name="쉼표 [0] 2 2 9 2 2" xfId="6137" xr:uid="{00000000-0005-0000-0000-00007B1D0000}"/>
    <cellStyle name="쉼표 [0] 2 20" xfId="3296" xr:uid="{00000000-0005-0000-0000-00007C1D0000}"/>
    <cellStyle name="쉼표 [0] 2 20 2" xfId="8800" xr:uid="{00000000-0005-0000-0000-00007D1D0000}"/>
    <cellStyle name="쉼표 [0] 2 20 2 2" xfId="6136" xr:uid="{00000000-0005-0000-0000-00007E1D0000}"/>
    <cellStyle name="쉼표 [0] 2 21" xfId="3297" xr:uid="{00000000-0005-0000-0000-00007F1D0000}"/>
    <cellStyle name="쉼표 [0] 2 21 2" xfId="8801" xr:uid="{00000000-0005-0000-0000-0000801D0000}"/>
    <cellStyle name="쉼표 [0] 2 21 2 2" xfId="6135" xr:uid="{00000000-0005-0000-0000-0000811D0000}"/>
    <cellStyle name="쉼표 [0] 2 22" xfId="3298" xr:uid="{00000000-0005-0000-0000-0000821D0000}"/>
    <cellStyle name="쉼표 [0] 2 22 2" xfId="8802" xr:uid="{00000000-0005-0000-0000-0000831D0000}"/>
    <cellStyle name="쉼표 [0] 2 22 2 2" xfId="6134" xr:uid="{00000000-0005-0000-0000-0000841D0000}"/>
    <cellStyle name="쉼표 [0] 2 23" xfId="3299" xr:uid="{00000000-0005-0000-0000-0000851D0000}"/>
    <cellStyle name="쉼표 [0] 2 23 2" xfId="8803" xr:uid="{00000000-0005-0000-0000-0000861D0000}"/>
    <cellStyle name="쉼표 [0] 2 23 2 2" xfId="6133" xr:uid="{00000000-0005-0000-0000-0000871D0000}"/>
    <cellStyle name="쉼표 [0] 2 24" xfId="3300" xr:uid="{00000000-0005-0000-0000-0000881D0000}"/>
    <cellStyle name="쉼표 [0] 2 24 2" xfId="8804" xr:uid="{00000000-0005-0000-0000-0000891D0000}"/>
    <cellStyle name="쉼표 [0] 2 24 2 2" xfId="6132" xr:uid="{00000000-0005-0000-0000-00008A1D0000}"/>
    <cellStyle name="쉼표 [0] 2 25" xfId="3301" xr:uid="{00000000-0005-0000-0000-00008B1D0000}"/>
    <cellStyle name="쉼표 [0] 2 25 2" xfId="8805" xr:uid="{00000000-0005-0000-0000-00008C1D0000}"/>
    <cellStyle name="쉼표 [0] 2 25 2 2" xfId="6131" xr:uid="{00000000-0005-0000-0000-00008D1D0000}"/>
    <cellStyle name="쉼표 [0] 2 26" xfId="3302" xr:uid="{00000000-0005-0000-0000-00008E1D0000}"/>
    <cellStyle name="쉼표 [0] 2 26 2" xfId="8806" xr:uid="{00000000-0005-0000-0000-00008F1D0000}"/>
    <cellStyle name="쉼표 [0] 2 26 2 2" xfId="6129" xr:uid="{00000000-0005-0000-0000-0000901D0000}"/>
    <cellStyle name="쉼표 [0] 2 27" xfId="3303" xr:uid="{00000000-0005-0000-0000-0000911D0000}"/>
    <cellStyle name="쉼표 [0] 2 27 2" xfId="8807" xr:uid="{00000000-0005-0000-0000-0000921D0000}"/>
    <cellStyle name="쉼표 [0] 2 27 2 2" xfId="6128" xr:uid="{00000000-0005-0000-0000-0000931D0000}"/>
    <cellStyle name="쉼표 [0] 2 28" xfId="3304" xr:uid="{00000000-0005-0000-0000-0000941D0000}"/>
    <cellStyle name="쉼표 [0] 2 28 2" xfId="8808" xr:uid="{00000000-0005-0000-0000-0000951D0000}"/>
    <cellStyle name="쉼표 [0] 2 28 2 2" xfId="6127" xr:uid="{00000000-0005-0000-0000-0000961D0000}"/>
    <cellStyle name="쉼표 [0] 2 29" xfId="3305" xr:uid="{00000000-0005-0000-0000-0000971D0000}"/>
    <cellStyle name="쉼표 [0] 2 29 2" xfId="8809" xr:uid="{00000000-0005-0000-0000-0000981D0000}"/>
    <cellStyle name="쉼표 [0] 2 29 2 2" xfId="6126" xr:uid="{00000000-0005-0000-0000-0000991D0000}"/>
    <cellStyle name="쉼표 [0] 2 3" xfId="2210" xr:uid="{00000000-0005-0000-0000-00009A1D0000}"/>
    <cellStyle name="쉼표 [0] 2 3 2" xfId="3306" xr:uid="{00000000-0005-0000-0000-00009B1D0000}"/>
    <cellStyle name="쉼표 [0] 2 3 3" xfId="8810" xr:uid="{00000000-0005-0000-0000-00009C1D0000}"/>
    <cellStyle name="쉼표 [0] 2 3 4" xfId="12849" xr:uid="{00000000-0005-0000-0000-00009D1D0000}"/>
    <cellStyle name="쉼표 [0] 2 30" xfId="3307" xr:uid="{00000000-0005-0000-0000-00009E1D0000}"/>
    <cellStyle name="쉼표 [0] 2 30 2" xfId="8811" xr:uid="{00000000-0005-0000-0000-00009F1D0000}"/>
    <cellStyle name="쉼표 [0] 2 30 2 2" xfId="6125" xr:uid="{00000000-0005-0000-0000-0000A01D0000}"/>
    <cellStyle name="쉼표 [0] 2 31" xfId="3308" xr:uid="{00000000-0005-0000-0000-0000A11D0000}"/>
    <cellStyle name="쉼표 [0] 2 31 2" xfId="8812" xr:uid="{00000000-0005-0000-0000-0000A21D0000}"/>
    <cellStyle name="쉼표 [0] 2 31 2 2" xfId="6124" xr:uid="{00000000-0005-0000-0000-0000A31D0000}"/>
    <cellStyle name="쉼표 [0] 2 32" xfId="3309" xr:uid="{00000000-0005-0000-0000-0000A41D0000}"/>
    <cellStyle name="쉼표 [0] 2 32 2" xfId="8813" xr:uid="{00000000-0005-0000-0000-0000A51D0000}"/>
    <cellStyle name="쉼표 [0] 2 32 2 2" xfId="6123" xr:uid="{00000000-0005-0000-0000-0000A61D0000}"/>
    <cellStyle name="쉼표 [0] 2 33" xfId="3310" xr:uid="{00000000-0005-0000-0000-0000A71D0000}"/>
    <cellStyle name="쉼표 [0] 2 33 2" xfId="8814" xr:uid="{00000000-0005-0000-0000-0000A81D0000}"/>
    <cellStyle name="쉼표 [0] 2 33 2 2" xfId="6122" xr:uid="{00000000-0005-0000-0000-0000A91D0000}"/>
    <cellStyle name="쉼표 [0] 2 34" xfId="3311" xr:uid="{00000000-0005-0000-0000-0000AA1D0000}"/>
    <cellStyle name="쉼표 [0] 2 34 2" xfId="8815" xr:uid="{00000000-0005-0000-0000-0000AB1D0000}"/>
    <cellStyle name="쉼표 [0] 2 34 2 2" xfId="6121" xr:uid="{00000000-0005-0000-0000-0000AC1D0000}"/>
    <cellStyle name="쉼표 [0] 2 35" xfId="3312" xr:uid="{00000000-0005-0000-0000-0000AD1D0000}"/>
    <cellStyle name="쉼표 [0] 2 35 2" xfId="8816" xr:uid="{00000000-0005-0000-0000-0000AE1D0000}"/>
    <cellStyle name="쉼표 [0] 2 35 2 2" xfId="6120" xr:uid="{00000000-0005-0000-0000-0000AF1D0000}"/>
    <cellStyle name="쉼표 [0] 2 36" xfId="3313" xr:uid="{00000000-0005-0000-0000-0000B01D0000}"/>
    <cellStyle name="쉼표 [0] 2 36 2" xfId="8817" xr:uid="{00000000-0005-0000-0000-0000B11D0000}"/>
    <cellStyle name="쉼표 [0] 2 36 2 2" xfId="6119" xr:uid="{00000000-0005-0000-0000-0000B21D0000}"/>
    <cellStyle name="쉼표 [0] 2 37" xfId="3314" xr:uid="{00000000-0005-0000-0000-0000B31D0000}"/>
    <cellStyle name="쉼표 [0] 2 37 2" xfId="8818" xr:uid="{00000000-0005-0000-0000-0000B41D0000}"/>
    <cellStyle name="쉼표 [0] 2 37 2 2" xfId="6118" xr:uid="{00000000-0005-0000-0000-0000B51D0000}"/>
    <cellStyle name="쉼표 [0] 2 38" xfId="3315" xr:uid="{00000000-0005-0000-0000-0000B61D0000}"/>
    <cellStyle name="쉼표 [0] 2 38 2" xfId="8819" xr:uid="{00000000-0005-0000-0000-0000B71D0000}"/>
    <cellStyle name="쉼표 [0] 2 38 2 2" xfId="6117" xr:uid="{00000000-0005-0000-0000-0000B81D0000}"/>
    <cellStyle name="쉼표 [0] 2 39" xfId="3316" xr:uid="{00000000-0005-0000-0000-0000B91D0000}"/>
    <cellStyle name="쉼표 [0] 2 39 2" xfId="8820" xr:uid="{00000000-0005-0000-0000-0000BA1D0000}"/>
    <cellStyle name="쉼표 [0] 2 39 2 2" xfId="6116" xr:uid="{00000000-0005-0000-0000-0000BB1D0000}"/>
    <cellStyle name="쉼표 [0] 2 4" xfId="3317" xr:uid="{00000000-0005-0000-0000-0000BC1D0000}"/>
    <cellStyle name="쉼표 [0] 2 4 2" xfId="3318" xr:uid="{00000000-0005-0000-0000-0000BD1D0000}"/>
    <cellStyle name="쉼표 [0] 2 4 2 2" xfId="8822" xr:uid="{00000000-0005-0000-0000-0000BE1D0000}"/>
    <cellStyle name="쉼표 [0] 2 4 2 2 2" xfId="6114" xr:uid="{00000000-0005-0000-0000-0000BF1D0000}"/>
    <cellStyle name="쉼표 [0] 2 4 3" xfId="8821" xr:uid="{00000000-0005-0000-0000-0000C01D0000}"/>
    <cellStyle name="쉼표 [0] 2 4 4" xfId="6115" xr:uid="{00000000-0005-0000-0000-0000C11D0000}"/>
    <cellStyle name="쉼표 [0] 2 40" xfId="3319" xr:uid="{00000000-0005-0000-0000-0000C21D0000}"/>
    <cellStyle name="쉼표 [0] 2 40 2" xfId="8823" xr:uid="{00000000-0005-0000-0000-0000C31D0000}"/>
    <cellStyle name="쉼표 [0] 2 40 2 2" xfId="6113" xr:uid="{00000000-0005-0000-0000-0000C41D0000}"/>
    <cellStyle name="쉼표 [0] 2 41" xfId="3320" xr:uid="{00000000-0005-0000-0000-0000C51D0000}"/>
    <cellStyle name="쉼표 [0] 2 41 2" xfId="8824" xr:uid="{00000000-0005-0000-0000-0000C61D0000}"/>
    <cellStyle name="쉼표 [0] 2 41 2 2" xfId="6112" xr:uid="{00000000-0005-0000-0000-0000C71D0000}"/>
    <cellStyle name="쉼표 [0] 2 42" xfId="3321" xr:uid="{00000000-0005-0000-0000-0000C81D0000}"/>
    <cellStyle name="쉼표 [0] 2 42 2" xfId="8825" xr:uid="{00000000-0005-0000-0000-0000C91D0000}"/>
    <cellStyle name="쉼표 [0] 2 42 2 2" xfId="6111" xr:uid="{00000000-0005-0000-0000-0000CA1D0000}"/>
    <cellStyle name="쉼표 [0] 2 43" xfId="3322" xr:uid="{00000000-0005-0000-0000-0000CB1D0000}"/>
    <cellStyle name="쉼표 [0] 2 43 2" xfId="8826" xr:uid="{00000000-0005-0000-0000-0000CC1D0000}"/>
    <cellStyle name="쉼표 [0] 2 43 2 2" xfId="6110" xr:uid="{00000000-0005-0000-0000-0000CD1D0000}"/>
    <cellStyle name="쉼표 [0] 2 44" xfId="3323" xr:uid="{00000000-0005-0000-0000-0000CE1D0000}"/>
    <cellStyle name="쉼표 [0] 2 44 2" xfId="8827" xr:uid="{00000000-0005-0000-0000-0000CF1D0000}"/>
    <cellStyle name="쉼표 [0] 2 44 2 2" xfId="6109" xr:uid="{00000000-0005-0000-0000-0000D01D0000}"/>
    <cellStyle name="쉼표 [0] 2 45" xfId="3324" xr:uid="{00000000-0005-0000-0000-0000D11D0000}"/>
    <cellStyle name="쉼표 [0] 2 45 2" xfId="8828" xr:uid="{00000000-0005-0000-0000-0000D21D0000}"/>
    <cellStyle name="쉼표 [0] 2 45 2 2" xfId="6105" xr:uid="{00000000-0005-0000-0000-0000D31D0000}"/>
    <cellStyle name="쉼표 [0] 2 46" xfId="3325" xr:uid="{00000000-0005-0000-0000-0000D41D0000}"/>
    <cellStyle name="쉼표 [0] 2 46 2" xfId="8829" xr:uid="{00000000-0005-0000-0000-0000D51D0000}"/>
    <cellStyle name="쉼표 [0] 2 46 2 2" xfId="6104" xr:uid="{00000000-0005-0000-0000-0000D61D0000}"/>
    <cellStyle name="쉼표 [0] 2 47" xfId="4958" xr:uid="{00000000-0005-0000-0000-0000D71D0000}"/>
    <cellStyle name="쉼표 [0] 2 47 2" xfId="8830" xr:uid="{00000000-0005-0000-0000-0000D81D0000}"/>
    <cellStyle name="쉼표 [0] 2 47 2 2" xfId="6103" xr:uid="{00000000-0005-0000-0000-0000D91D0000}"/>
    <cellStyle name="쉼표 [0] 2 48" xfId="8831" xr:uid="{00000000-0005-0000-0000-0000DA1D0000}"/>
    <cellStyle name="쉼표 [0] 2 48 2" xfId="6102" xr:uid="{00000000-0005-0000-0000-0000DB1D0000}"/>
    <cellStyle name="쉼표 [0] 2 49" xfId="8709" xr:uid="{00000000-0005-0000-0000-0000DC1D0000}"/>
    <cellStyle name="쉼표 [0] 2 5" xfId="3326" xr:uid="{00000000-0005-0000-0000-0000DD1D0000}"/>
    <cellStyle name="쉼표 [0] 2 5 2" xfId="8832" xr:uid="{00000000-0005-0000-0000-0000DE1D0000}"/>
    <cellStyle name="쉼표 [0] 2 5 2 2" xfId="6101" xr:uid="{00000000-0005-0000-0000-0000DF1D0000}"/>
    <cellStyle name="쉼표 [0] 2 50" xfId="10994" xr:uid="{00000000-0005-0000-0000-0000E01D0000}"/>
    <cellStyle name="쉼표 [0] 2 51" xfId="11000" xr:uid="{00000000-0005-0000-0000-0000E11D0000}"/>
    <cellStyle name="쉼표 [0] 2 52" xfId="12853" xr:uid="{00000000-0005-0000-0000-0000E21D0000}"/>
    <cellStyle name="쉼표 [0] 2 6" xfId="3327" xr:uid="{00000000-0005-0000-0000-0000E31D0000}"/>
    <cellStyle name="쉼표 [0] 2 6 2" xfId="8833" xr:uid="{00000000-0005-0000-0000-0000E41D0000}"/>
    <cellStyle name="쉼표 [0] 2 6 2 2" xfId="6100" xr:uid="{00000000-0005-0000-0000-0000E51D0000}"/>
    <cellStyle name="쉼표 [0] 2 7" xfId="3328" xr:uid="{00000000-0005-0000-0000-0000E61D0000}"/>
    <cellStyle name="쉼표 [0] 2 7 2" xfId="8834" xr:uid="{00000000-0005-0000-0000-0000E71D0000}"/>
    <cellStyle name="쉼표 [0] 2 7 2 2" xfId="6099" xr:uid="{00000000-0005-0000-0000-0000E81D0000}"/>
    <cellStyle name="쉼표 [0] 2 8" xfId="3329" xr:uid="{00000000-0005-0000-0000-0000E91D0000}"/>
    <cellStyle name="쉼표 [0] 2 8 2" xfId="8835" xr:uid="{00000000-0005-0000-0000-0000EA1D0000}"/>
    <cellStyle name="쉼표 [0] 2 8 2 2" xfId="6098" xr:uid="{00000000-0005-0000-0000-0000EB1D0000}"/>
    <cellStyle name="쉼표 [0] 2 9" xfId="3330" xr:uid="{00000000-0005-0000-0000-0000EC1D0000}"/>
    <cellStyle name="쉼표 [0] 2 9 2" xfId="8836" xr:uid="{00000000-0005-0000-0000-0000ED1D0000}"/>
    <cellStyle name="쉼표 [0] 2 9 2 2" xfId="6097" xr:uid="{00000000-0005-0000-0000-0000EE1D0000}"/>
    <cellStyle name="쉼표 [0] 20" xfId="3331" xr:uid="{00000000-0005-0000-0000-0000EF1D0000}"/>
    <cellStyle name="쉼표 [0] 20 2" xfId="3332" xr:uid="{00000000-0005-0000-0000-0000F01D0000}"/>
    <cellStyle name="쉼표 [0] 20 2 2" xfId="8838" xr:uid="{00000000-0005-0000-0000-0000F11D0000}"/>
    <cellStyle name="쉼표 [0] 20 2 2 2" xfId="6095" xr:uid="{00000000-0005-0000-0000-0000F21D0000}"/>
    <cellStyle name="쉼표 [0] 20 3" xfId="8837" xr:uid="{00000000-0005-0000-0000-0000F31D0000}"/>
    <cellStyle name="쉼표 [0] 20 3 2" xfId="6096" xr:uid="{00000000-0005-0000-0000-0000F41D0000}"/>
    <cellStyle name="쉼표 [0] 21" xfId="3333" xr:uid="{00000000-0005-0000-0000-0000F51D0000}"/>
    <cellStyle name="쉼표 [0] 21 2" xfId="8839" xr:uid="{00000000-0005-0000-0000-0000F61D0000}"/>
    <cellStyle name="쉼표 [0] 21 2 2" xfId="6093" xr:uid="{00000000-0005-0000-0000-0000F71D0000}"/>
    <cellStyle name="쉼표 [0] 21 3" xfId="8840" xr:uid="{00000000-0005-0000-0000-0000F81D0000}"/>
    <cellStyle name="쉼표 [0] 21 3 2" xfId="6092" xr:uid="{00000000-0005-0000-0000-0000F91D0000}"/>
    <cellStyle name="쉼표 [0] 21 4" xfId="6094" xr:uid="{00000000-0005-0000-0000-0000FA1D0000}"/>
    <cellStyle name="쉼표 [0] 22" xfId="3334" xr:uid="{00000000-0005-0000-0000-0000FB1D0000}"/>
    <cellStyle name="쉼표 [0] 22 2" xfId="8841" xr:uid="{00000000-0005-0000-0000-0000FC1D0000}"/>
    <cellStyle name="쉼표 [0] 22 2 2" xfId="6091" xr:uid="{00000000-0005-0000-0000-0000FD1D0000}"/>
    <cellStyle name="쉼표 [0] 23" xfId="3335" xr:uid="{00000000-0005-0000-0000-0000FE1D0000}"/>
    <cellStyle name="쉼표 [0] 23 2" xfId="8842" xr:uid="{00000000-0005-0000-0000-0000FF1D0000}"/>
    <cellStyle name="쉼표 [0] 23 2 2" xfId="6090" xr:uid="{00000000-0005-0000-0000-0000001E0000}"/>
    <cellStyle name="쉼표 [0] 24" xfId="3336" xr:uid="{00000000-0005-0000-0000-0000011E0000}"/>
    <cellStyle name="쉼표 [0] 24 2" xfId="8843" xr:uid="{00000000-0005-0000-0000-0000021E0000}"/>
    <cellStyle name="쉼표 [0] 24 3" xfId="6089" xr:uid="{00000000-0005-0000-0000-0000031E0000}"/>
    <cellStyle name="쉼표 [0] 25" xfId="3337" xr:uid="{00000000-0005-0000-0000-0000041E0000}"/>
    <cellStyle name="쉼표 [0] 25 2" xfId="8844" xr:uid="{00000000-0005-0000-0000-0000051E0000}"/>
    <cellStyle name="쉼표 [0] 25 2 2" xfId="6088" xr:uid="{00000000-0005-0000-0000-0000061E0000}"/>
    <cellStyle name="쉼표 [0] 26" xfId="3338" xr:uid="{00000000-0005-0000-0000-0000071E0000}"/>
    <cellStyle name="쉼표 [0] 26 2" xfId="8845" xr:uid="{00000000-0005-0000-0000-0000081E0000}"/>
    <cellStyle name="쉼표 [0] 26 2 2" xfId="6087" xr:uid="{00000000-0005-0000-0000-0000091E0000}"/>
    <cellStyle name="쉼표 [0] 27" xfId="3339" xr:uid="{00000000-0005-0000-0000-00000A1E0000}"/>
    <cellStyle name="쉼표 [0] 27 2" xfId="8846" xr:uid="{00000000-0005-0000-0000-00000B1E0000}"/>
    <cellStyle name="쉼표 [0] 27 2 2" xfId="6086" xr:uid="{00000000-0005-0000-0000-00000C1E0000}"/>
    <cellStyle name="쉼표 [0] 28" xfId="3340" xr:uid="{00000000-0005-0000-0000-00000D1E0000}"/>
    <cellStyle name="쉼표 [0] 28 2" xfId="8847" xr:uid="{00000000-0005-0000-0000-00000E1E0000}"/>
    <cellStyle name="쉼표 [0] 28 2 2" xfId="6085" xr:uid="{00000000-0005-0000-0000-00000F1E0000}"/>
    <cellStyle name="쉼표 [0] 29" xfId="3341" xr:uid="{00000000-0005-0000-0000-0000101E0000}"/>
    <cellStyle name="쉼표 [0] 29 2" xfId="8848" xr:uid="{00000000-0005-0000-0000-0000111E0000}"/>
    <cellStyle name="쉼표 [0] 29 2 2" xfId="6084" xr:uid="{00000000-0005-0000-0000-0000121E0000}"/>
    <cellStyle name="쉼표 [0] 3" xfId="2211" xr:uid="{00000000-0005-0000-0000-0000131E0000}"/>
    <cellStyle name="쉼표 [0] 3 2" xfId="3342" xr:uid="{00000000-0005-0000-0000-0000141E0000}"/>
    <cellStyle name="쉼표 [0] 3 2 2" xfId="8850" xr:uid="{00000000-0005-0000-0000-0000151E0000}"/>
    <cellStyle name="쉼표 [0] 3 2 2 2" xfId="6082" xr:uid="{00000000-0005-0000-0000-0000161E0000}"/>
    <cellStyle name="쉼표 [0] 3 3" xfId="3343" xr:uid="{00000000-0005-0000-0000-0000171E0000}"/>
    <cellStyle name="쉼표 [0] 3 3 2" xfId="8851" xr:uid="{00000000-0005-0000-0000-0000181E0000}"/>
    <cellStyle name="쉼표 [0] 3 3 2 2" xfId="6081" xr:uid="{00000000-0005-0000-0000-0000191E0000}"/>
    <cellStyle name="쉼표 [0] 3 4" xfId="8852" xr:uid="{00000000-0005-0000-0000-00001A1E0000}"/>
    <cellStyle name="쉼표 [0] 3 5" xfId="8849" xr:uid="{00000000-0005-0000-0000-00001B1E0000}"/>
    <cellStyle name="쉼표 [0] 3 6" xfId="6083" xr:uid="{00000000-0005-0000-0000-00001C1E0000}"/>
    <cellStyle name="쉼표 [0] 30" xfId="3344" xr:uid="{00000000-0005-0000-0000-00001D1E0000}"/>
    <cellStyle name="쉼표 [0] 30 2" xfId="8853" xr:uid="{00000000-0005-0000-0000-00001E1E0000}"/>
    <cellStyle name="쉼표 [0] 30 2 2" xfId="6080" xr:uid="{00000000-0005-0000-0000-00001F1E0000}"/>
    <cellStyle name="쉼표 [0] 31" xfId="3345" xr:uid="{00000000-0005-0000-0000-0000201E0000}"/>
    <cellStyle name="쉼표 [0] 31 2" xfId="8854" xr:uid="{00000000-0005-0000-0000-0000211E0000}"/>
    <cellStyle name="쉼표 [0] 31 2 2" xfId="6079" xr:uid="{00000000-0005-0000-0000-0000221E0000}"/>
    <cellStyle name="쉼표 [0] 32" xfId="3346" xr:uid="{00000000-0005-0000-0000-0000231E0000}"/>
    <cellStyle name="쉼표 [0] 32 2" xfId="8855" xr:uid="{00000000-0005-0000-0000-0000241E0000}"/>
    <cellStyle name="쉼표 [0] 32 2 2" xfId="6078" xr:uid="{00000000-0005-0000-0000-0000251E0000}"/>
    <cellStyle name="쉼표 [0] 33" xfId="3347" xr:uid="{00000000-0005-0000-0000-0000261E0000}"/>
    <cellStyle name="쉼표 [0] 33 2" xfId="8856" xr:uid="{00000000-0005-0000-0000-0000271E0000}"/>
    <cellStyle name="쉼표 [0] 33 3" xfId="6077" xr:uid="{00000000-0005-0000-0000-0000281E0000}"/>
    <cellStyle name="쉼표 [0] 34" xfId="3348" xr:uid="{00000000-0005-0000-0000-0000291E0000}"/>
    <cellStyle name="쉼표 [0] 34 2" xfId="8857" xr:uid="{00000000-0005-0000-0000-00002A1E0000}"/>
    <cellStyle name="쉼표 [0] 34 2 2" xfId="6076" xr:uid="{00000000-0005-0000-0000-00002B1E0000}"/>
    <cellStyle name="쉼표 [0] 35" xfId="3349" xr:uid="{00000000-0005-0000-0000-00002C1E0000}"/>
    <cellStyle name="쉼표 [0] 35 2" xfId="8858" xr:uid="{00000000-0005-0000-0000-00002D1E0000}"/>
    <cellStyle name="쉼표 [0] 35 3" xfId="6075" xr:uid="{00000000-0005-0000-0000-00002E1E0000}"/>
    <cellStyle name="쉼표 [0] 36" xfId="3350" xr:uid="{00000000-0005-0000-0000-00002F1E0000}"/>
    <cellStyle name="쉼표 [0] 36 2" xfId="8859" xr:uid="{00000000-0005-0000-0000-0000301E0000}"/>
    <cellStyle name="쉼표 [0] 36 2 2" xfId="6074" xr:uid="{00000000-0005-0000-0000-0000311E0000}"/>
    <cellStyle name="쉼표 [0] 37" xfId="3351" xr:uid="{00000000-0005-0000-0000-0000321E0000}"/>
    <cellStyle name="쉼표 [0] 37 2" xfId="8860" xr:uid="{00000000-0005-0000-0000-0000331E0000}"/>
    <cellStyle name="쉼표 [0] 37 2 2" xfId="6073" xr:uid="{00000000-0005-0000-0000-0000341E0000}"/>
    <cellStyle name="쉼표 [0] 38" xfId="3352" xr:uid="{00000000-0005-0000-0000-0000351E0000}"/>
    <cellStyle name="쉼표 [0] 38 2" xfId="8861" xr:uid="{00000000-0005-0000-0000-0000361E0000}"/>
    <cellStyle name="쉼표 [0] 38 2 2" xfId="6072" xr:uid="{00000000-0005-0000-0000-0000371E0000}"/>
    <cellStyle name="쉼표 [0] 39" xfId="3353" xr:uid="{00000000-0005-0000-0000-0000381E0000}"/>
    <cellStyle name="쉼표 [0] 39 2" xfId="8862" xr:uid="{00000000-0005-0000-0000-0000391E0000}"/>
    <cellStyle name="쉼표 [0] 39 2 2" xfId="6071" xr:uid="{00000000-0005-0000-0000-00003A1E0000}"/>
    <cellStyle name="쉼표 [0] 39 3" xfId="12847" xr:uid="{00000000-0005-0000-0000-00003B1E0000}"/>
    <cellStyle name="쉼표 [0] 4" xfId="2212" xr:uid="{00000000-0005-0000-0000-00003C1E0000}"/>
    <cellStyle name="쉼표 [0] 4 2" xfId="3354" xr:uid="{00000000-0005-0000-0000-00003D1E0000}"/>
    <cellStyle name="쉼표 [0] 4 2 2" xfId="8864" xr:uid="{00000000-0005-0000-0000-00003E1E0000}"/>
    <cellStyle name="쉼표 [0] 4 2 2 2" xfId="6069" xr:uid="{00000000-0005-0000-0000-00003F1E0000}"/>
    <cellStyle name="쉼표 [0] 4 3" xfId="3355" xr:uid="{00000000-0005-0000-0000-0000401E0000}"/>
    <cellStyle name="쉼표 [0] 4 3 2" xfId="8865" xr:uid="{00000000-0005-0000-0000-0000411E0000}"/>
    <cellStyle name="쉼표 [0] 4 3 2 2" xfId="6065" xr:uid="{00000000-0005-0000-0000-0000421E0000}"/>
    <cellStyle name="쉼표 [0] 4 4" xfId="4959" xr:uid="{00000000-0005-0000-0000-0000431E0000}"/>
    <cellStyle name="쉼표 [0] 4 4 2" xfId="8866" xr:uid="{00000000-0005-0000-0000-0000441E0000}"/>
    <cellStyle name="쉼표 [0] 4 5" xfId="8863" xr:uid="{00000000-0005-0000-0000-0000451E0000}"/>
    <cellStyle name="쉼표 [0] 4 6" xfId="6070" xr:uid="{00000000-0005-0000-0000-0000461E0000}"/>
    <cellStyle name="쉼표 [0] 40" xfId="3356" xr:uid="{00000000-0005-0000-0000-0000471E0000}"/>
    <cellStyle name="쉼표 [0] 40 2" xfId="8867" xr:uid="{00000000-0005-0000-0000-0000481E0000}"/>
    <cellStyle name="쉼표 [0] 40 2 2" xfId="6062" xr:uid="{00000000-0005-0000-0000-0000491E0000}"/>
    <cellStyle name="쉼표 [0] 41" xfId="3357" xr:uid="{00000000-0005-0000-0000-00004A1E0000}"/>
    <cellStyle name="쉼표 [0] 41 2" xfId="8868" xr:uid="{00000000-0005-0000-0000-00004B1E0000}"/>
    <cellStyle name="쉼표 [0] 41 2 2" xfId="6061" xr:uid="{00000000-0005-0000-0000-00004C1E0000}"/>
    <cellStyle name="쉼표 [0] 42" xfId="3358" xr:uid="{00000000-0005-0000-0000-00004D1E0000}"/>
    <cellStyle name="쉼표 [0] 42 2" xfId="8869" xr:uid="{00000000-0005-0000-0000-00004E1E0000}"/>
    <cellStyle name="쉼표 [0] 42 3" xfId="6060" xr:uid="{00000000-0005-0000-0000-00004F1E0000}"/>
    <cellStyle name="쉼표 [0] 43" xfId="3359" xr:uid="{00000000-0005-0000-0000-0000501E0000}"/>
    <cellStyle name="쉼표 [0] 43 2" xfId="8870" xr:uid="{00000000-0005-0000-0000-0000511E0000}"/>
    <cellStyle name="쉼표 [0] 43 3" xfId="6058" xr:uid="{00000000-0005-0000-0000-0000521E0000}"/>
    <cellStyle name="쉼표 [0] 44" xfId="3360" xr:uid="{00000000-0005-0000-0000-0000531E0000}"/>
    <cellStyle name="쉼표 [0] 44 2" xfId="8871" xr:uid="{00000000-0005-0000-0000-0000541E0000}"/>
    <cellStyle name="쉼표 [0] 44 2 2" xfId="6057" xr:uid="{00000000-0005-0000-0000-0000551E0000}"/>
    <cellStyle name="쉼표 [0] 45" xfId="3361" xr:uid="{00000000-0005-0000-0000-0000561E0000}"/>
    <cellStyle name="쉼표 [0] 45 2" xfId="8872" xr:uid="{00000000-0005-0000-0000-0000571E0000}"/>
    <cellStyle name="쉼표 [0] 45 2 2" xfId="6056" xr:uid="{00000000-0005-0000-0000-0000581E0000}"/>
    <cellStyle name="쉼표 [0] 46" xfId="3362" xr:uid="{00000000-0005-0000-0000-0000591E0000}"/>
    <cellStyle name="쉼표 [0] 46 2" xfId="8873" xr:uid="{00000000-0005-0000-0000-00005A1E0000}"/>
    <cellStyle name="쉼표 [0] 46 2 2" xfId="6055" xr:uid="{00000000-0005-0000-0000-00005B1E0000}"/>
    <cellStyle name="쉼표 [0] 47" xfId="3363" xr:uid="{00000000-0005-0000-0000-00005C1E0000}"/>
    <cellStyle name="쉼표 [0] 47 2" xfId="8874" xr:uid="{00000000-0005-0000-0000-00005D1E0000}"/>
    <cellStyle name="쉼표 [0] 47 2 2" xfId="6054" xr:uid="{00000000-0005-0000-0000-00005E1E0000}"/>
    <cellStyle name="쉼표 [0] 48" xfId="3364" xr:uid="{00000000-0005-0000-0000-00005F1E0000}"/>
    <cellStyle name="쉼표 [0] 48 2" xfId="8875" xr:uid="{00000000-0005-0000-0000-0000601E0000}"/>
    <cellStyle name="쉼표 [0] 48 2 2" xfId="6050" xr:uid="{00000000-0005-0000-0000-0000611E0000}"/>
    <cellStyle name="쉼표 [0] 49" xfId="3365" xr:uid="{00000000-0005-0000-0000-0000621E0000}"/>
    <cellStyle name="쉼표 [0] 49 2" xfId="8876" xr:uid="{00000000-0005-0000-0000-0000631E0000}"/>
    <cellStyle name="쉼표 [0] 49 2 2" xfId="6049" xr:uid="{00000000-0005-0000-0000-0000641E0000}"/>
    <cellStyle name="쉼표 [0] 5" xfId="3366" xr:uid="{00000000-0005-0000-0000-0000651E0000}"/>
    <cellStyle name="쉼표 [0] 5 2" xfId="3367" xr:uid="{00000000-0005-0000-0000-0000661E0000}"/>
    <cellStyle name="쉼표 [0] 5 2 2" xfId="8878" xr:uid="{00000000-0005-0000-0000-0000671E0000}"/>
    <cellStyle name="쉼표 [0] 5 2 2 2" xfId="6047" xr:uid="{00000000-0005-0000-0000-0000681E0000}"/>
    <cellStyle name="쉼표 [0] 5 3" xfId="3368" xr:uid="{00000000-0005-0000-0000-0000691E0000}"/>
    <cellStyle name="쉼표 [0] 5 3 2" xfId="8879" xr:uid="{00000000-0005-0000-0000-00006A1E0000}"/>
    <cellStyle name="쉼표 [0] 5 3 2 2" xfId="6046" xr:uid="{00000000-0005-0000-0000-00006B1E0000}"/>
    <cellStyle name="쉼표 [0] 5 4" xfId="4960" xr:uid="{00000000-0005-0000-0000-00006C1E0000}"/>
    <cellStyle name="쉼표 [0] 5 4 2" xfId="8880" xr:uid="{00000000-0005-0000-0000-00006D1E0000}"/>
    <cellStyle name="쉼표 [0] 5 4 2 2" xfId="6045" xr:uid="{00000000-0005-0000-0000-00006E1E0000}"/>
    <cellStyle name="쉼표 [0] 5 5" xfId="8881" xr:uid="{00000000-0005-0000-0000-00006F1E0000}"/>
    <cellStyle name="쉼표 [0] 5 6" xfId="8877" xr:uid="{00000000-0005-0000-0000-0000701E0000}"/>
    <cellStyle name="쉼표 [0] 5 7" xfId="6048" xr:uid="{00000000-0005-0000-0000-0000711E0000}"/>
    <cellStyle name="쉼표 [0] 50" xfId="3369" xr:uid="{00000000-0005-0000-0000-0000721E0000}"/>
    <cellStyle name="쉼표 [0] 50 2" xfId="8882" xr:uid="{00000000-0005-0000-0000-0000731E0000}"/>
    <cellStyle name="쉼표 [0] 50 2 2" xfId="6044" xr:uid="{00000000-0005-0000-0000-0000741E0000}"/>
    <cellStyle name="쉼표 [0] 51" xfId="3370" xr:uid="{00000000-0005-0000-0000-0000751E0000}"/>
    <cellStyle name="쉼표 [0] 51 2" xfId="8883" xr:uid="{00000000-0005-0000-0000-0000761E0000}"/>
    <cellStyle name="쉼표 [0] 51 2 2" xfId="6043" xr:uid="{00000000-0005-0000-0000-0000771E0000}"/>
    <cellStyle name="쉼표 [0] 52" xfId="3371" xr:uid="{00000000-0005-0000-0000-0000781E0000}"/>
    <cellStyle name="쉼표 [0] 52 2" xfId="8884" xr:uid="{00000000-0005-0000-0000-0000791E0000}"/>
    <cellStyle name="쉼표 [0] 52 2 2" xfId="6042" xr:uid="{00000000-0005-0000-0000-00007A1E0000}"/>
    <cellStyle name="쉼표 [0] 53" xfId="3372" xr:uid="{00000000-0005-0000-0000-00007B1E0000}"/>
    <cellStyle name="쉼표 [0] 53 2" xfId="8885" xr:uid="{00000000-0005-0000-0000-00007C1E0000}"/>
    <cellStyle name="쉼표 [0] 53 2 2" xfId="10498" xr:uid="{00000000-0005-0000-0000-00007D1E0000}"/>
    <cellStyle name="쉼표 [0] 54" xfId="3373" xr:uid="{00000000-0005-0000-0000-00007E1E0000}"/>
    <cellStyle name="쉼표 [0] 54 2" xfId="8886" xr:uid="{00000000-0005-0000-0000-00007F1E0000}"/>
    <cellStyle name="쉼표 [0] 54 2 2" xfId="10499" xr:uid="{00000000-0005-0000-0000-0000801E0000}"/>
    <cellStyle name="쉼표 [0] 55" xfId="3374" xr:uid="{00000000-0005-0000-0000-0000811E0000}"/>
    <cellStyle name="쉼표 [0] 55 2" xfId="8887" xr:uid="{00000000-0005-0000-0000-0000821E0000}"/>
    <cellStyle name="쉼표 [0] 55 2 2" xfId="10500" xr:uid="{00000000-0005-0000-0000-0000831E0000}"/>
    <cellStyle name="쉼표 [0] 56" xfId="3375" xr:uid="{00000000-0005-0000-0000-0000841E0000}"/>
    <cellStyle name="쉼표 [0] 56 2" xfId="8888" xr:uid="{00000000-0005-0000-0000-0000851E0000}"/>
    <cellStyle name="쉼표 [0] 56 2 2" xfId="10501" xr:uid="{00000000-0005-0000-0000-0000861E0000}"/>
    <cellStyle name="쉼표 [0] 57" xfId="3376" xr:uid="{00000000-0005-0000-0000-0000871E0000}"/>
    <cellStyle name="쉼표 [0] 57 2" xfId="8889" xr:uid="{00000000-0005-0000-0000-0000881E0000}"/>
    <cellStyle name="쉼표 [0] 57 2 2" xfId="10502" xr:uid="{00000000-0005-0000-0000-0000891E0000}"/>
    <cellStyle name="쉼표 [0] 58" xfId="3377" xr:uid="{00000000-0005-0000-0000-00008A1E0000}"/>
    <cellStyle name="쉼표 [0] 58 2" xfId="8890" xr:uid="{00000000-0005-0000-0000-00008B1E0000}"/>
    <cellStyle name="쉼표 [0] 58 2 2" xfId="10503" xr:uid="{00000000-0005-0000-0000-00008C1E0000}"/>
    <cellStyle name="쉼표 [0] 59" xfId="3378" xr:uid="{00000000-0005-0000-0000-00008D1E0000}"/>
    <cellStyle name="쉼표 [0] 59 2" xfId="8891" xr:uid="{00000000-0005-0000-0000-00008E1E0000}"/>
    <cellStyle name="쉼표 [0] 59 2 2" xfId="10504" xr:uid="{00000000-0005-0000-0000-00008F1E0000}"/>
    <cellStyle name="쉼표 [0] 6" xfId="3379" xr:uid="{00000000-0005-0000-0000-0000901E0000}"/>
    <cellStyle name="쉼표 [0] 6 2" xfId="4961" xr:uid="{00000000-0005-0000-0000-0000911E0000}"/>
    <cellStyle name="쉼표 [0] 6 2 2" xfId="8893" xr:uid="{00000000-0005-0000-0000-0000921E0000}"/>
    <cellStyle name="쉼표 [0] 6 2 2 2" xfId="10506" xr:uid="{00000000-0005-0000-0000-0000931E0000}"/>
    <cellStyle name="쉼표 [0] 6 3" xfId="8894" xr:uid="{00000000-0005-0000-0000-0000941E0000}"/>
    <cellStyle name="쉼표 [0] 6 4" xfId="8892" xr:uid="{00000000-0005-0000-0000-0000951E0000}"/>
    <cellStyle name="쉼표 [0] 6 5" xfId="10505" xr:uid="{00000000-0005-0000-0000-0000961E0000}"/>
    <cellStyle name="쉼표 [0] 60" xfId="3380" xr:uid="{00000000-0005-0000-0000-0000971E0000}"/>
    <cellStyle name="쉼표 [0] 60 2" xfId="8895" xr:uid="{00000000-0005-0000-0000-0000981E0000}"/>
    <cellStyle name="쉼표 [0] 60 2 2" xfId="10507" xr:uid="{00000000-0005-0000-0000-0000991E0000}"/>
    <cellStyle name="쉼표 [0] 61" xfId="3381" xr:uid="{00000000-0005-0000-0000-00009A1E0000}"/>
    <cellStyle name="쉼표 [0] 61 2" xfId="8896" xr:uid="{00000000-0005-0000-0000-00009B1E0000}"/>
    <cellStyle name="쉼표 [0] 61 2 2" xfId="10508" xr:uid="{00000000-0005-0000-0000-00009C1E0000}"/>
    <cellStyle name="쉼표 [0] 62" xfId="3382" xr:uid="{00000000-0005-0000-0000-00009D1E0000}"/>
    <cellStyle name="쉼표 [0] 62 2" xfId="8897" xr:uid="{00000000-0005-0000-0000-00009E1E0000}"/>
    <cellStyle name="쉼표 [0] 62 2 2" xfId="10509" xr:uid="{00000000-0005-0000-0000-00009F1E0000}"/>
    <cellStyle name="쉼표 [0] 63" xfId="3383" xr:uid="{00000000-0005-0000-0000-0000A01E0000}"/>
    <cellStyle name="쉼표 [0] 64" xfId="10992" xr:uid="{00000000-0005-0000-0000-0000A11E0000}"/>
    <cellStyle name="쉼표 [0] 65" xfId="10997" xr:uid="{00000000-0005-0000-0000-0000A21E0000}"/>
    <cellStyle name="쉼표 [0] 66" xfId="11002" xr:uid="{00000000-0005-0000-0000-0000A31E0000}"/>
    <cellStyle name="쉼표 [0] 67" xfId="11006" xr:uid="{00000000-0005-0000-0000-0000A41E0000}"/>
    <cellStyle name="쉼표 [0] 68" xfId="11017" xr:uid="{00000000-0005-0000-0000-0000A51E0000}"/>
    <cellStyle name="쉼표 [0] 69" xfId="11018" xr:uid="{00000000-0005-0000-0000-0000A61E0000}"/>
    <cellStyle name="쉼표 [0] 7" xfId="3384" xr:uid="{00000000-0005-0000-0000-0000A71E0000}"/>
    <cellStyle name="쉼표 [0] 7 2" xfId="4962" xr:uid="{00000000-0005-0000-0000-0000A81E0000}"/>
    <cellStyle name="쉼표 [0] 7 2 2" xfId="8899" xr:uid="{00000000-0005-0000-0000-0000A91E0000}"/>
    <cellStyle name="쉼표 [0] 7 2 2 2" xfId="10511" xr:uid="{00000000-0005-0000-0000-0000AA1E0000}"/>
    <cellStyle name="쉼표 [0] 7 3" xfId="8900" xr:uid="{00000000-0005-0000-0000-0000AB1E0000}"/>
    <cellStyle name="쉼표 [0] 7 4" xfId="8898" xr:uid="{00000000-0005-0000-0000-0000AC1E0000}"/>
    <cellStyle name="쉼표 [0] 7 5" xfId="10510" xr:uid="{00000000-0005-0000-0000-0000AD1E0000}"/>
    <cellStyle name="쉼표 [0] 70" xfId="12844" xr:uid="{00000000-0005-0000-0000-0000AE1E0000}"/>
    <cellStyle name="쉼표 [0] 8" xfId="3385" xr:uid="{00000000-0005-0000-0000-0000AF1E0000}"/>
    <cellStyle name="쉼표 [0] 8 2" xfId="8901" xr:uid="{00000000-0005-0000-0000-0000B01E0000}"/>
    <cellStyle name="쉼표 [0] 8 2 2" xfId="10513" xr:uid="{00000000-0005-0000-0000-0000B11E0000}"/>
    <cellStyle name="쉼표 [0] 8 3" xfId="8902" xr:uid="{00000000-0005-0000-0000-0000B21E0000}"/>
    <cellStyle name="쉼표 [0] 8 4" xfId="10512" xr:uid="{00000000-0005-0000-0000-0000B31E0000}"/>
    <cellStyle name="쉼표 [0] 9" xfId="3386" xr:uid="{00000000-0005-0000-0000-0000B41E0000}"/>
    <cellStyle name="쉼표 [0] 9 2" xfId="8903" xr:uid="{00000000-0005-0000-0000-0000B51E0000}"/>
    <cellStyle name="쉼표 [0] 9 2 2" xfId="10514" xr:uid="{00000000-0005-0000-0000-0000B61E0000}"/>
    <cellStyle name="쉼표 [0]_설계예산서-1" xfId="12852" xr:uid="{00000000-0005-0000-0000-0000B81E0000}"/>
    <cellStyle name="스타일 1" xfId="2213" xr:uid="{00000000-0005-0000-0000-0000B91E0000}"/>
    <cellStyle name="스타일 1 2" xfId="3387" xr:uid="{00000000-0005-0000-0000-0000BA1E0000}"/>
    <cellStyle name="스타일 1 2 2" xfId="8905" xr:uid="{00000000-0005-0000-0000-0000BB1E0000}"/>
    <cellStyle name="스타일 1 2 2 2" xfId="10516" xr:uid="{00000000-0005-0000-0000-0000BC1E0000}"/>
    <cellStyle name="스타일 1 3" xfId="3388" xr:uid="{00000000-0005-0000-0000-0000BD1E0000}"/>
    <cellStyle name="스타일 1 3 2" xfId="8906" xr:uid="{00000000-0005-0000-0000-0000BE1E0000}"/>
    <cellStyle name="스타일 1 3 2 2" xfId="10517" xr:uid="{00000000-0005-0000-0000-0000BF1E0000}"/>
    <cellStyle name="스타일 1 4" xfId="3389" xr:uid="{00000000-0005-0000-0000-0000C01E0000}"/>
    <cellStyle name="스타일 1 4 2" xfId="8907" xr:uid="{00000000-0005-0000-0000-0000C11E0000}"/>
    <cellStyle name="스타일 1 5" xfId="8904" xr:uid="{00000000-0005-0000-0000-0000C21E0000}"/>
    <cellStyle name="스타일 1 6" xfId="10515" xr:uid="{00000000-0005-0000-0000-0000C31E0000}"/>
    <cellStyle name="스타일 10" xfId="2214" xr:uid="{00000000-0005-0000-0000-0000C41E0000}"/>
    <cellStyle name="스타일 10 2" xfId="3390" xr:uid="{00000000-0005-0000-0000-0000C51E0000}"/>
    <cellStyle name="스타일 10 3" xfId="8908" xr:uid="{00000000-0005-0000-0000-0000C61E0000}"/>
    <cellStyle name="스타일 11" xfId="2215" xr:uid="{00000000-0005-0000-0000-0000C71E0000}"/>
    <cellStyle name="스타일 12" xfId="2216" xr:uid="{00000000-0005-0000-0000-0000C81E0000}"/>
    <cellStyle name="스타일 13" xfId="2217" xr:uid="{00000000-0005-0000-0000-0000C91E0000}"/>
    <cellStyle name="스타일 2" xfId="2218" xr:uid="{00000000-0005-0000-0000-0000CA1E0000}"/>
    <cellStyle name="스타일 2 2" xfId="3391" xr:uid="{00000000-0005-0000-0000-0000CB1E0000}"/>
    <cellStyle name="스타일 2 2 2" xfId="8910" xr:uid="{00000000-0005-0000-0000-0000CC1E0000}"/>
    <cellStyle name="스타일 2 3" xfId="4963" xr:uid="{00000000-0005-0000-0000-0000CD1E0000}"/>
    <cellStyle name="스타일 2 3 2" xfId="8909" xr:uid="{00000000-0005-0000-0000-0000CE1E0000}"/>
    <cellStyle name="스타일 2 4" xfId="10518" xr:uid="{00000000-0005-0000-0000-0000CF1E0000}"/>
    <cellStyle name="스타일 3" xfId="2219" xr:uid="{00000000-0005-0000-0000-0000D01E0000}"/>
    <cellStyle name="스타일 3 2" xfId="3392" xr:uid="{00000000-0005-0000-0000-0000D11E0000}"/>
    <cellStyle name="스타일 3 2 2" xfId="8912" xr:uid="{00000000-0005-0000-0000-0000D21E0000}"/>
    <cellStyle name="스타일 3 3" xfId="4964" xr:uid="{00000000-0005-0000-0000-0000D31E0000}"/>
    <cellStyle name="스타일 3 3 2" xfId="8911" xr:uid="{00000000-0005-0000-0000-0000D41E0000}"/>
    <cellStyle name="스타일 3 4" xfId="10519" xr:uid="{00000000-0005-0000-0000-0000D51E0000}"/>
    <cellStyle name="스타일 4" xfId="2220" xr:uid="{00000000-0005-0000-0000-0000D61E0000}"/>
    <cellStyle name="스타일 4 2" xfId="3393" xr:uid="{00000000-0005-0000-0000-0000D71E0000}"/>
    <cellStyle name="스타일 4 2 2" xfId="8914" xr:uid="{00000000-0005-0000-0000-0000D81E0000}"/>
    <cellStyle name="스타일 4 3" xfId="4965" xr:uid="{00000000-0005-0000-0000-0000D91E0000}"/>
    <cellStyle name="스타일 4 3 2" xfId="8913" xr:uid="{00000000-0005-0000-0000-0000DA1E0000}"/>
    <cellStyle name="스타일 4 4" xfId="10520" xr:uid="{00000000-0005-0000-0000-0000DB1E0000}"/>
    <cellStyle name="스타일 5" xfId="2221" xr:uid="{00000000-0005-0000-0000-0000DC1E0000}"/>
    <cellStyle name="스타일 5 2" xfId="3394" xr:uid="{00000000-0005-0000-0000-0000DD1E0000}"/>
    <cellStyle name="스타일 5 3" xfId="8915" xr:uid="{00000000-0005-0000-0000-0000DE1E0000}"/>
    <cellStyle name="스타일 6" xfId="2222" xr:uid="{00000000-0005-0000-0000-0000DF1E0000}"/>
    <cellStyle name="스타일 6 2" xfId="3395" xr:uid="{00000000-0005-0000-0000-0000E01E0000}"/>
    <cellStyle name="스타일 6 3" xfId="8916" xr:uid="{00000000-0005-0000-0000-0000E11E0000}"/>
    <cellStyle name="스타일 7" xfId="2223" xr:uid="{00000000-0005-0000-0000-0000E21E0000}"/>
    <cellStyle name="스타일 7 2" xfId="3396" xr:uid="{00000000-0005-0000-0000-0000E31E0000}"/>
    <cellStyle name="스타일 7 3" xfId="8917" xr:uid="{00000000-0005-0000-0000-0000E41E0000}"/>
    <cellStyle name="스타일 8" xfId="2224" xr:uid="{00000000-0005-0000-0000-0000E51E0000}"/>
    <cellStyle name="스타일 8 2" xfId="3397" xr:uid="{00000000-0005-0000-0000-0000E61E0000}"/>
    <cellStyle name="스타일 8 3" xfId="8918" xr:uid="{00000000-0005-0000-0000-0000E71E0000}"/>
    <cellStyle name="스타일 9" xfId="2225" xr:uid="{00000000-0005-0000-0000-0000E81E0000}"/>
    <cellStyle name="스타일 9 2" xfId="3398" xr:uid="{00000000-0005-0000-0000-0000E91E0000}"/>
    <cellStyle name="스타일 9 3" xfId="8919" xr:uid="{00000000-0005-0000-0000-0000EA1E0000}"/>
    <cellStyle name="식" xfId="2226" xr:uid="{00000000-0005-0000-0000-0000EB1E0000}"/>
    <cellStyle name="식_1+030보강흄관여건보고" xfId="2227" xr:uid="{00000000-0005-0000-0000-0000EC1E0000}"/>
    <cellStyle name="식_1+030보강흄관여건보고_Book1" xfId="2228" xr:uid="{00000000-0005-0000-0000-0000ED1E0000}"/>
    <cellStyle name="식_1+030보강흄관여건보고_Book1_미아고가" xfId="2229" xr:uid="{00000000-0005-0000-0000-0000EE1E0000}"/>
    <cellStyle name="식_1+030보강흄관여건보고_Book1_미아고가_Book1" xfId="2230" xr:uid="{00000000-0005-0000-0000-0000EF1E0000}"/>
    <cellStyle name="식_1+030보강흄관여건보고_Book1_미아고가_일위단가(산출근거)" xfId="2231" xr:uid="{00000000-0005-0000-0000-0000F01E0000}"/>
    <cellStyle name="식_1+030보강흄관여건보고_미아고가" xfId="2232" xr:uid="{00000000-0005-0000-0000-0000F11E0000}"/>
    <cellStyle name="식_1+030보강흄관여건보고_미아고가_Book1" xfId="2233" xr:uid="{00000000-0005-0000-0000-0000F21E0000}"/>
    <cellStyle name="식_1+030보강흄관여건보고_미아고가_일위단가(산출근거)" xfId="2234" xr:uid="{00000000-0005-0000-0000-0000F31E0000}"/>
    <cellStyle name="식_1+030보강흄관여건보고_총괄토공" xfId="2235" xr:uid="{00000000-0005-0000-0000-0000F41E0000}"/>
    <cellStyle name="식_1+030보강흄관여건보고_총괄토공_Book1" xfId="2236" xr:uid="{00000000-0005-0000-0000-0000F51E0000}"/>
    <cellStyle name="식_1+030보강흄관여건보고_총괄토공_Book1_미아고가" xfId="2237" xr:uid="{00000000-0005-0000-0000-0000F61E0000}"/>
    <cellStyle name="식_1+030보강흄관여건보고_총괄토공_Book1_미아고가_Book1" xfId="2238" xr:uid="{00000000-0005-0000-0000-0000F71E0000}"/>
    <cellStyle name="식_1+030보강흄관여건보고_총괄토공_Book1_미아고가_일위단가(산출근거)" xfId="2239" xr:uid="{00000000-0005-0000-0000-0000F81E0000}"/>
    <cellStyle name="식_1+030보강흄관여건보고_총괄토공_미아고가" xfId="2240" xr:uid="{00000000-0005-0000-0000-0000F91E0000}"/>
    <cellStyle name="식_1+030보강흄관여건보고_총괄토공_미아고가_Book1" xfId="2241" xr:uid="{00000000-0005-0000-0000-0000FA1E0000}"/>
    <cellStyle name="식_1+030보강흄관여건보고_총괄토공_미아고가_일위단가(산출근거)" xfId="2242" xr:uid="{00000000-0005-0000-0000-0000FB1E0000}"/>
    <cellStyle name="식_1+030보강흄관여건보고_총괄토공_표지판변경(당초변경단가동)" xfId="2243" xr:uid="{00000000-0005-0000-0000-0000FC1E0000}"/>
    <cellStyle name="식_1+030보강흄관여건보고_총괄토공_표지판변경(당초변경단가동)_미아고가" xfId="2244" xr:uid="{00000000-0005-0000-0000-0000FD1E0000}"/>
    <cellStyle name="식_1+030보강흄관여건보고_총괄토공_표지판변경(당초변경단가동)_미아고가_Book1" xfId="2245" xr:uid="{00000000-0005-0000-0000-0000FE1E0000}"/>
    <cellStyle name="식_1+030보강흄관여건보고_총괄토공_표지판변경(당초변경단가동)_미아고가_일위단가(산출근거)" xfId="2246" xr:uid="{00000000-0005-0000-0000-0000FF1E0000}"/>
    <cellStyle name="식_1+030보강흄관여건보고_표지판변경(당초변경단가동)" xfId="2247" xr:uid="{00000000-0005-0000-0000-0000001F0000}"/>
    <cellStyle name="식_1+030보강흄관여건보고_표지판변경(당초변경단가동)_미아고가" xfId="2248" xr:uid="{00000000-0005-0000-0000-0000011F0000}"/>
    <cellStyle name="식_1+030보강흄관여건보고_표지판변경(당초변경단가동)_미아고가_Book1" xfId="2249" xr:uid="{00000000-0005-0000-0000-0000021F0000}"/>
    <cellStyle name="식_1+030보강흄관여건보고_표지판변경(당초변경단가동)_미아고가_일위단가(산출근거)" xfId="2250" xr:uid="{00000000-0005-0000-0000-0000031F0000}"/>
    <cellStyle name="식_교대보호브럭변경" xfId="2251" xr:uid="{00000000-0005-0000-0000-0000041F0000}"/>
    <cellStyle name="식_교대보호브럭변경_Book1" xfId="2252" xr:uid="{00000000-0005-0000-0000-0000051F0000}"/>
    <cellStyle name="식_교대보호브럭변경_Book1_미아고가" xfId="2253" xr:uid="{00000000-0005-0000-0000-0000061F0000}"/>
    <cellStyle name="식_교대보호브럭변경_Book1_미아고가_Book1" xfId="2254" xr:uid="{00000000-0005-0000-0000-0000071F0000}"/>
    <cellStyle name="식_교대보호브럭변경_Book1_미아고가_일위단가(산출근거)" xfId="2255" xr:uid="{00000000-0005-0000-0000-0000081F0000}"/>
    <cellStyle name="식_교대보호브럭변경_미아고가" xfId="2256" xr:uid="{00000000-0005-0000-0000-0000091F0000}"/>
    <cellStyle name="식_교대보호브럭변경_미아고가_Book1" xfId="2257" xr:uid="{00000000-0005-0000-0000-00000A1F0000}"/>
    <cellStyle name="식_교대보호브럭변경_미아고가_일위단가(산출근거)" xfId="2258" xr:uid="{00000000-0005-0000-0000-00000B1F0000}"/>
    <cellStyle name="식_교대보호브럭변경_표지판변경(당초변경단가동)" xfId="2259" xr:uid="{00000000-0005-0000-0000-00000C1F0000}"/>
    <cellStyle name="식_교대보호브럭변경_표지판변경(당초변경단가동)_미아고가" xfId="2260" xr:uid="{00000000-0005-0000-0000-00000D1F0000}"/>
    <cellStyle name="식_교대보호브럭변경_표지판변경(당초변경단가동)_미아고가_Book1" xfId="2261" xr:uid="{00000000-0005-0000-0000-00000E1F0000}"/>
    <cellStyle name="식_교대보호브럭변경_표지판변경(당초변경단가동)_미아고가_일위단가(산출근거)" xfId="2262" xr:uid="{00000000-0005-0000-0000-00000F1F0000}"/>
    <cellStyle name="식_논산1교가시설(변경)" xfId="2263" xr:uid="{00000000-0005-0000-0000-0000101F0000}"/>
    <cellStyle name="식_논산1교가시설(변경)_Book1" xfId="2264" xr:uid="{00000000-0005-0000-0000-0000111F0000}"/>
    <cellStyle name="식_논산1교가시설(변경)_Book1_미아고가" xfId="2265" xr:uid="{00000000-0005-0000-0000-0000121F0000}"/>
    <cellStyle name="식_논산1교가시설(변경)_Book1_미아고가_Book1" xfId="2266" xr:uid="{00000000-0005-0000-0000-0000131F0000}"/>
    <cellStyle name="식_논산1교가시설(변경)_Book1_미아고가_일위단가(산출근거)" xfId="2267" xr:uid="{00000000-0005-0000-0000-0000141F0000}"/>
    <cellStyle name="식_논산1교가시설(변경)_미아고가" xfId="2268" xr:uid="{00000000-0005-0000-0000-0000151F0000}"/>
    <cellStyle name="식_논산1교가시설(변경)_미아고가_Book1" xfId="2269" xr:uid="{00000000-0005-0000-0000-0000161F0000}"/>
    <cellStyle name="식_논산1교가시설(변경)_미아고가_일위단가(산출근거)" xfId="2270" xr:uid="{00000000-0005-0000-0000-0000171F0000}"/>
    <cellStyle name="식_논산1교가시설(변경)_총괄배수공" xfId="2271" xr:uid="{00000000-0005-0000-0000-0000181F0000}"/>
    <cellStyle name="식_논산1교가시설(변경)_총괄배수공_Book1" xfId="2272" xr:uid="{00000000-0005-0000-0000-0000191F0000}"/>
    <cellStyle name="식_논산1교가시설(변경)_총괄배수공_Book1_미아고가" xfId="2273" xr:uid="{00000000-0005-0000-0000-00001A1F0000}"/>
    <cellStyle name="식_논산1교가시설(변경)_총괄배수공_Book1_미아고가_Book1" xfId="2274" xr:uid="{00000000-0005-0000-0000-00001B1F0000}"/>
    <cellStyle name="식_논산1교가시설(변경)_총괄배수공_Book1_미아고가_일위단가(산출근거)" xfId="2275" xr:uid="{00000000-0005-0000-0000-00001C1F0000}"/>
    <cellStyle name="식_논산1교가시설(변경)_총괄배수공_미아고가" xfId="2276" xr:uid="{00000000-0005-0000-0000-00001D1F0000}"/>
    <cellStyle name="식_논산1교가시설(변경)_총괄배수공_미아고가_Book1" xfId="2277" xr:uid="{00000000-0005-0000-0000-00001E1F0000}"/>
    <cellStyle name="식_논산1교가시설(변경)_총괄배수공_미아고가_일위단가(산출근거)" xfId="2278" xr:uid="{00000000-0005-0000-0000-00001F1F0000}"/>
    <cellStyle name="식_논산1교가시설(변경)_총괄배수공_표지판변경(당초변경단가동)" xfId="2279" xr:uid="{00000000-0005-0000-0000-0000201F0000}"/>
    <cellStyle name="식_논산1교가시설(변경)_총괄배수공_표지판변경(당초변경단가동)_미아고가" xfId="2280" xr:uid="{00000000-0005-0000-0000-0000211F0000}"/>
    <cellStyle name="식_논산1교가시설(변경)_총괄배수공_표지판변경(당초변경단가동)_미아고가_Book1" xfId="2281" xr:uid="{00000000-0005-0000-0000-0000221F0000}"/>
    <cellStyle name="식_논산1교가시설(변경)_총괄배수공_표지판변경(당초변경단가동)_미아고가_일위단가(산출근거)" xfId="2282" xr:uid="{00000000-0005-0000-0000-0000231F0000}"/>
    <cellStyle name="식_논산1교가시설(변경)_총괄토공" xfId="2283" xr:uid="{00000000-0005-0000-0000-0000241F0000}"/>
    <cellStyle name="식_논산1교가시설(변경)_총괄토공_Book1" xfId="2284" xr:uid="{00000000-0005-0000-0000-0000251F0000}"/>
    <cellStyle name="식_논산1교가시설(변경)_총괄토공_Book1_미아고가" xfId="2285" xr:uid="{00000000-0005-0000-0000-0000261F0000}"/>
    <cellStyle name="식_논산1교가시설(변경)_총괄토공_Book1_미아고가_Book1" xfId="2286" xr:uid="{00000000-0005-0000-0000-0000271F0000}"/>
    <cellStyle name="식_논산1교가시설(변경)_총괄토공_Book1_미아고가_일위단가(산출근거)" xfId="2287" xr:uid="{00000000-0005-0000-0000-0000281F0000}"/>
    <cellStyle name="식_논산1교가시설(변경)_총괄토공_미아고가" xfId="2288" xr:uid="{00000000-0005-0000-0000-0000291F0000}"/>
    <cellStyle name="식_논산1교가시설(변경)_총괄토공_미아고가_Book1" xfId="2289" xr:uid="{00000000-0005-0000-0000-00002A1F0000}"/>
    <cellStyle name="식_논산1교가시설(변경)_총괄토공_미아고가_일위단가(산출근거)" xfId="2290" xr:uid="{00000000-0005-0000-0000-00002B1F0000}"/>
    <cellStyle name="식_논산1교가시설(변경)_총괄토공_표지판변경(당초변경단가동)" xfId="2291" xr:uid="{00000000-0005-0000-0000-00002C1F0000}"/>
    <cellStyle name="식_논산1교가시설(변경)_총괄토공_표지판변경(당초변경단가동)_미아고가" xfId="2292" xr:uid="{00000000-0005-0000-0000-00002D1F0000}"/>
    <cellStyle name="식_논산1교가시설(변경)_총괄토공_표지판변경(당초변경단가동)_미아고가_Book1" xfId="2293" xr:uid="{00000000-0005-0000-0000-00002E1F0000}"/>
    <cellStyle name="식_논산1교가시설(변경)_총괄토공_표지판변경(당초변경단가동)_미아고가_일위단가(산출근거)" xfId="2294" xr:uid="{00000000-0005-0000-0000-00002F1F0000}"/>
    <cellStyle name="식_논산1교가시설(변경)_표지판변경(당초변경단가동)" xfId="2295" xr:uid="{00000000-0005-0000-0000-0000301F0000}"/>
    <cellStyle name="식_논산1교가시설(변경)_표지판변경(당초변경단가동)_미아고가" xfId="2296" xr:uid="{00000000-0005-0000-0000-0000311F0000}"/>
    <cellStyle name="식_논산1교가시설(변경)_표지판변경(당초변경단가동)_미아고가_Book1" xfId="2297" xr:uid="{00000000-0005-0000-0000-0000321F0000}"/>
    <cellStyle name="식_논산1교가시설(변경)_표지판변경(당초변경단가동)_미아고가_일위단가(산출근거)" xfId="2298" xr:uid="{00000000-0005-0000-0000-0000331F0000}"/>
    <cellStyle name="식_당초,변경내역집계" xfId="2299" xr:uid="{00000000-0005-0000-0000-0000341F0000}"/>
    <cellStyle name="식_당초,변경내역집계_Book1" xfId="2300" xr:uid="{00000000-0005-0000-0000-0000351F0000}"/>
    <cellStyle name="식_당초,변경내역집계_Book1_미아고가" xfId="2301" xr:uid="{00000000-0005-0000-0000-0000361F0000}"/>
    <cellStyle name="식_당초,변경내역집계_Book1_미아고가_Book1" xfId="2302" xr:uid="{00000000-0005-0000-0000-0000371F0000}"/>
    <cellStyle name="식_당초,변경내역집계_Book1_미아고가_일위단가(산출근거)" xfId="2303" xr:uid="{00000000-0005-0000-0000-0000381F0000}"/>
    <cellStyle name="식_당초,변경내역집계_미아고가" xfId="2304" xr:uid="{00000000-0005-0000-0000-0000391F0000}"/>
    <cellStyle name="식_당초,변경내역집계_미아고가_Book1" xfId="2305" xr:uid="{00000000-0005-0000-0000-00003A1F0000}"/>
    <cellStyle name="식_당초,변경내역집계_미아고가_일위단가(산출근거)" xfId="2306" xr:uid="{00000000-0005-0000-0000-00003B1F0000}"/>
    <cellStyle name="식_당초,변경내역집계_표지판변경(당초변경단가동)" xfId="2307" xr:uid="{00000000-0005-0000-0000-00003C1F0000}"/>
    <cellStyle name="식_당초,변경내역집계_표지판변경(당초변경단가동)_미아고가" xfId="2308" xr:uid="{00000000-0005-0000-0000-00003D1F0000}"/>
    <cellStyle name="식_당초,변경내역집계_표지판변경(당초변경단가동)_미아고가_Book1" xfId="2309" xr:uid="{00000000-0005-0000-0000-00003E1F0000}"/>
    <cellStyle name="식_당초,변경내역집계_표지판변경(당초변경단가동)_미아고가_일위단가(산출근거)" xfId="2310" xr:uid="{00000000-0005-0000-0000-00003F1F0000}"/>
    <cellStyle name="식_총괄배수공" xfId="2311" xr:uid="{00000000-0005-0000-0000-0000401F0000}"/>
    <cellStyle name="식_총괄배수공_Book1" xfId="2312" xr:uid="{00000000-0005-0000-0000-0000411F0000}"/>
    <cellStyle name="식_총괄배수공_Book1_미아고가" xfId="2313" xr:uid="{00000000-0005-0000-0000-0000421F0000}"/>
    <cellStyle name="식_총괄배수공_Book1_미아고가_Book1" xfId="2314" xr:uid="{00000000-0005-0000-0000-0000431F0000}"/>
    <cellStyle name="식_총괄배수공_Book1_미아고가_일위단가(산출근거)" xfId="2315" xr:uid="{00000000-0005-0000-0000-0000441F0000}"/>
    <cellStyle name="식_총괄배수공_미아고가" xfId="2316" xr:uid="{00000000-0005-0000-0000-0000451F0000}"/>
    <cellStyle name="식_총괄배수공_미아고가_Book1" xfId="2317" xr:uid="{00000000-0005-0000-0000-0000461F0000}"/>
    <cellStyle name="식_총괄배수공_미아고가_일위단가(산출근거)" xfId="2318" xr:uid="{00000000-0005-0000-0000-0000471F0000}"/>
    <cellStyle name="식_총괄배수공_표지판변경(당초변경단가동)" xfId="2319" xr:uid="{00000000-0005-0000-0000-0000481F0000}"/>
    <cellStyle name="식_총괄배수공_표지판변경(당초변경단가동)_미아고가" xfId="2320" xr:uid="{00000000-0005-0000-0000-0000491F0000}"/>
    <cellStyle name="식_총괄배수공_표지판변경(당초변경단가동)_미아고가_Book1" xfId="2321" xr:uid="{00000000-0005-0000-0000-00004A1F0000}"/>
    <cellStyle name="식_총괄배수공_표지판변경(당초변경단가동)_미아고가_일위단가(산출근거)" xfId="2322" xr:uid="{00000000-0005-0000-0000-00004B1F0000}"/>
    <cellStyle name="식_총괄토공" xfId="2323" xr:uid="{00000000-0005-0000-0000-00004C1F0000}"/>
    <cellStyle name="식_총괄토공_Book1" xfId="2324" xr:uid="{00000000-0005-0000-0000-00004D1F0000}"/>
    <cellStyle name="식_총괄토공_Book1_미아고가" xfId="2325" xr:uid="{00000000-0005-0000-0000-00004E1F0000}"/>
    <cellStyle name="식_총괄토공_Book1_미아고가_Book1" xfId="2326" xr:uid="{00000000-0005-0000-0000-00004F1F0000}"/>
    <cellStyle name="식_총괄토공_Book1_미아고가_일위단가(산출근거)" xfId="2327" xr:uid="{00000000-0005-0000-0000-0000501F0000}"/>
    <cellStyle name="식_총괄토공_미아고가" xfId="2328" xr:uid="{00000000-0005-0000-0000-0000511F0000}"/>
    <cellStyle name="식_총괄토공_미아고가_Book1" xfId="2329" xr:uid="{00000000-0005-0000-0000-0000521F0000}"/>
    <cellStyle name="식_총괄토공_미아고가_일위단가(산출근거)" xfId="2330" xr:uid="{00000000-0005-0000-0000-0000531F0000}"/>
    <cellStyle name="식_총괄토공_표지판변경(당초변경단가동)" xfId="2331" xr:uid="{00000000-0005-0000-0000-0000541F0000}"/>
    <cellStyle name="식_총괄토공_표지판변경(당초변경단가동)_미아고가" xfId="2332" xr:uid="{00000000-0005-0000-0000-0000551F0000}"/>
    <cellStyle name="식_총괄토공_표지판변경(당초변경단가동)_미아고가_Book1" xfId="2333" xr:uid="{00000000-0005-0000-0000-0000561F0000}"/>
    <cellStyle name="식_총괄토공_표지판변경(당초변경단가동)_미아고가_일위단가(산출근거)" xfId="2334" xr:uid="{00000000-0005-0000-0000-0000571F0000}"/>
    <cellStyle name="안건회계법인" xfId="2335" xr:uid="{00000000-0005-0000-0000-0000581F0000}"/>
    <cellStyle name="안건회계법인 2" xfId="3399" xr:uid="{00000000-0005-0000-0000-0000591F0000}"/>
    <cellStyle name="안건회계법인 2 2" xfId="8921" xr:uid="{00000000-0005-0000-0000-00005A1F0000}"/>
    <cellStyle name="안건회계법인 2 2 2" xfId="10523" xr:uid="{00000000-0005-0000-0000-00005B1F0000}"/>
    <cellStyle name="안건회계법인 2 3" xfId="8922" xr:uid="{00000000-0005-0000-0000-00005C1F0000}"/>
    <cellStyle name="안건회계법인 2 3 2" xfId="10524" xr:uid="{00000000-0005-0000-0000-00005D1F0000}"/>
    <cellStyle name="안건회계법인 2 4" xfId="10522" xr:uid="{00000000-0005-0000-0000-00005E1F0000}"/>
    <cellStyle name="안건회계법인 3" xfId="8923" xr:uid="{00000000-0005-0000-0000-00005F1F0000}"/>
    <cellStyle name="안건회계법인 3 2" xfId="10525" xr:uid="{00000000-0005-0000-0000-0000601F0000}"/>
    <cellStyle name="안건회계법인 4" xfId="8924" xr:uid="{00000000-0005-0000-0000-0000611F0000}"/>
    <cellStyle name="안건회계법인 4 2" xfId="10526" xr:uid="{00000000-0005-0000-0000-0000621F0000}"/>
    <cellStyle name="안건회계법인 5" xfId="8925" xr:uid="{00000000-0005-0000-0000-0000631F0000}"/>
    <cellStyle name="안건회계법인 5 2" xfId="10527" xr:uid="{00000000-0005-0000-0000-0000641F0000}"/>
    <cellStyle name="안건회계법인 6" xfId="8926" xr:uid="{00000000-0005-0000-0000-0000651F0000}"/>
    <cellStyle name="안건회계법인 7" xfId="8920" xr:uid="{00000000-0005-0000-0000-0000661F0000}"/>
    <cellStyle name="안건회계법인 8" xfId="10521" xr:uid="{00000000-0005-0000-0000-0000671F0000}"/>
    <cellStyle name="연결된 셀" xfId="2336" builtinId="24" customBuiltin="1"/>
    <cellStyle name="연결된 셀 2" xfId="3400" xr:uid="{00000000-0005-0000-0000-0000691F0000}"/>
    <cellStyle name="연결된 셀 2 2" xfId="3401" xr:uid="{00000000-0005-0000-0000-00006A1F0000}"/>
    <cellStyle name="연결된 셀 2 2 2" xfId="8929" xr:uid="{00000000-0005-0000-0000-00006B1F0000}"/>
    <cellStyle name="연결된 셀 2 2 2 2" xfId="10529" xr:uid="{00000000-0005-0000-0000-00006C1F0000}"/>
    <cellStyle name="연결된 셀 2 3" xfId="4966" xr:uid="{00000000-0005-0000-0000-00006D1F0000}"/>
    <cellStyle name="연결된 셀 2 3 2" xfId="8930" xr:uid="{00000000-0005-0000-0000-00006E1F0000}"/>
    <cellStyle name="연결된 셀 2 4" xfId="8931" xr:uid="{00000000-0005-0000-0000-00006F1F0000}"/>
    <cellStyle name="연결된 셀 2 5" xfId="8928" xr:uid="{00000000-0005-0000-0000-0000701F0000}"/>
    <cellStyle name="연결된 셀 2 6" xfId="10528" xr:uid="{00000000-0005-0000-0000-0000711F0000}"/>
    <cellStyle name="연결된 셀 3" xfId="3402" xr:uid="{00000000-0005-0000-0000-0000721F0000}"/>
    <cellStyle name="연결된 셀 3 2" xfId="4967" xr:uid="{00000000-0005-0000-0000-0000731F0000}"/>
    <cellStyle name="연결된 셀 3 2 2" xfId="8933" xr:uid="{00000000-0005-0000-0000-0000741F0000}"/>
    <cellStyle name="연결된 셀 3 3" xfId="8934" xr:uid="{00000000-0005-0000-0000-0000751F0000}"/>
    <cellStyle name="연결된 셀 3 4" xfId="8932" xr:uid="{00000000-0005-0000-0000-0000761F0000}"/>
    <cellStyle name="연결된 셀 3 5" xfId="10530" xr:uid="{00000000-0005-0000-0000-0000771F0000}"/>
    <cellStyle name="연결된 셀 4" xfId="3403" xr:uid="{00000000-0005-0000-0000-0000781F0000}"/>
    <cellStyle name="연결된 셀 4 2" xfId="8935" xr:uid="{00000000-0005-0000-0000-0000791F0000}"/>
    <cellStyle name="연결된 셀 4 3" xfId="10531" xr:uid="{00000000-0005-0000-0000-00007A1F0000}"/>
    <cellStyle name="연결된 셀 5" xfId="3404" xr:uid="{00000000-0005-0000-0000-00007B1F0000}"/>
    <cellStyle name="연결된 셀 5 2" xfId="8937" xr:uid="{00000000-0005-0000-0000-00007C1F0000}"/>
    <cellStyle name="연결된 셀 5 3" xfId="10532" xr:uid="{00000000-0005-0000-0000-00007D1F0000}"/>
    <cellStyle name="연결된 셀 6" xfId="3405" xr:uid="{00000000-0005-0000-0000-00007E1F0000}"/>
    <cellStyle name="연결된 셀 6 2" xfId="8938" xr:uid="{00000000-0005-0000-0000-00007F1F0000}"/>
    <cellStyle name="연결된 셀 6 2 2" xfId="10533" xr:uid="{00000000-0005-0000-0000-0000801F0000}"/>
    <cellStyle name="연결된 셀 7" xfId="3406" xr:uid="{00000000-0005-0000-0000-0000811F0000}"/>
    <cellStyle name="연결된 셀 7 2" xfId="8939" xr:uid="{00000000-0005-0000-0000-0000821F0000}"/>
    <cellStyle name="연결된 셀 7 2 2" xfId="10534" xr:uid="{00000000-0005-0000-0000-0000831F0000}"/>
    <cellStyle name="연결된 셀 8" xfId="8927" xr:uid="{00000000-0005-0000-0000-0000841F0000}"/>
    <cellStyle name="열어본 하이퍼링크" xfId="3407" xr:uid="{00000000-0005-0000-0000-0000851F0000}"/>
    <cellStyle name="열어본 하이퍼링크 2" xfId="8940" xr:uid="{00000000-0005-0000-0000-0000861F0000}"/>
    <cellStyle name="열어본 하이퍼링크 2 2" xfId="10535" xr:uid="{00000000-0005-0000-0000-0000871F0000}"/>
    <cellStyle name="옴니" xfId="2337" xr:uid="{00000000-0005-0000-0000-0000881F0000}"/>
    <cellStyle name="왼쪽2" xfId="2338" xr:uid="{00000000-0005-0000-0000-0000891F0000}"/>
    <cellStyle name="요약" xfId="2339" builtinId="25" customBuiltin="1"/>
    <cellStyle name="요약 2" xfId="3408" xr:uid="{00000000-0005-0000-0000-00008B1F0000}"/>
    <cellStyle name="요약 2 2" xfId="3409" xr:uid="{00000000-0005-0000-0000-00008C1F0000}"/>
    <cellStyle name="요약 2 2 2" xfId="8943" xr:uid="{00000000-0005-0000-0000-00008D1F0000}"/>
    <cellStyle name="요약 2 2 2 2" xfId="10537" xr:uid="{00000000-0005-0000-0000-00008E1F0000}"/>
    <cellStyle name="요약 2 3" xfId="4968" xr:uid="{00000000-0005-0000-0000-00008F1F0000}"/>
    <cellStyle name="요약 2 3 2" xfId="8944" xr:uid="{00000000-0005-0000-0000-0000901F0000}"/>
    <cellStyle name="요약 2 4" xfId="8945" xr:uid="{00000000-0005-0000-0000-0000911F0000}"/>
    <cellStyle name="요약 2 5" xfId="8942" xr:uid="{00000000-0005-0000-0000-0000921F0000}"/>
    <cellStyle name="요약 2 6" xfId="10536" xr:uid="{00000000-0005-0000-0000-0000931F0000}"/>
    <cellStyle name="요약 3" xfId="3410" xr:uid="{00000000-0005-0000-0000-0000941F0000}"/>
    <cellStyle name="요약 3 2" xfId="4969" xr:uid="{00000000-0005-0000-0000-0000951F0000}"/>
    <cellStyle name="요약 3 2 2" xfId="8947" xr:uid="{00000000-0005-0000-0000-0000961F0000}"/>
    <cellStyle name="요약 3 3" xfId="8948" xr:uid="{00000000-0005-0000-0000-0000971F0000}"/>
    <cellStyle name="요약 3 4" xfId="8946" xr:uid="{00000000-0005-0000-0000-0000981F0000}"/>
    <cellStyle name="요약 3 5" xfId="10538" xr:uid="{00000000-0005-0000-0000-0000991F0000}"/>
    <cellStyle name="요약 4" xfId="3411" xr:uid="{00000000-0005-0000-0000-00009A1F0000}"/>
    <cellStyle name="요약 4 2" xfId="8949" xr:uid="{00000000-0005-0000-0000-00009B1F0000}"/>
    <cellStyle name="요약 4 3" xfId="10539" xr:uid="{00000000-0005-0000-0000-00009C1F0000}"/>
    <cellStyle name="요약 5" xfId="3412" xr:uid="{00000000-0005-0000-0000-00009D1F0000}"/>
    <cellStyle name="요약 5 2" xfId="8950" xr:uid="{00000000-0005-0000-0000-00009E1F0000}"/>
    <cellStyle name="요약 5 3" xfId="10540" xr:uid="{00000000-0005-0000-0000-00009F1F0000}"/>
    <cellStyle name="요약 6" xfId="3413" xr:uid="{00000000-0005-0000-0000-0000A01F0000}"/>
    <cellStyle name="요약 6 2" xfId="8951" xr:uid="{00000000-0005-0000-0000-0000A11F0000}"/>
    <cellStyle name="요약 6 2 2" xfId="10541" xr:uid="{00000000-0005-0000-0000-0000A21F0000}"/>
    <cellStyle name="요약 7" xfId="3414" xr:uid="{00000000-0005-0000-0000-0000A31F0000}"/>
    <cellStyle name="요약 7 2" xfId="8952" xr:uid="{00000000-0005-0000-0000-0000A41F0000}"/>
    <cellStyle name="요약 7 2 2" xfId="10542" xr:uid="{00000000-0005-0000-0000-0000A51F0000}"/>
    <cellStyle name="요약 8" xfId="8941" xr:uid="{00000000-0005-0000-0000-0000A61F0000}"/>
    <cellStyle name="우괄호_박심배수구조물공" xfId="2340" xr:uid="{00000000-0005-0000-0000-0000A71F0000}"/>
    <cellStyle name="우측양괄호" xfId="2341" xr:uid="{00000000-0005-0000-0000-0000A81F0000}"/>
    <cellStyle name="우측양괄호 2" xfId="3415" xr:uid="{00000000-0005-0000-0000-0000A91F0000}"/>
    <cellStyle name="우측양괄호 2 2" xfId="8954" xr:uid="{00000000-0005-0000-0000-0000AA1F0000}"/>
    <cellStyle name="우측양괄호 3" xfId="8953" xr:uid="{00000000-0005-0000-0000-0000AB1F0000}"/>
    <cellStyle name="우측양괄호 4" xfId="10543" xr:uid="{00000000-0005-0000-0000-0000AC1F0000}"/>
    <cellStyle name="원" xfId="2342" xr:uid="{00000000-0005-0000-0000-0000AD1F0000}"/>
    <cellStyle name="원 2" xfId="3416" xr:uid="{00000000-0005-0000-0000-0000AE1F0000}"/>
    <cellStyle name="원 2 2" xfId="8956" xr:uid="{00000000-0005-0000-0000-0000AF1F0000}"/>
    <cellStyle name="원 3" xfId="8957" xr:uid="{00000000-0005-0000-0000-0000B01F0000}"/>
    <cellStyle name="원 4" xfId="8955" xr:uid="{00000000-0005-0000-0000-0000B11F0000}"/>
    <cellStyle name="원 5" xfId="10544" xr:uid="{00000000-0005-0000-0000-0000B21F0000}"/>
    <cellStyle name="원_사업비1" xfId="3417" xr:uid="{00000000-0005-0000-0000-0000B31F0000}"/>
    <cellStyle name="원_사업비1 2" xfId="8958" xr:uid="{00000000-0005-0000-0000-0000B41F0000}"/>
    <cellStyle name="원_사업비1 2 2" xfId="10546" xr:uid="{00000000-0005-0000-0000-0000B51F0000}"/>
    <cellStyle name="원_사업비1 3" xfId="8959" xr:uid="{00000000-0005-0000-0000-0000B61F0000}"/>
    <cellStyle name="원_사업비1 3 2" xfId="10547" xr:uid="{00000000-0005-0000-0000-0000B71F0000}"/>
    <cellStyle name="원_사업비1 4" xfId="10545" xr:uid="{00000000-0005-0000-0000-0000B81F0000}"/>
    <cellStyle name="원_용지매수조서1" xfId="3418" xr:uid="{00000000-0005-0000-0000-0000B91F0000}"/>
    <cellStyle name="원_용지매수조서1 2" xfId="8960" xr:uid="{00000000-0005-0000-0000-0000BA1F0000}"/>
    <cellStyle name="원_용지매수조서1 2 2" xfId="10549" xr:uid="{00000000-0005-0000-0000-0000BB1F0000}"/>
    <cellStyle name="원_용지매수조서1 3" xfId="8961" xr:uid="{00000000-0005-0000-0000-0000BC1F0000}"/>
    <cellStyle name="원_용지매수조서1 3 2" xfId="10550" xr:uid="{00000000-0005-0000-0000-0000BD1F0000}"/>
    <cellStyle name="원_용지매수조서1 4" xfId="10548" xr:uid="{00000000-0005-0000-0000-0000BE1F0000}"/>
    <cellStyle name="원_지급자재산출" xfId="3419" xr:uid="{00000000-0005-0000-0000-0000BF1F0000}"/>
    <cellStyle name="원_지급자재산출 2" xfId="8962" xr:uid="{00000000-0005-0000-0000-0000C01F0000}"/>
    <cellStyle name="원_지급자재산출 2 2" xfId="10552" xr:uid="{00000000-0005-0000-0000-0000C11F0000}"/>
    <cellStyle name="원_지급자재산출 3" xfId="8963" xr:uid="{00000000-0005-0000-0000-0000C21F0000}"/>
    <cellStyle name="원_지급자재산출 3 2" xfId="10553" xr:uid="{00000000-0005-0000-0000-0000C31F0000}"/>
    <cellStyle name="원_지급자재산출 4" xfId="10551" xr:uid="{00000000-0005-0000-0000-0000C41F0000}"/>
    <cellStyle name="원_지급품비" xfId="3420" xr:uid="{00000000-0005-0000-0000-0000C51F0000}"/>
    <cellStyle name="원_지급품비 2" xfId="8964" xr:uid="{00000000-0005-0000-0000-0000C61F0000}"/>
    <cellStyle name="원_지급품비 2 2" xfId="10555" xr:uid="{00000000-0005-0000-0000-0000C71F0000}"/>
    <cellStyle name="원_지급품비 3" xfId="8965" xr:uid="{00000000-0005-0000-0000-0000C81F0000}"/>
    <cellStyle name="원_지급품비 3 2" xfId="10556" xr:uid="{00000000-0005-0000-0000-0000C91F0000}"/>
    <cellStyle name="원_지급품비 4" xfId="10554" xr:uid="{00000000-0005-0000-0000-0000CA1F0000}"/>
    <cellStyle name="유영" xfId="4970" xr:uid="{00000000-0005-0000-0000-0000CB1F0000}"/>
    <cellStyle name="유영 2" xfId="8966" xr:uid="{00000000-0005-0000-0000-0000CC1F0000}"/>
    <cellStyle name="일반" xfId="2343" xr:uid="{00000000-0005-0000-0000-0000CD1F0000}"/>
    <cellStyle name="일반 2" xfId="3421" xr:uid="{00000000-0005-0000-0000-0000CE1F0000}"/>
    <cellStyle name="일반 2 2" xfId="8968" xr:uid="{00000000-0005-0000-0000-0000CF1F0000}"/>
    <cellStyle name="일반 2 2 2" xfId="10558" xr:uid="{00000000-0005-0000-0000-0000D01F0000}"/>
    <cellStyle name="일반 3" xfId="3422" xr:uid="{00000000-0005-0000-0000-0000D11F0000}"/>
    <cellStyle name="일반 3 2" xfId="8969" xr:uid="{00000000-0005-0000-0000-0000D21F0000}"/>
    <cellStyle name="일반 4" xfId="4971" xr:uid="{00000000-0005-0000-0000-0000D31F0000}"/>
    <cellStyle name="일반 4 2" xfId="8967" xr:uid="{00000000-0005-0000-0000-0000D41F0000}"/>
    <cellStyle name="일반 5" xfId="10557" xr:uid="{00000000-0005-0000-0000-0000D51F0000}"/>
    <cellStyle name="일위대가" xfId="2344" xr:uid="{00000000-0005-0000-0000-0000D61F0000}"/>
    <cellStyle name="입력" xfId="2345" builtinId="20" customBuiltin="1"/>
    <cellStyle name="입력 2" xfId="3423" xr:uid="{00000000-0005-0000-0000-0000D81F0000}"/>
    <cellStyle name="입력 2 2" xfId="3424" xr:uid="{00000000-0005-0000-0000-0000D91F0000}"/>
    <cellStyle name="입력 2 2 2" xfId="8972" xr:uid="{00000000-0005-0000-0000-0000DA1F0000}"/>
    <cellStyle name="입력 2 2 2 2" xfId="10560" xr:uid="{00000000-0005-0000-0000-0000DB1F0000}"/>
    <cellStyle name="입력 2 3" xfId="4972" xr:uid="{00000000-0005-0000-0000-0000DC1F0000}"/>
    <cellStyle name="입력 2 3 2" xfId="8973" xr:uid="{00000000-0005-0000-0000-0000DD1F0000}"/>
    <cellStyle name="입력 2 4" xfId="8974" xr:uid="{00000000-0005-0000-0000-0000DE1F0000}"/>
    <cellStyle name="입력 2 5" xfId="8971" xr:uid="{00000000-0005-0000-0000-0000DF1F0000}"/>
    <cellStyle name="입력 2 6" xfId="10559" xr:uid="{00000000-0005-0000-0000-0000E01F0000}"/>
    <cellStyle name="입력 3" xfId="3425" xr:uid="{00000000-0005-0000-0000-0000E11F0000}"/>
    <cellStyle name="입력 3 2" xfId="4973" xr:uid="{00000000-0005-0000-0000-0000E21F0000}"/>
    <cellStyle name="입력 3 2 2" xfId="8976" xr:uid="{00000000-0005-0000-0000-0000E31F0000}"/>
    <cellStyle name="입력 3 3" xfId="8977" xr:uid="{00000000-0005-0000-0000-0000E41F0000}"/>
    <cellStyle name="입력 3 4" xfId="8975" xr:uid="{00000000-0005-0000-0000-0000E51F0000}"/>
    <cellStyle name="입력 3 5" xfId="10561" xr:uid="{00000000-0005-0000-0000-0000E61F0000}"/>
    <cellStyle name="입력 4" xfId="3426" xr:uid="{00000000-0005-0000-0000-0000E71F0000}"/>
    <cellStyle name="입력 4 2" xfId="8978" xr:uid="{00000000-0005-0000-0000-0000E81F0000}"/>
    <cellStyle name="입력 4 3" xfId="10562" xr:uid="{00000000-0005-0000-0000-0000E91F0000}"/>
    <cellStyle name="입력 5" xfId="3427" xr:uid="{00000000-0005-0000-0000-0000EA1F0000}"/>
    <cellStyle name="입력 5 2" xfId="8979" xr:uid="{00000000-0005-0000-0000-0000EB1F0000}"/>
    <cellStyle name="입력 5 3" xfId="10563" xr:uid="{00000000-0005-0000-0000-0000EC1F0000}"/>
    <cellStyle name="입력 6" xfId="3428" xr:uid="{00000000-0005-0000-0000-0000ED1F0000}"/>
    <cellStyle name="입력 6 2" xfId="8980" xr:uid="{00000000-0005-0000-0000-0000EE1F0000}"/>
    <cellStyle name="입력 6 2 2" xfId="10564" xr:uid="{00000000-0005-0000-0000-0000EF1F0000}"/>
    <cellStyle name="입력 7" xfId="3429" xr:uid="{00000000-0005-0000-0000-0000F01F0000}"/>
    <cellStyle name="입력 7 2" xfId="8981" xr:uid="{00000000-0005-0000-0000-0000F11F0000}"/>
    <cellStyle name="입력 7 2 2" xfId="10565" xr:uid="{00000000-0005-0000-0000-0000F21F0000}"/>
    <cellStyle name="입력 8" xfId="8970" xr:uid="{00000000-0005-0000-0000-0000F31F0000}"/>
    <cellStyle name="자리수" xfId="2346" xr:uid="{00000000-0005-0000-0000-0000F41F0000}"/>
    <cellStyle name="자리수 10" xfId="10566" xr:uid="{00000000-0005-0000-0000-0000F51F0000}"/>
    <cellStyle name="자리수 2" xfId="3430" xr:uid="{00000000-0005-0000-0000-0000F61F0000}"/>
    <cellStyle name="자리수 2 2" xfId="8983" xr:uid="{00000000-0005-0000-0000-0000F71F0000}"/>
    <cellStyle name="자리수 2 2 2" xfId="10568" xr:uid="{00000000-0005-0000-0000-0000F81F0000}"/>
    <cellStyle name="자리수 2 3" xfId="8984" xr:uid="{00000000-0005-0000-0000-0000F91F0000}"/>
    <cellStyle name="자리수 2 3 2" xfId="10569" xr:uid="{00000000-0005-0000-0000-0000FA1F0000}"/>
    <cellStyle name="자리수 2 4" xfId="10567" xr:uid="{00000000-0005-0000-0000-0000FB1F0000}"/>
    <cellStyle name="자리수 3" xfId="4974" xr:uid="{00000000-0005-0000-0000-0000FC1F0000}"/>
    <cellStyle name="자리수 3 2" xfId="8985" xr:uid="{00000000-0005-0000-0000-0000FD1F0000}"/>
    <cellStyle name="자리수 3 2 2" xfId="10570" xr:uid="{00000000-0005-0000-0000-0000FE1F0000}"/>
    <cellStyle name="자리수 4" xfId="8986" xr:uid="{00000000-0005-0000-0000-0000FF1F0000}"/>
    <cellStyle name="자리수 4 2" xfId="10571" xr:uid="{00000000-0005-0000-0000-000000200000}"/>
    <cellStyle name="자리수 5" xfId="8987" xr:uid="{00000000-0005-0000-0000-000001200000}"/>
    <cellStyle name="자리수 5 2" xfId="10572" xr:uid="{00000000-0005-0000-0000-000002200000}"/>
    <cellStyle name="자리수 6" xfId="8988" xr:uid="{00000000-0005-0000-0000-000003200000}"/>
    <cellStyle name="자리수 7" xfId="8989" xr:uid="{00000000-0005-0000-0000-000004200000}"/>
    <cellStyle name="자리수 8" xfId="8990" xr:uid="{00000000-0005-0000-0000-000005200000}"/>
    <cellStyle name="자리수 9" xfId="8982" xr:uid="{00000000-0005-0000-0000-000006200000}"/>
    <cellStyle name="자리수0" xfId="2347" xr:uid="{00000000-0005-0000-0000-000007200000}"/>
    <cellStyle name="자리수0 2" xfId="3431" xr:uid="{00000000-0005-0000-0000-000008200000}"/>
    <cellStyle name="자리수0 2 2" xfId="8992" xr:uid="{00000000-0005-0000-0000-000009200000}"/>
    <cellStyle name="자리수0 2 2 2" xfId="10574" xr:uid="{00000000-0005-0000-0000-00000A200000}"/>
    <cellStyle name="자리수0 3" xfId="4975" xr:uid="{00000000-0005-0000-0000-00000B200000}"/>
    <cellStyle name="자리수0 3 2" xfId="8993" xr:uid="{00000000-0005-0000-0000-00000C200000}"/>
    <cellStyle name="자리수0 3 2 2" xfId="10575" xr:uid="{00000000-0005-0000-0000-00000D200000}"/>
    <cellStyle name="자리수0 4" xfId="8994" xr:uid="{00000000-0005-0000-0000-00000E200000}"/>
    <cellStyle name="자리수0 5" xfId="8995" xr:uid="{00000000-0005-0000-0000-00000F200000}"/>
    <cellStyle name="자리수0 6" xfId="8996" xr:uid="{00000000-0005-0000-0000-000010200000}"/>
    <cellStyle name="자리수0 7" xfId="8991" xr:uid="{00000000-0005-0000-0000-000011200000}"/>
    <cellStyle name="자리수0 8" xfId="10573" xr:uid="{00000000-0005-0000-0000-000012200000}"/>
    <cellStyle name="정기수 - 유형1" xfId="2348" xr:uid="{00000000-0005-0000-0000-000013200000}"/>
    <cellStyle name="정기수 - 유형1 2" xfId="3432" xr:uid="{00000000-0005-0000-0000-000014200000}"/>
    <cellStyle name="정기수 - 유형1 2 2" xfId="8998" xr:uid="{00000000-0005-0000-0000-000015200000}"/>
    <cellStyle name="정기수 - 유형1 2 2 2" xfId="10577" xr:uid="{00000000-0005-0000-0000-000016200000}"/>
    <cellStyle name="정기수 - 유형1 3" xfId="8997" xr:uid="{00000000-0005-0000-0000-000017200000}"/>
    <cellStyle name="정기수 - 유형1 3 2" xfId="10578" xr:uid="{00000000-0005-0000-0000-000018200000}"/>
    <cellStyle name="정기수 - 유형1 4" xfId="10576" xr:uid="{00000000-0005-0000-0000-000019200000}"/>
    <cellStyle name="제곱" xfId="2349" xr:uid="{00000000-0005-0000-0000-00001A200000}"/>
    <cellStyle name="제곱 2" xfId="3433" xr:uid="{00000000-0005-0000-0000-00001B200000}"/>
    <cellStyle name="제곱 2 2" xfId="9000" xr:uid="{00000000-0005-0000-0000-00001C200000}"/>
    <cellStyle name="제곱 3" xfId="8999" xr:uid="{00000000-0005-0000-0000-00001D200000}"/>
    <cellStyle name="제곱 4" xfId="10579" xr:uid="{00000000-0005-0000-0000-00001E200000}"/>
    <cellStyle name="제목" xfId="2350" builtinId="15" customBuiltin="1"/>
    <cellStyle name="제목 1" xfId="2351" builtinId="16" customBuiltin="1"/>
    <cellStyle name="제목 1 2" xfId="3434" xr:uid="{00000000-0005-0000-0000-000021200000}"/>
    <cellStyle name="제목 1 2 2" xfId="3435" xr:uid="{00000000-0005-0000-0000-000022200000}"/>
    <cellStyle name="제목 1 2 2 2" xfId="9004" xr:uid="{00000000-0005-0000-0000-000023200000}"/>
    <cellStyle name="제목 1 2 2 2 2" xfId="10581" xr:uid="{00000000-0005-0000-0000-000024200000}"/>
    <cellStyle name="제목 1 2 3" xfId="4976" xr:uid="{00000000-0005-0000-0000-000025200000}"/>
    <cellStyle name="제목 1 2 3 2" xfId="9005" xr:uid="{00000000-0005-0000-0000-000026200000}"/>
    <cellStyle name="제목 1 2 4" xfId="9006" xr:uid="{00000000-0005-0000-0000-000027200000}"/>
    <cellStyle name="제목 1 2 5" xfId="9003" xr:uid="{00000000-0005-0000-0000-000028200000}"/>
    <cellStyle name="제목 1 2 6" xfId="10580" xr:uid="{00000000-0005-0000-0000-000029200000}"/>
    <cellStyle name="제목 1 3" xfId="3436" xr:uid="{00000000-0005-0000-0000-00002A200000}"/>
    <cellStyle name="제목 1 3 2" xfId="4977" xr:uid="{00000000-0005-0000-0000-00002B200000}"/>
    <cellStyle name="제목 1 3 2 2" xfId="9008" xr:uid="{00000000-0005-0000-0000-00002C200000}"/>
    <cellStyle name="제목 1 3 3" xfId="9009" xr:uid="{00000000-0005-0000-0000-00002D200000}"/>
    <cellStyle name="제목 1 3 4" xfId="9007" xr:uid="{00000000-0005-0000-0000-00002E200000}"/>
    <cellStyle name="제목 1 3 5" xfId="10582" xr:uid="{00000000-0005-0000-0000-00002F200000}"/>
    <cellStyle name="제목 1 4" xfId="3437" xr:uid="{00000000-0005-0000-0000-000030200000}"/>
    <cellStyle name="제목 1 4 2" xfId="9010" xr:uid="{00000000-0005-0000-0000-000031200000}"/>
    <cellStyle name="제목 1 4 3" xfId="10583" xr:uid="{00000000-0005-0000-0000-000032200000}"/>
    <cellStyle name="제목 1 5" xfId="3438" xr:uid="{00000000-0005-0000-0000-000033200000}"/>
    <cellStyle name="제목 1 5 2" xfId="9011" xr:uid="{00000000-0005-0000-0000-000034200000}"/>
    <cellStyle name="제목 1 5 3" xfId="10584" xr:uid="{00000000-0005-0000-0000-000035200000}"/>
    <cellStyle name="제목 1 6" xfId="3439" xr:uid="{00000000-0005-0000-0000-000036200000}"/>
    <cellStyle name="제목 1 6 2" xfId="9012" xr:uid="{00000000-0005-0000-0000-000037200000}"/>
    <cellStyle name="제목 1 6 2 2" xfId="10585" xr:uid="{00000000-0005-0000-0000-000038200000}"/>
    <cellStyle name="제목 1 7" xfId="3440" xr:uid="{00000000-0005-0000-0000-000039200000}"/>
    <cellStyle name="제목 1 7 2" xfId="9013" xr:uid="{00000000-0005-0000-0000-00003A200000}"/>
    <cellStyle name="제목 1 7 2 2" xfId="10586" xr:uid="{00000000-0005-0000-0000-00003B200000}"/>
    <cellStyle name="제목 1 8" xfId="9002" xr:uid="{00000000-0005-0000-0000-00003C200000}"/>
    <cellStyle name="제목 10" xfId="3441" xr:uid="{00000000-0005-0000-0000-00003D200000}"/>
    <cellStyle name="제목 10 2" xfId="9014" xr:uid="{00000000-0005-0000-0000-00003E200000}"/>
    <cellStyle name="제목 10 2 2" xfId="10587" xr:uid="{00000000-0005-0000-0000-00003F200000}"/>
    <cellStyle name="제목 11" xfId="9001" xr:uid="{00000000-0005-0000-0000-000040200000}"/>
    <cellStyle name="제목 2" xfId="2352" builtinId="17" customBuiltin="1"/>
    <cellStyle name="제목 2 2" xfId="3442" xr:uid="{00000000-0005-0000-0000-000042200000}"/>
    <cellStyle name="제목 2 2 2" xfId="3443" xr:uid="{00000000-0005-0000-0000-000043200000}"/>
    <cellStyle name="제목 2 2 2 2" xfId="9017" xr:uid="{00000000-0005-0000-0000-000044200000}"/>
    <cellStyle name="제목 2 2 2 2 2" xfId="10589" xr:uid="{00000000-0005-0000-0000-000045200000}"/>
    <cellStyle name="제목 2 2 3" xfId="4978" xr:uid="{00000000-0005-0000-0000-000046200000}"/>
    <cellStyle name="제목 2 2 3 2" xfId="9018" xr:uid="{00000000-0005-0000-0000-000047200000}"/>
    <cellStyle name="제목 2 2 4" xfId="9019" xr:uid="{00000000-0005-0000-0000-000048200000}"/>
    <cellStyle name="제목 2 2 5" xfId="9016" xr:uid="{00000000-0005-0000-0000-000049200000}"/>
    <cellStyle name="제목 2 2 6" xfId="10588" xr:uid="{00000000-0005-0000-0000-00004A200000}"/>
    <cellStyle name="제목 2 3" xfId="3444" xr:uid="{00000000-0005-0000-0000-00004B200000}"/>
    <cellStyle name="제목 2 3 2" xfId="4979" xr:uid="{00000000-0005-0000-0000-00004C200000}"/>
    <cellStyle name="제목 2 3 2 2" xfId="9021" xr:uid="{00000000-0005-0000-0000-00004D200000}"/>
    <cellStyle name="제목 2 3 3" xfId="9022" xr:uid="{00000000-0005-0000-0000-00004E200000}"/>
    <cellStyle name="제목 2 3 4" xfId="9020" xr:uid="{00000000-0005-0000-0000-00004F200000}"/>
    <cellStyle name="제목 2 3 5" xfId="10590" xr:uid="{00000000-0005-0000-0000-000050200000}"/>
    <cellStyle name="제목 2 4" xfId="3445" xr:uid="{00000000-0005-0000-0000-000051200000}"/>
    <cellStyle name="제목 2 4 2" xfId="9023" xr:uid="{00000000-0005-0000-0000-000052200000}"/>
    <cellStyle name="제목 2 4 3" xfId="10591" xr:uid="{00000000-0005-0000-0000-000053200000}"/>
    <cellStyle name="제목 2 5" xfId="3446" xr:uid="{00000000-0005-0000-0000-000054200000}"/>
    <cellStyle name="제목 2 5 2" xfId="9024" xr:uid="{00000000-0005-0000-0000-000055200000}"/>
    <cellStyle name="제목 2 5 3" xfId="10592" xr:uid="{00000000-0005-0000-0000-000056200000}"/>
    <cellStyle name="제목 2 6" xfId="3447" xr:uid="{00000000-0005-0000-0000-000057200000}"/>
    <cellStyle name="제목 2 6 2" xfId="9025" xr:uid="{00000000-0005-0000-0000-000058200000}"/>
    <cellStyle name="제목 2 6 2 2" xfId="10593" xr:uid="{00000000-0005-0000-0000-000059200000}"/>
    <cellStyle name="제목 2 7" xfId="3448" xr:uid="{00000000-0005-0000-0000-00005A200000}"/>
    <cellStyle name="제목 2 7 2" xfId="9026" xr:uid="{00000000-0005-0000-0000-00005B200000}"/>
    <cellStyle name="제목 2 7 2 2" xfId="10594" xr:uid="{00000000-0005-0000-0000-00005C200000}"/>
    <cellStyle name="제목 2 8" xfId="9015" xr:uid="{00000000-0005-0000-0000-00005D200000}"/>
    <cellStyle name="제목 3" xfId="2353" builtinId="18" customBuiltin="1"/>
    <cellStyle name="제목 3 2" xfId="3449" xr:uid="{00000000-0005-0000-0000-00005F200000}"/>
    <cellStyle name="제목 3 2 2" xfId="3450" xr:uid="{00000000-0005-0000-0000-000060200000}"/>
    <cellStyle name="제목 3 2 2 2" xfId="9029" xr:uid="{00000000-0005-0000-0000-000061200000}"/>
    <cellStyle name="제목 3 2 2 2 2" xfId="10596" xr:uid="{00000000-0005-0000-0000-000062200000}"/>
    <cellStyle name="제목 3 2 3" xfId="4980" xr:uid="{00000000-0005-0000-0000-000063200000}"/>
    <cellStyle name="제목 3 2 3 2" xfId="9030" xr:uid="{00000000-0005-0000-0000-000064200000}"/>
    <cellStyle name="제목 3 2 4" xfId="9031" xr:uid="{00000000-0005-0000-0000-000065200000}"/>
    <cellStyle name="제목 3 2 5" xfId="9028" xr:uid="{00000000-0005-0000-0000-000066200000}"/>
    <cellStyle name="제목 3 2 6" xfId="10595" xr:uid="{00000000-0005-0000-0000-000067200000}"/>
    <cellStyle name="제목 3 3" xfId="3451" xr:uid="{00000000-0005-0000-0000-000068200000}"/>
    <cellStyle name="제목 3 3 2" xfId="4981" xr:uid="{00000000-0005-0000-0000-000069200000}"/>
    <cellStyle name="제목 3 3 2 2" xfId="9033" xr:uid="{00000000-0005-0000-0000-00006A200000}"/>
    <cellStyle name="제목 3 3 3" xfId="9034" xr:uid="{00000000-0005-0000-0000-00006B200000}"/>
    <cellStyle name="제목 3 3 4" xfId="9032" xr:uid="{00000000-0005-0000-0000-00006C200000}"/>
    <cellStyle name="제목 3 3 5" xfId="10597" xr:uid="{00000000-0005-0000-0000-00006D200000}"/>
    <cellStyle name="제목 3 4" xfId="3452" xr:uid="{00000000-0005-0000-0000-00006E200000}"/>
    <cellStyle name="제목 3 4 2" xfId="9035" xr:uid="{00000000-0005-0000-0000-00006F200000}"/>
    <cellStyle name="제목 3 4 3" xfId="10598" xr:uid="{00000000-0005-0000-0000-000070200000}"/>
    <cellStyle name="제목 3 5" xfId="3453" xr:uid="{00000000-0005-0000-0000-000071200000}"/>
    <cellStyle name="제목 3 5 2" xfId="9036" xr:uid="{00000000-0005-0000-0000-000072200000}"/>
    <cellStyle name="제목 3 5 3" xfId="10599" xr:uid="{00000000-0005-0000-0000-000073200000}"/>
    <cellStyle name="제목 3 6" xfId="3454" xr:uid="{00000000-0005-0000-0000-000074200000}"/>
    <cellStyle name="제목 3 6 2" xfId="9037" xr:uid="{00000000-0005-0000-0000-000075200000}"/>
    <cellStyle name="제목 3 6 2 2" xfId="10600" xr:uid="{00000000-0005-0000-0000-000076200000}"/>
    <cellStyle name="제목 3 7" xfId="3455" xr:uid="{00000000-0005-0000-0000-000077200000}"/>
    <cellStyle name="제목 3 7 2" xfId="9038" xr:uid="{00000000-0005-0000-0000-000078200000}"/>
    <cellStyle name="제목 3 7 2 2" xfId="10601" xr:uid="{00000000-0005-0000-0000-000079200000}"/>
    <cellStyle name="제목 3 8" xfId="9027" xr:uid="{00000000-0005-0000-0000-00007A200000}"/>
    <cellStyle name="제목 4" xfId="2354" builtinId="19" customBuiltin="1"/>
    <cellStyle name="제목 4 2" xfId="3456" xr:uid="{00000000-0005-0000-0000-00007C200000}"/>
    <cellStyle name="제목 4 2 2" xfId="3457" xr:uid="{00000000-0005-0000-0000-00007D200000}"/>
    <cellStyle name="제목 4 2 2 2" xfId="9041" xr:uid="{00000000-0005-0000-0000-00007E200000}"/>
    <cellStyle name="제목 4 2 2 2 2" xfId="10603" xr:uid="{00000000-0005-0000-0000-00007F200000}"/>
    <cellStyle name="제목 4 2 3" xfId="4982" xr:uid="{00000000-0005-0000-0000-000080200000}"/>
    <cellStyle name="제목 4 2 3 2" xfId="9042" xr:uid="{00000000-0005-0000-0000-000081200000}"/>
    <cellStyle name="제목 4 2 4" xfId="9043" xr:uid="{00000000-0005-0000-0000-000082200000}"/>
    <cellStyle name="제목 4 2 5" xfId="9040" xr:uid="{00000000-0005-0000-0000-000083200000}"/>
    <cellStyle name="제목 4 2 6" xfId="10602" xr:uid="{00000000-0005-0000-0000-000084200000}"/>
    <cellStyle name="제목 4 3" xfId="3458" xr:uid="{00000000-0005-0000-0000-000085200000}"/>
    <cellStyle name="제목 4 3 2" xfId="4983" xr:uid="{00000000-0005-0000-0000-000086200000}"/>
    <cellStyle name="제목 4 3 2 2" xfId="9045" xr:uid="{00000000-0005-0000-0000-000087200000}"/>
    <cellStyle name="제목 4 3 3" xfId="9046" xr:uid="{00000000-0005-0000-0000-000088200000}"/>
    <cellStyle name="제목 4 3 4" xfId="9044" xr:uid="{00000000-0005-0000-0000-000089200000}"/>
    <cellStyle name="제목 4 3 5" xfId="10604" xr:uid="{00000000-0005-0000-0000-00008A200000}"/>
    <cellStyle name="제목 4 4" xfId="3459" xr:uid="{00000000-0005-0000-0000-00008B200000}"/>
    <cellStyle name="제목 4 4 2" xfId="9047" xr:uid="{00000000-0005-0000-0000-00008C200000}"/>
    <cellStyle name="제목 4 4 3" xfId="10605" xr:uid="{00000000-0005-0000-0000-00008D200000}"/>
    <cellStyle name="제목 4 5" xfId="3460" xr:uid="{00000000-0005-0000-0000-00008E200000}"/>
    <cellStyle name="제목 4 5 2" xfId="9048" xr:uid="{00000000-0005-0000-0000-00008F200000}"/>
    <cellStyle name="제목 4 5 3" xfId="10606" xr:uid="{00000000-0005-0000-0000-000090200000}"/>
    <cellStyle name="제목 4 6" xfId="3461" xr:uid="{00000000-0005-0000-0000-000091200000}"/>
    <cellStyle name="제목 4 6 2" xfId="9049" xr:uid="{00000000-0005-0000-0000-000092200000}"/>
    <cellStyle name="제목 4 6 2 2" xfId="10607" xr:uid="{00000000-0005-0000-0000-000093200000}"/>
    <cellStyle name="제목 4 7" xfId="3462" xr:uid="{00000000-0005-0000-0000-000094200000}"/>
    <cellStyle name="제목 4 7 2" xfId="9050" xr:uid="{00000000-0005-0000-0000-000095200000}"/>
    <cellStyle name="제목 4 7 2 2" xfId="10608" xr:uid="{00000000-0005-0000-0000-000096200000}"/>
    <cellStyle name="제목 4 8" xfId="9039" xr:uid="{00000000-0005-0000-0000-000097200000}"/>
    <cellStyle name="제목 5" xfId="3463" xr:uid="{00000000-0005-0000-0000-000098200000}"/>
    <cellStyle name="제목 5 2" xfId="3464" xr:uid="{00000000-0005-0000-0000-000099200000}"/>
    <cellStyle name="제목 5 2 2" xfId="9052" xr:uid="{00000000-0005-0000-0000-00009A200000}"/>
    <cellStyle name="제목 5 2 2 2" xfId="10610" xr:uid="{00000000-0005-0000-0000-00009B200000}"/>
    <cellStyle name="제목 5 3" xfId="4984" xr:uid="{00000000-0005-0000-0000-00009C200000}"/>
    <cellStyle name="제목 5 3 2" xfId="9053" xr:uid="{00000000-0005-0000-0000-00009D200000}"/>
    <cellStyle name="제목 5 4" xfId="9054" xr:uid="{00000000-0005-0000-0000-00009E200000}"/>
    <cellStyle name="제목 5 5" xfId="9051" xr:uid="{00000000-0005-0000-0000-00009F200000}"/>
    <cellStyle name="제목 5 6" xfId="10609" xr:uid="{00000000-0005-0000-0000-0000A0200000}"/>
    <cellStyle name="제목 6" xfId="3465" xr:uid="{00000000-0005-0000-0000-0000A1200000}"/>
    <cellStyle name="제목 6 2" xfId="4985" xr:uid="{00000000-0005-0000-0000-0000A2200000}"/>
    <cellStyle name="제목 6 2 2" xfId="9056" xr:uid="{00000000-0005-0000-0000-0000A3200000}"/>
    <cellStyle name="제목 6 3" xfId="9057" xr:uid="{00000000-0005-0000-0000-0000A4200000}"/>
    <cellStyle name="제목 6 4" xfId="9055" xr:uid="{00000000-0005-0000-0000-0000A5200000}"/>
    <cellStyle name="제목 6 5" xfId="10611" xr:uid="{00000000-0005-0000-0000-0000A6200000}"/>
    <cellStyle name="제목 7" xfId="3466" xr:uid="{00000000-0005-0000-0000-0000A7200000}"/>
    <cellStyle name="제목 7 2" xfId="9058" xr:uid="{00000000-0005-0000-0000-0000A8200000}"/>
    <cellStyle name="제목 7 3" xfId="10612" xr:uid="{00000000-0005-0000-0000-0000A9200000}"/>
    <cellStyle name="제목 8" xfId="3467" xr:uid="{00000000-0005-0000-0000-0000AA200000}"/>
    <cellStyle name="제목 8 2" xfId="9059" xr:uid="{00000000-0005-0000-0000-0000AB200000}"/>
    <cellStyle name="제목 8 3" xfId="10613" xr:uid="{00000000-0005-0000-0000-0000AC200000}"/>
    <cellStyle name="제목 9" xfId="3468" xr:uid="{00000000-0005-0000-0000-0000AD200000}"/>
    <cellStyle name="제목 9 2" xfId="9060" xr:uid="{00000000-0005-0000-0000-0000AE200000}"/>
    <cellStyle name="제목 9 2 2" xfId="10614" xr:uid="{00000000-0005-0000-0000-0000AF200000}"/>
    <cellStyle name="좋음" xfId="2355" builtinId="26" customBuiltin="1"/>
    <cellStyle name="좋음 2" xfId="3469" xr:uid="{00000000-0005-0000-0000-0000B1200000}"/>
    <cellStyle name="좋음 2 2" xfId="3470" xr:uid="{00000000-0005-0000-0000-0000B2200000}"/>
    <cellStyle name="좋음 2 2 2" xfId="9063" xr:uid="{00000000-0005-0000-0000-0000B3200000}"/>
    <cellStyle name="좋음 2 2 2 2" xfId="10616" xr:uid="{00000000-0005-0000-0000-0000B4200000}"/>
    <cellStyle name="좋음 2 3" xfId="4986" xr:uid="{00000000-0005-0000-0000-0000B5200000}"/>
    <cellStyle name="좋음 2 3 2" xfId="9064" xr:uid="{00000000-0005-0000-0000-0000B6200000}"/>
    <cellStyle name="좋음 2 4" xfId="9065" xr:uid="{00000000-0005-0000-0000-0000B7200000}"/>
    <cellStyle name="좋음 2 5" xfId="9062" xr:uid="{00000000-0005-0000-0000-0000B8200000}"/>
    <cellStyle name="좋음 2 6" xfId="10615" xr:uid="{00000000-0005-0000-0000-0000B9200000}"/>
    <cellStyle name="좋음 3" xfId="3471" xr:uid="{00000000-0005-0000-0000-0000BA200000}"/>
    <cellStyle name="좋음 3 2" xfId="4987" xr:uid="{00000000-0005-0000-0000-0000BB200000}"/>
    <cellStyle name="좋음 3 2 2" xfId="9067" xr:uid="{00000000-0005-0000-0000-0000BC200000}"/>
    <cellStyle name="좋음 3 3" xfId="9068" xr:uid="{00000000-0005-0000-0000-0000BD200000}"/>
    <cellStyle name="좋음 3 4" xfId="9066" xr:uid="{00000000-0005-0000-0000-0000BE200000}"/>
    <cellStyle name="좋음 3 5" xfId="10617" xr:uid="{00000000-0005-0000-0000-0000BF200000}"/>
    <cellStyle name="좋음 4" xfId="3472" xr:uid="{00000000-0005-0000-0000-0000C0200000}"/>
    <cellStyle name="좋음 4 2" xfId="9069" xr:uid="{00000000-0005-0000-0000-0000C1200000}"/>
    <cellStyle name="좋음 4 3" xfId="10618" xr:uid="{00000000-0005-0000-0000-0000C2200000}"/>
    <cellStyle name="좋음 5" xfId="3473" xr:uid="{00000000-0005-0000-0000-0000C3200000}"/>
    <cellStyle name="좋음 5 2" xfId="9070" xr:uid="{00000000-0005-0000-0000-0000C4200000}"/>
    <cellStyle name="좋음 5 3" xfId="10619" xr:uid="{00000000-0005-0000-0000-0000C5200000}"/>
    <cellStyle name="좋음 6" xfId="3474" xr:uid="{00000000-0005-0000-0000-0000C6200000}"/>
    <cellStyle name="좋음 6 2" xfId="9071" xr:uid="{00000000-0005-0000-0000-0000C7200000}"/>
    <cellStyle name="좋음 6 2 2" xfId="10620" xr:uid="{00000000-0005-0000-0000-0000C8200000}"/>
    <cellStyle name="좋음 7" xfId="3475" xr:uid="{00000000-0005-0000-0000-0000C9200000}"/>
    <cellStyle name="좋음 7 2" xfId="9072" xr:uid="{00000000-0005-0000-0000-0000CA200000}"/>
    <cellStyle name="좋음 7 2 2" xfId="10621" xr:uid="{00000000-0005-0000-0000-0000CB200000}"/>
    <cellStyle name="좋음 8" xfId="9061" xr:uid="{00000000-0005-0000-0000-0000CC200000}"/>
    <cellStyle name="좌괄호_박심배수구조물공" xfId="2356" xr:uid="{00000000-0005-0000-0000-0000CD200000}"/>
    <cellStyle name="좌측양괄호" xfId="2357" xr:uid="{00000000-0005-0000-0000-0000CE200000}"/>
    <cellStyle name="좌측양괄호 2" xfId="3476" xr:uid="{00000000-0005-0000-0000-0000CF200000}"/>
    <cellStyle name="좌측양괄호 2 2" xfId="9074" xr:uid="{00000000-0005-0000-0000-0000D0200000}"/>
    <cellStyle name="좌측양괄호 3" xfId="9073" xr:uid="{00000000-0005-0000-0000-0000D1200000}"/>
    <cellStyle name="좌측양괄호 4" xfId="10622" xr:uid="{00000000-0005-0000-0000-0000D2200000}"/>
    <cellStyle name="지정되지 않음" xfId="2358" xr:uid="{00000000-0005-0000-0000-0000D3200000}"/>
    <cellStyle name="지정되지 않음 2" xfId="3477" xr:uid="{00000000-0005-0000-0000-0000D4200000}"/>
    <cellStyle name="지정되지 않음 2 2" xfId="9076" xr:uid="{00000000-0005-0000-0000-0000D5200000}"/>
    <cellStyle name="지정되지 않음 2 2 2" xfId="10624" xr:uid="{00000000-0005-0000-0000-0000D6200000}"/>
    <cellStyle name="지정되지 않음 3" xfId="9077" xr:uid="{00000000-0005-0000-0000-0000D7200000}"/>
    <cellStyle name="지정되지 않음 3 2" xfId="10625" xr:uid="{00000000-0005-0000-0000-0000D8200000}"/>
    <cellStyle name="지정되지 않음 4" xfId="9078" xr:uid="{00000000-0005-0000-0000-0000D9200000}"/>
    <cellStyle name="지정되지 않음 5" xfId="9075" xr:uid="{00000000-0005-0000-0000-0000DA200000}"/>
    <cellStyle name="지정되지 않음 6" xfId="10623" xr:uid="{00000000-0005-0000-0000-0000DB200000}"/>
    <cellStyle name="출력" xfId="2359" builtinId="21" customBuiltin="1"/>
    <cellStyle name="출력 2" xfId="3478" xr:uid="{00000000-0005-0000-0000-0000DD200000}"/>
    <cellStyle name="출력 2 2" xfId="3479" xr:uid="{00000000-0005-0000-0000-0000DE200000}"/>
    <cellStyle name="출력 2 2 2" xfId="9081" xr:uid="{00000000-0005-0000-0000-0000DF200000}"/>
    <cellStyle name="출력 2 2 2 2" xfId="10627" xr:uid="{00000000-0005-0000-0000-0000E0200000}"/>
    <cellStyle name="출력 2 3" xfId="4989" xr:uid="{00000000-0005-0000-0000-0000E1200000}"/>
    <cellStyle name="출력 2 3 2" xfId="9082" xr:uid="{00000000-0005-0000-0000-0000E2200000}"/>
    <cellStyle name="출력 2 4" xfId="9083" xr:uid="{00000000-0005-0000-0000-0000E3200000}"/>
    <cellStyle name="출력 2 5" xfId="9080" xr:uid="{00000000-0005-0000-0000-0000E4200000}"/>
    <cellStyle name="출력 2 6" xfId="10626" xr:uid="{00000000-0005-0000-0000-0000E5200000}"/>
    <cellStyle name="출력 3" xfId="3480" xr:uid="{00000000-0005-0000-0000-0000E6200000}"/>
    <cellStyle name="출력 3 2" xfId="4990" xr:uid="{00000000-0005-0000-0000-0000E7200000}"/>
    <cellStyle name="출력 3 2 2" xfId="9085" xr:uid="{00000000-0005-0000-0000-0000E8200000}"/>
    <cellStyle name="출력 3 3" xfId="9086" xr:uid="{00000000-0005-0000-0000-0000E9200000}"/>
    <cellStyle name="출력 3 4" xfId="9084" xr:uid="{00000000-0005-0000-0000-0000EA200000}"/>
    <cellStyle name="출력 3 5" xfId="10628" xr:uid="{00000000-0005-0000-0000-0000EB200000}"/>
    <cellStyle name="출력 4" xfId="3481" xr:uid="{00000000-0005-0000-0000-0000EC200000}"/>
    <cellStyle name="출력 4 2" xfId="9087" xr:uid="{00000000-0005-0000-0000-0000ED200000}"/>
    <cellStyle name="출력 4 3" xfId="10629" xr:uid="{00000000-0005-0000-0000-0000EE200000}"/>
    <cellStyle name="출력 5" xfId="3482" xr:uid="{00000000-0005-0000-0000-0000EF200000}"/>
    <cellStyle name="출력 5 2" xfId="9088" xr:uid="{00000000-0005-0000-0000-0000F0200000}"/>
    <cellStyle name="출력 5 3" xfId="10630" xr:uid="{00000000-0005-0000-0000-0000F1200000}"/>
    <cellStyle name="출력 6" xfId="3483" xr:uid="{00000000-0005-0000-0000-0000F2200000}"/>
    <cellStyle name="출력 6 2" xfId="9089" xr:uid="{00000000-0005-0000-0000-0000F3200000}"/>
    <cellStyle name="출력 6 2 2" xfId="10631" xr:uid="{00000000-0005-0000-0000-0000F4200000}"/>
    <cellStyle name="출력 7" xfId="3484" xr:uid="{00000000-0005-0000-0000-0000F5200000}"/>
    <cellStyle name="출력 7 2" xfId="9090" xr:uid="{00000000-0005-0000-0000-0000F6200000}"/>
    <cellStyle name="출력 7 2 2" xfId="10632" xr:uid="{00000000-0005-0000-0000-0000F7200000}"/>
    <cellStyle name="출력 8" xfId="9079" xr:uid="{00000000-0005-0000-0000-0000F8200000}"/>
    <cellStyle name="측점" xfId="3485" xr:uid="{00000000-0005-0000-0000-0000F9200000}"/>
    <cellStyle name="측점 2" xfId="9091" xr:uid="{00000000-0005-0000-0000-0000FA200000}"/>
    <cellStyle name="측점 2 2" xfId="10633" xr:uid="{00000000-0005-0000-0000-0000FB200000}"/>
    <cellStyle name="콤" xfId="3486" xr:uid="{00000000-0005-0000-0000-0000FC200000}"/>
    <cellStyle name="콤 2" xfId="3487" xr:uid="{00000000-0005-0000-0000-0000FD200000}"/>
    <cellStyle name="콤 2 2" xfId="9093" xr:uid="{00000000-0005-0000-0000-0000FE200000}"/>
    <cellStyle name="콤 2 2 2" xfId="10635" xr:uid="{00000000-0005-0000-0000-0000FF200000}"/>
    <cellStyle name="콤 3" xfId="4991" xr:uid="{00000000-0005-0000-0000-000000210000}"/>
    <cellStyle name="콤 3 2" xfId="9094" xr:uid="{00000000-0005-0000-0000-000001210000}"/>
    <cellStyle name="콤 4" xfId="9092" xr:uid="{00000000-0005-0000-0000-000002210000}"/>
    <cellStyle name="콤 5" xfId="10634" xr:uid="{00000000-0005-0000-0000-000003210000}"/>
    <cellStyle name="콤_01.토공및구조물깨기" xfId="3488" xr:uid="{00000000-0005-0000-0000-000004210000}"/>
    <cellStyle name="콤_01.토공및구조물깨기 2" xfId="9095" xr:uid="{00000000-0005-0000-0000-000005210000}"/>
    <cellStyle name="콤_01.토공및구조물깨기 2 2" xfId="10636" xr:uid="{00000000-0005-0000-0000-000006210000}"/>
    <cellStyle name="콤_01-토공_02-배수공" xfId="3489" xr:uid="{00000000-0005-0000-0000-000007210000}"/>
    <cellStyle name="콤_01-토공_02-배수공 2" xfId="4992" xr:uid="{00000000-0005-0000-0000-000008210000}"/>
    <cellStyle name="콤_01-토공_02-배수공 2 2" xfId="9097" xr:uid="{00000000-0005-0000-0000-000009210000}"/>
    <cellStyle name="콤_01-토공_02-배수공 3" xfId="9096" xr:uid="{00000000-0005-0000-0000-00000A210000}"/>
    <cellStyle name="콤_01-토공_02-배수공 4" xfId="10637" xr:uid="{00000000-0005-0000-0000-00000B210000}"/>
    <cellStyle name="콤_01-토공_02-배수공_(0831)설변내역(태화관길)" xfId="4993" xr:uid="{00000000-0005-0000-0000-00000C210000}"/>
    <cellStyle name="콤_01-토공_02-배수공_(0831)설변내역(태화관길) 2" xfId="9098" xr:uid="{00000000-0005-0000-0000-00000D210000}"/>
    <cellStyle name="콤_01-토공_02-배수공_(0831)설변내역(태화관길)_2010년 이면도로 정비공사(연간단가)설계변경내역서(2차)" xfId="4994" xr:uid="{00000000-0005-0000-0000-00000E210000}"/>
    <cellStyle name="콤_01-토공_02-배수공_(0831)설변내역(태화관길)_2010년 이면도로 정비공사(연간단가)설계변경내역서(2차) 2" xfId="9099" xr:uid="{00000000-0005-0000-0000-00000F210000}"/>
    <cellStyle name="콤_01-토공_02-배수공_(0906)설변내역(낙원동1)" xfId="4995" xr:uid="{00000000-0005-0000-0000-000010210000}"/>
    <cellStyle name="콤_01-토공_02-배수공_(0906)설변내역(낙원동1) 2" xfId="9100" xr:uid="{00000000-0005-0000-0000-000011210000}"/>
    <cellStyle name="콤_01-토공_02-배수공_(0906)설변내역(낙원동1)_2010년 이면도로 정비공사(연간단가)설계변경내역서(2차)" xfId="4996" xr:uid="{00000000-0005-0000-0000-000012210000}"/>
    <cellStyle name="콤_01-토공_02-배수공_(0906)설변내역(낙원동1)_2010년 이면도로 정비공사(연간단가)설계변경내역서(2차) 2" xfId="9101" xr:uid="{00000000-0005-0000-0000-000013210000}"/>
    <cellStyle name="콤_01-토공_02-배수공_002설변내역(낙원동1-138)" xfId="4997" xr:uid="{00000000-0005-0000-0000-000014210000}"/>
    <cellStyle name="콤_01-토공_02-배수공_002설변내역(낙원동1-138) 2" xfId="9102" xr:uid="{00000000-0005-0000-0000-000015210000}"/>
    <cellStyle name="콤_01-토공_02-배수공_002설변내역(낙원동1-138)_2010년 이면도로 정비공사(연간단가)설계변경내역서(2차)" xfId="4998" xr:uid="{00000000-0005-0000-0000-000016210000}"/>
    <cellStyle name="콤_01-토공_02-배수공_002설변내역(낙원동1-138)_2010년 이면도로 정비공사(연간단가)설계변경내역서(2차) 2" xfId="9103" xr:uid="{00000000-0005-0000-0000-000017210000}"/>
    <cellStyle name="콤_01-토공_02-배수공_2.중곡빗물펌프장토공(BOX구간)" xfId="11495" xr:uid="{00000000-0005-0000-0000-000018210000}"/>
    <cellStyle name="콤_01-토공_02-배수공_2.중곡빗물펌프장토공(BOX구간) 2" xfId="11496" xr:uid="{00000000-0005-0000-0000-000019210000}"/>
    <cellStyle name="콤_01-토공_02-배수공_2010년 이면도로 정비공사(연간단가)설계변경내역서(2차)" xfId="4999" xr:uid="{00000000-0005-0000-0000-00001A210000}"/>
    <cellStyle name="콤_01-토공_02-배수공_2010년 이면도로 정비공사(연간단가)설계변경내역서(2차) 2" xfId="9104" xr:uid="{00000000-0005-0000-0000-00001B210000}"/>
    <cellStyle name="콤_01-토공_02-배수공_남측토공" xfId="11497" xr:uid="{00000000-0005-0000-0000-00001C210000}"/>
    <cellStyle name="콤_01-토공_02-배수공_남측토공 2" xfId="11498" xr:uid="{00000000-0005-0000-0000-00001D210000}"/>
    <cellStyle name="콤_01-토공_02-배수공_남측토공_2.중곡빗물펌프장토공" xfId="11499" xr:uid="{00000000-0005-0000-0000-00001E210000}"/>
    <cellStyle name="콤_01-토공_02-배수공_남측토공_2.중곡빗물펌프장토공 2" xfId="11500" xr:uid="{00000000-0005-0000-0000-00001F210000}"/>
    <cellStyle name="콤_01-토공_02-배수공_남측토공_천호대로남측준공수량(토공)" xfId="11501" xr:uid="{00000000-0005-0000-0000-000020210000}"/>
    <cellStyle name="콤_01-토공_02-배수공_남측토공_천호대로남측준공수량(토공) 2" xfId="11502" xr:uid="{00000000-0005-0000-0000-000021210000}"/>
    <cellStyle name="콤_01-토공_02-배수공_내역서(상도동159번지,김주성)" xfId="5000" xr:uid="{00000000-0005-0000-0000-000022210000}"/>
    <cellStyle name="콤_01-토공_02-배수공_내역서(상도동159번지,김주성) 2" xfId="9105" xr:uid="{00000000-0005-0000-0000-000023210000}"/>
    <cellStyle name="콤_01-토공_02-배수공_내역서(상도동159번지,김주성)_(0831)설변내역(태화관길)" xfId="5001" xr:uid="{00000000-0005-0000-0000-000024210000}"/>
    <cellStyle name="콤_01-토공_02-배수공_내역서(상도동159번지,김주성)_(0831)설변내역(태화관길) 2" xfId="9106" xr:uid="{00000000-0005-0000-0000-000025210000}"/>
    <cellStyle name="콤_01-토공_02-배수공_내역서(상도동159번지,김주성)_(0831)설변내역(태화관길)_2010년 이면도로 정비공사(연간단가)설계변경내역서(2차)" xfId="5002" xr:uid="{00000000-0005-0000-0000-000026210000}"/>
    <cellStyle name="콤_01-토공_02-배수공_내역서(상도동159번지,김주성)_(0831)설변내역(태화관길)_2010년 이면도로 정비공사(연간단가)설계변경내역서(2차) 2" xfId="9107" xr:uid="{00000000-0005-0000-0000-000027210000}"/>
    <cellStyle name="콤_01-토공_02-배수공_내역서(상도동159번지,김주성)_(0906)설변내역(낙원동1)" xfId="5003" xr:uid="{00000000-0005-0000-0000-000028210000}"/>
    <cellStyle name="콤_01-토공_02-배수공_내역서(상도동159번지,김주성)_(0906)설변내역(낙원동1) 2" xfId="9108" xr:uid="{00000000-0005-0000-0000-000029210000}"/>
    <cellStyle name="콤_01-토공_02-배수공_내역서(상도동159번지,김주성)_(0906)설변내역(낙원동1)_2010년 이면도로 정비공사(연간단가)설계변경내역서(2차)" xfId="5004" xr:uid="{00000000-0005-0000-0000-00002A210000}"/>
    <cellStyle name="콤_01-토공_02-배수공_내역서(상도동159번지,김주성)_(0906)설변내역(낙원동1)_2010년 이면도로 정비공사(연간단가)설계변경내역서(2차) 2" xfId="9109" xr:uid="{00000000-0005-0000-0000-00002B210000}"/>
    <cellStyle name="콤_01-토공_02-배수공_내역서(상도동159번지,김주성)_002설변내역(낙원동1-138)" xfId="5005" xr:uid="{00000000-0005-0000-0000-00002C210000}"/>
    <cellStyle name="콤_01-토공_02-배수공_내역서(상도동159번지,김주성)_002설변내역(낙원동1-138) 2" xfId="9110" xr:uid="{00000000-0005-0000-0000-00002D210000}"/>
    <cellStyle name="콤_01-토공_02-배수공_내역서(상도동159번지,김주성)_002설변내역(낙원동1-138)_2010년 이면도로 정비공사(연간단가)설계변경내역서(2차)" xfId="5006" xr:uid="{00000000-0005-0000-0000-00002E210000}"/>
    <cellStyle name="콤_01-토공_02-배수공_내역서(상도동159번지,김주성)_002설변내역(낙원동1-138)_2010년 이면도로 정비공사(연간단가)설계변경내역서(2차) 2" xfId="9111" xr:uid="{00000000-0005-0000-0000-00002F210000}"/>
    <cellStyle name="콤_01-토공_02-배수공_내역서(상도동159번지,김주성)_2010년 이면도로 정비공사(연간단가)설계변경내역서(2차)" xfId="5007" xr:uid="{00000000-0005-0000-0000-000030210000}"/>
    <cellStyle name="콤_01-토공_02-배수공_내역서(상도동159번지,김주성)_2010년 이면도로 정비공사(연간단가)설계변경내역서(2차) 2" xfId="9112" xr:uid="{00000000-0005-0000-0000-000031210000}"/>
    <cellStyle name="콤_01-토공_02-배수공_설계서" xfId="5008" xr:uid="{00000000-0005-0000-0000-000032210000}"/>
    <cellStyle name="콤_01-토공_02-배수공_설계서 2" xfId="9113" xr:uid="{00000000-0005-0000-0000-000033210000}"/>
    <cellStyle name="콤_01-토공_02-배수공_설계서_(0831)설변내역(태화관길)" xfId="5009" xr:uid="{00000000-0005-0000-0000-000034210000}"/>
    <cellStyle name="콤_01-토공_02-배수공_설계서_(0831)설변내역(태화관길) 2" xfId="9114" xr:uid="{00000000-0005-0000-0000-000035210000}"/>
    <cellStyle name="콤_01-토공_02-배수공_설계서_(0831)설변내역(태화관길)_2010년 이면도로 정비공사(연간단가)설계변경내역서(2차)" xfId="5010" xr:uid="{00000000-0005-0000-0000-000036210000}"/>
    <cellStyle name="콤_01-토공_02-배수공_설계서_(0831)설변내역(태화관길)_2010년 이면도로 정비공사(연간단가)설계변경내역서(2차) 2" xfId="9115" xr:uid="{00000000-0005-0000-0000-000037210000}"/>
    <cellStyle name="콤_01-토공_02-배수공_설계서_(0906)설변내역(낙원동1)" xfId="5011" xr:uid="{00000000-0005-0000-0000-000038210000}"/>
    <cellStyle name="콤_01-토공_02-배수공_설계서_(0906)설변내역(낙원동1) 2" xfId="9116" xr:uid="{00000000-0005-0000-0000-000039210000}"/>
    <cellStyle name="콤_01-토공_02-배수공_설계서_(0906)설변내역(낙원동1)_2010년 이면도로 정비공사(연간단가)설계변경내역서(2차)" xfId="5012" xr:uid="{00000000-0005-0000-0000-00003A210000}"/>
    <cellStyle name="콤_01-토공_02-배수공_설계서_(0906)설변내역(낙원동1)_2010년 이면도로 정비공사(연간단가)설계변경내역서(2차) 2" xfId="9117" xr:uid="{00000000-0005-0000-0000-00003B210000}"/>
    <cellStyle name="콤_01-토공_02-배수공_설계서_002설변내역(낙원동1-138)" xfId="5013" xr:uid="{00000000-0005-0000-0000-00003C210000}"/>
    <cellStyle name="콤_01-토공_02-배수공_설계서_002설변내역(낙원동1-138) 2" xfId="9118" xr:uid="{00000000-0005-0000-0000-00003D210000}"/>
    <cellStyle name="콤_01-토공_02-배수공_설계서_002설변내역(낙원동1-138)_2010년 이면도로 정비공사(연간단가)설계변경내역서(2차)" xfId="5014" xr:uid="{00000000-0005-0000-0000-00003E210000}"/>
    <cellStyle name="콤_01-토공_02-배수공_설계서_002설변내역(낙원동1-138)_2010년 이면도로 정비공사(연간단가)설계변경내역서(2차) 2" xfId="9119" xr:uid="{00000000-0005-0000-0000-00003F210000}"/>
    <cellStyle name="콤_01-토공_02-배수공_설계서_2010년 이면도로 정비공사(연간단가)설계변경내역서(2차)" xfId="5015" xr:uid="{00000000-0005-0000-0000-000040210000}"/>
    <cellStyle name="콤_01-토공_02-배수공_설계서_2010년 이면도로 정비공사(연간단가)설계변경내역서(2차) 2" xfId="9120" xr:uid="{00000000-0005-0000-0000-000041210000}"/>
    <cellStyle name="콤_01-토공_02-배수공_토공" xfId="3490" xr:uid="{00000000-0005-0000-0000-000042210000}"/>
    <cellStyle name="콤_01-토공_02-배수공_토공 2" xfId="9121" xr:uid="{00000000-0005-0000-0000-000043210000}"/>
    <cellStyle name="콤_01-토공_02-배수공_토공 2 2" xfId="10638" xr:uid="{00000000-0005-0000-0000-000044210000}"/>
    <cellStyle name="콤_01-토공_02-배수공_토공_2.중곡빗물펌프장토공" xfId="11503" xr:uid="{00000000-0005-0000-0000-000045210000}"/>
    <cellStyle name="콤_01-토공_02-배수공_토공_2.중곡빗물펌프장토공 2" xfId="11504" xr:uid="{00000000-0005-0000-0000-000046210000}"/>
    <cellStyle name="콤_01-토공_02-배수공_토공_세종대우회토공" xfId="11505" xr:uid="{00000000-0005-0000-0000-000047210000}"/>
    <cellStyle name="콤_01-토공_02-배수공_토공_세종대우회토공 2" xfId="11506" xr:uid="{00000000-0005-0000-0000-000048210000}"/>
    <cellStyle name="콤_01-토공_02-배수공_토공_오거리토공" xfId="11507" xr:uid="{00000000-0005-0000-0000-000049210000}"/>
    <cellStyle name="콤_01-토공_02-배수공_토공_오거리토공 2" xfId="11508" xr:uid="{00000000-0005-0000-0000-00004A210000}"/>
    <cellStyle name="콤_01-토공_02-배수공_토공_중곡빗물펌프장토공" xfId="11509" xr:uid="{00000000-0005-0000-0000-00004B210000}"/>
    <cellStyle name="콤_01-토공_02-배수공_토공_중곡빗물펌프장토공 2" xfId="11510" xr:uid="{00000000-0005-0000-0000-00004C210000}"/>
    <cellStyle name="콤_01-토공_02-배수공_토공_중곡빗물펌프장토공1" xfId="11511" xr:uid="{00000000-0005-0000-0000-00004D210000}"/>
    <cellStyle name="콤_01-토공_02-배수공_토공_중곡빗물펌프장토공1 2" xfId="11512" xr:uid="{00000000-0005-0000-0000-00004E210000}"/>
    <cellStyle name="콤_01-토공_02-배수공_토공_중곡펌프장토공1" xfId="11513" xr:uid="{00000000-0005-0000-0000-00004F210000}"/>
    <cellStyle name="콤_01-토공_02-배수공_토공_중곡펌프장토공1 2" xfId="11514" xr:uid="{00000000-0005-0000-0000-000050210000}"/>
    <cellStyle name="콤_01-토공_02-배수공_토공_천호대로남측준공수량(토공)" xfId="11515" xr:uid="{00000000-0005-0000-0000-000051210000}"/>
    <cellStyle name="콤_01-토공_02-배수공_토공_천호대로남측준공수량(토공) 2" xfId="11516" xr:uid="{00000000-0005-0000-0000-000052210000}"/>
    <cellStyle name="콤_01-토공_02-배수공_토공_한국화장품토공" xfId="11517" xr:uid="{00000000-0005-0000-0000-000053210000}"/>
    <cellStyle name="콤_01-토공_02-배수공_토공_한국화장품토공 2" xfId="11518" xr:uid="{00000000-0005-0000-0000-000054210000}"/>
    <cellStyle name="콤_02-배수공" xfId="3491" xr:uid="{00000000-0005-0000-0000-000055210000}"/>
    <cellStyle name="콤_02-배수공 2" xfId="5016" xr:uid="{00000000-0005-0000-0000-000056210000}"/>
    <cellStyle name="콤_02-배수공 2 2" xfId="9123" xr:uid="{00000000-0005-0000-0000-000057210000}"/>
    <cellStyle name="콤_02-배수공 3" xfId="9122" xr:uid="{00000000-0005-0000-0000-000058210000}"/>
    <cellStyle name="콤_02-배수공 4" xfId="10639" xr:uid="{00000000-0005-0000-0000-000059210000}"/>
    <cellStyle name="콤_02-배수공_(0831)설변내역(태화관길)" xfId="5017" xr:uid="{00000000-0005-0000-0000-00005A210000}"/>
    <cellStyle name="콤_02-배수공_(0831)설변내역(태화관길) 2" xfId="9124" xr:uid="{00000000-0005-0000-0000-00005B210000}"/>
    <cellStyle name="콤_02-배수공_(0831)설변내역(태화관길)_2010년 이면도로 정비공사(연간단가)설계변경내역서(2차)" xfId="5018" xr:uid="{00000000-0005-0000-0000-00005C210000}"/>
    <cellStyle name="콤_02-배수공_(0831)설변내역(태화관길)_2010년 이면도로 정비공사(연간단가)설계변경내역서(2차) 2" xfId="9125" xr:uid="{00000000-0005-0000-0000-00005D210000}"/>
    <cellStyle name="콤_02-배수공_(0906)설변내역(낙원동1)" xfId="5019" xr:uid="{00000000-0005-0000-0000-00005E210000}"/>
    <cellStyle name="콤_02-배수공_(0906)설변내역(낙원동1) 2" xfId="9126" xr:uid="{00000000-0005-0000-0000-00005F210000}"/>
    <cellStyle name="콤_02-배수공_(0906)설변내역(낙원동1)_2010년 이면도로 정비공사(연간단가)설계변경내역서(2차)" xfId="5020" xr:uid="{00000000-0005-0000-0000-000060210000}"/>
    <cellStyle name="콤_02-배수공_(0906)설변내역(낙원동1)_2010년 이면도로 정비공사(연간단가)설계변경내역서(2차) 2" xfId="9127" xr:uid="{00000000-0005-0000-0000-000061210000}"/>
    <cellStyle name="콤_02-배수공_002설변내역(낙원동1-138)" xfId="5021" xr:uid="{00000000-0005-0000-0000-000062210000}"/>
    <cellStyle name="콤_02-배수공_002설변내역(낙원동1-138) 2" xfId="9128" xr:uid="{00000000-0005-0000-0000-000063210000}"/>
    <cellStyle name="콤_02-배수공_002설변내역(낙원동1-138)_2010년 이면도로 정비공사(연간단가)설계변경내역서(2차)" xfId="5022" xr:uid="{00000000-0005-0000-0000-000064210000}"/>
    <cellStyle name="콤_02-배수공_002설변내역(낙원동1-138)_2010년 이면도로 정비공사(연간단가)설계변경내역서(2차) 2" xfId="9129" xr:uid="{00000000-0005-0000-0000-000065210000}"/>
    <cellStyle name="콤_02-배수공_02-반중력식옹벽" xfId="3492" xr:uid="{00000000-0005-0000-0000-000066210000}"/>
    <cellStyle name="콤_02-배수공_02-반중력식옹벽 2" xfId="5023" xr:uid="{00000000-0005-0000-0000-000067210000}"/>
    <cellStyle name="콤_02-배수공_02-반중력식옹벽 2 2" xfId="9131" xr:uid="{00000000-0005-0000-0000-000068210000}"/>
    <cellStyle name="콤_02-배수공_02-반중력식옹벽 3" xfId="9130" xr:uid="{00000000-0005-0000-0000-000069210000}"/>
    <cellStyle name="콤_02-배수공_02-반중력식옹벽 4" xfId="10640" xr:uid="{00000000-0005-0000-0000-00006A210000}"/>
    <cellStyle name="콤_02-배수공_02-반중력식옹벽_(0831)설변내역(태화관길)" xfId="5024" xr:uid="{00000000-0005-0000-0000-00006B210000}"/>
    <cellStyle name="콤_02-배수공_02-반중력식옹벽_(0831)설변내역(태화관길) 2" xfId="9132" xr:uid="{00000000-0005-0000-0000-00006C210000}"/>
    <cellStyle name="콤_02-배수공_02-반중력식옹벽_(0831)설변내역(태화관길)_2010년 이면도로 정비공사(연간단가)설계변경내역서(2차)" xfId="5025" xr:uid="{00000000-0005-0000-0000-00006D210000}"/>
    <cellStyle name="콤_02-배수공_02-반중력식옹벽_(0831)설변내역(태화관길)_2010년 이면도로 정비공사(연간단가)설계변경내역서(2차) 2" xfId="9133" xr:uid="{00000000-0005-0000-0000-00006E210000}"/>
    <cellStyle name="콤_02-배수공_02-반중력식옹벽_(0906)설변내역(낙원동1)" xfId="5026" xr:uid="{00000000-0005-0000-0000-00006F210000}"/>
    <cellStyle name="콤_02-배수공_02-반중력식옹벽_(0906)설변내역(낙원동1) 2" xfId="9134" xr:uid="{00000000-0005-0000-0000-000070210000}"/>
    <cellStyle name="콤_02-배수공_02-반중력식옹벽_(0906)설변내역(낙원동1)_2010년 이면도로 정비공사(연간단가)설계변경내역서(2차)" xfId="5027" xr:uid="{00000000-0005-0000-0000-000071210000}"/>
    <cellStyle name="콤_02-배수공_02-반중력식옹벽_(0906)설변내역(낙원동1)_2010년 이면도로 정비공사(연간단가)설계변경내역서(2차) 2" xfId="9135" xr:uid="{00000000-0005-0000-0000-000072210000}"/>
    <cellStyle name="콤_02-배수공_02-반중력식옹벽_002설변내역(낙원동1-138)" xfId="5028" xr:uid="{00000000-0005-0000-0000-000073210000}"/>
    <cellStyle name="콤_02-배수공_02-반중력식옹벽_002설변내역(낙원동1-138) 2" xfId="9136" xr:uid="{00000000-0005-0000-0000-000074210000}"/>
    <cellStyle name="콤_02-배수공_02-반중력식옹벽_002설변내역(낙원동1-138)_2010년 이면도로 정비공사(연간단가)설계변경내역서(2차)" xfId="5029" xr:uid="{00000000-0005-0000-0000-000075210000}"/>
    <cellStyle name="콤_02-배수공_02-반중력식옹벽_002설변내역(낙원동1-138)_2010년 이면도로 정비공사(연간단가)설계변경내역서(2차) 2" xfId="9137" xr:uid="{00000000-0005-0000-0000-000076210000}"/>
    <cellStyle name="콤_02-배수공_02-반중력식옹벽_2.중곡빗물펌프장토공(BOX구간)" xfId="11519" xr:uid="{00000000-0005-0000-0000-000077210000}"/>
    <cellStyle name="콤_02-배수공_02-반중력식옹벽_2.중곡빗물펌프장토공(BOX구간) 2" xfId="11520" xr:uid="{00000000-0005-0000-0000-000078210000}"/>
    <cellStyle name="콤_02-배수공_02-반중력식옹벽_2010년 이면도로 정비공사(연간단가)설계변경내역서(2차)" xfId="5030" xr:uid="{00000000-0005-0000-0000-000079210000}"/>
    <cellStyle name="콤_02-배수공_02-반중력식옹벽_2010년 이면도로 정비공사(연간단가)설계변경내역서(2차) 2" xfId="9138" xr:uid="{00000000-0005-0000-0000-00007A210000}"/>
    <cellStyle name="콤_02-배수공_02-반중력식옹벽_남측토공" xfId="11521" xr:uid="{00000000-0005-0000-0000-00007B210000}"/>
    <cellStyle name="콤_02-배수공_02-반중력식옹벽_남측토공 2" xfId="11522" xr:uid="{00000000-0005-0000-0000-00007C210000}"/>
    <cellStyle name="콤_02-배수공_02-반중력식옹벽_남측토공_2.중곡빗물펌프장토공" xfId="11523" xr:uid="{00000000-0005-0000-0000-00007D210000}"/>
    <cellStyle name="콤_02-배수공_02-반중력식옹벽_남측토공_2.중곡빗물펌프장토공 2" xfId="11524" xr:uid="{00000000-0005-0000-0000-00007E210000}"/>
    <cellStyle name="콤_02-배수공_02-반중력식옹벽_남측토공_천호대로남측준공수량(토공)" xfId="11525" xr:uid="{00000000-0005-0000-0000-00007F210000}"/>
    <cellStyle name="콤_02-배수공_02-반중력식옹벽_남측토공_천호대로남측준공수량(토공) 2" xfId="11526" xr:uid="{00000000-0005-0000-0000-000080210000}"/>
    <cellStyle name="콤_02-배수공_02-반중력식옹벽_내역서(상도동159번지,김주성)" xfId="5031" xr:uid="{00000000-0005-0000-0000-000081210000}"/>
    <cellStyle name="콤_02-배수공_02-반중력식옹벽_내역서(상도동159번지,김주성) 2" xfId="9139" xr:uid="{00000000-0005-0000-0000-000082210000}"/>
    <cellStyle name="콤_02-배수공_02-반중력식옹벽_내역서(상도동159번지,김주성)_(0831)설변내역(태화관길)" xfId="5032" xr:uid="{00000000-0005-0000-0000-000083210000}"/>
    <cellStyle name="콤_02-배수공_02-반중력식옹벽_내역서(상도동159번지,김주성)_(0831)설변내역(태화관길) 2" xfId="9140" xr:uid="{00000000-0005-0000-0000-000084210000}"/>
    <cellStyle name="콤_02-배수공_02-반중력식옹벽_내역서(상도동159번지,김주성)_(0831)설변내역(태화관길)_2010년 이면도로 정비공사(연간단가)설계변경내역서(2차)" xfId="5033" xr:uid="{00000000-0005-0000-0000-000085210000}"/>
    <cellStyle name="콤_02-배수공_02-반중력식옹벽_내역서(상도동159번지,김주성)_(0831)설변내역(태화관길)_2010년 이면도로 정비공사(연간단가)설계변경내역서(2차) 2" xfId="9141" xr:uid="{00000000-0005-0000-0000-000086210000}"/>
    <cellStyle name="콤_02-배수공_02-반중력식옹벽_내역서(상도동159번지,김주성)_(0906)설변내역(낙원동1)" xfId="5034" xr:uid="{00000000-0005-0000-0000-000087210000}"/>
    <cellStyle name="콤_02-배수공_02-반중력식옹벽_내역서(상도동159번지,김주성)_(0906)설변내역(낙원동1) 2" xfId="9142" xr:uid="{00000000-0005-0000-0000-000088210000}"/>
    <cellStyle name="콤_02-배수공_02-반중력식옹벽_내역서(상도동159번지,김주성)_(0906)설변내역(낙원동1)_2010년 이면도로 정비공사(연간단가)설계변경내역서(2차)" xfId="5035" xr:uid="{00000000-0005-0000-0000-000089210000}"/>
    <cellStyle name="콤_02-배수공_02-반중력식옹벽_내역서(상도동159번지,김주성)_(0906)설변내역(낙원동1)_2010년 이면도로 정비공사(연간단가)설계변경내역서(2차) 2" xfId="9143" xr:uid="{00000000-0005-0000-0000-00008A210000}"/>
    <cellStyle name="콤_02-배수공_02-반중력식옹벽_내역서(상도동159번지,김주성)_002설변내역(낙원동1-138)" xfId="5036" xr:uid="{00000000-0005-0000-0000-00008B210000}"/>
    <cellStyle name="콤_02-배수공_02-반중력식옹벽_내역서(상도동159번지,김주성)_002설변내역(낙원동1-138) 2" xfId="9144" xr:uid="{00000000-0005-0000-0000-00008C210000}"/>
    <cellStyle name="콤_02-배수공_02-반중력식옹벽_내역서(상도동159번지,김주성)_002설변내역(낙원동1-138)_2010년 이면도로 정비공사(연간단가)설계변경내역서(2차)" xfId="5037" xr:uid="{00000000-0005-0000-0000-00008D210000}"/>
    <cellStyle name="콤_02-배수공_02-반중력식옹벽_내역서(상도동159번지,김주성)_002설변내역(낙원동1-138)_2010년 이면도로 정비공사(연간단가)설계변경내역서(2차) 2" xfId="9145" xr:uid="{00000000-0005-0000-0000-00008E210000}"/>
    <cellStyle name="콤_02-배수공_02-반중력식옹벽_내역서(상도동159번지,김주성)_2010년 이면도로 정비공사(연간단가)설계변경내역서(2차)" xfId="5038" xr:uid="{00000000-0005-0000-0000-00008F210000}"/>
    <cellStyle name="콤_02-배수공_02-반중력식옹벽_내역서(상도동159번지,김주성)_2010년 이면도로 정비공사(연간단가)설계변경내역서(2차) 2" xfId="9146" xr:uid="{00000000-0005-0000-0000-000090210000}"/>
    <cellStyle name="콤_02-배수공_02-반중력식옹벽_설계서" xfId="5039" xr:uid="{00000000-0005-0000-0000-000091210000}"/>
    <cellStyle name="콤_02-배수공_02-반중력식옹벽_설계서 2" xfId="9147" xr:uid="{00000000-0005-0000-0000-000092210000}"/>
    <cellStyle name="콤_02-배수공_02-반중력식옹벽_설계서_(0831)설변내역(태화관길)" xfId="5040" xr:uid="{00000000-0005-0000-0000-000093210000}"/>
    <cellStyle name="콤_02-배수공_02-반중력식옹벽_설계서_(0831)설변내역(태화관길) 2" xfId="9148" xr:uid="{00000000-0005-0000-0000-000094210000}"/>
    <cellStyle name="콤_02-배수공_02-반중력식옹벽_설계서_(0831)설변내역(태화관길)_2010년 이면도로 정비공사(연간단가)설계변경내역서(2차)" xfId="5041" xr:uid="{00000000-0005-0000-0000-000095210000}"/>
    <cellStyle name="콤_02-배수공_02-반중력식옹벽_설계서_(0831)설변내역(태화관길)_2010년 이면도로 정비공사(연간단가)설계변경내역서(2차) 2" xfId="9149" xr:uid="{00000000-0005-0000-0000-000096210000}"/>
    <cellStyle name="콤_02-배수공_02-반중력식옹벽_설계서_(0906)설변내역(낙원동1)" xfId="5042" xr:uid="{00000000-0005-0000-0000-000097210000}"/>
    <cellStyle name="콤_02-배수공_02-반중력식옹벽_설계서_(0906)설변내역(낙원동1) 2" xfId="9150" xr:uid="{00000000-0005-0000-0000-000098210000}"/>
    <cellStyle name="콤_02-배수공_02-반중력식옹벽_설계서_(0906)설변내역(낙원동1)_2010년 이면도로 정비공사(연간단가)설계변경내역서(2차)" xfId="5043" xr:uid="{00000000-0005-0000-0000-000099210000}"/>
    <cellStyle name="콤_02-배수공_02-반중력식옹벽_설계서_(0906)설변내역(낙원동1)_2010년 이면도로 정비공사(연간단가)설계변경내역서(2차) 2" xfId="9151" xr:uid="{00000000-0005-0000-0000-00009A210000}"/>
    <cellStyle name="콤_02-배수공_02-반중력식옹벽_설계서_002설변내역(낙원동1-138)" xfId="5044" xr:uid="{00000000-0005-0000-0000-00009B210000}"/>
    <cellStyle name="콤_02-배수공_02-반중력식옹벽_설계서_002설변내역(낙원동1-138) 2" xfId="9152" xr:uid="{00000000-0005-0000-0000-00009C210000}"/>
    <cellStyle name="콤_02-배수공_02-반중력식옹벽_설계서_002설변내역(낙원동1-138)_2010년 이면도로 정비공사(연간단가)설계변경내역서(2차)" xfId="5045" xr:uid="{00000000-0005-0000-0000-00009D210000}"/>
    <cellStyle name="콤_02-배수공_02-반중력식옹벽_설계서_002설변내역(낙원동1-138)_2010년 이면도로 정비공사(연간단가)설계변경내역서(2차) 2" xfId="9153" xr:uid="{00000000-0005-0000-0000-00009E210000}"/>
    <cellStyle name="콤_02-배수공_02-반중력식옹벽_설계서_2010년 이면도로 정비공사(연간단가)설계변경내역서(2차)" xfId="5046" xr:uid="{00000000-0005-0000-0000-00009F210000}"/>
    <cellStyle name="콤_02-배수공_02-반중력식옹벽_설계서_2010년 이면도로 정비공사(연간단가)설계변경내역서(2차) 2" xfId="9154" xr:uid="{00000000-0005-0000-0000-0000A0210000}"/>
    <cellStyle name="콤_02-배수공_02-반중력식옹벽_토공" xfId="3493" xr:uid="{00000000-0005-0000-0000-0000A1210000}"/>
    <cellStyle name="콤_02-배수공_02-반중력식옹벽_토공 2" xfId="9155" xr:uid="{00000000-0005-0000-0000-0000A2210000}"/>
    <cellStyle name="콤_02-배수공_02-반중력식옹벽_토공 2 2" xfId="10641" xr:uid="{00000000-0005-0000-0000-0000A3210000}"/>
    <cellStyle name="콤_02-배수공_02-반중력식옹벽_토공_2.중곡빗물펌프장토공" xfId="11527" xr:uid="{00000000-0005-0000-0000-0000A4210000}"/>
    <cellStyle name="콤_02-배수공_02-반중력식옹벽_토공_2.중곡빗물펌프장토공 2" xfId="11528" xr:uid="{00000000-0005-0000-0000-0000A5210000}"/>
    <cellStyle name="콤_02-배수공_02-반중력식옹벽_토공_세종대우회토공" xfId="11529" xr:uid="{00000000-0005-0000-0000-0000A6210000}"/>
    <cellStyle name="콤_02-배수공_02-반중력식옹벽_토공_세종대우회토공 2" xfId="11530" xr:uid="{00000000-0005-0000-0000-0000A7210000}"/>
    <cellStyle name="콤_02-배수공_02-반중력식옹벽_토공_오거리토공" xfId="11531" xr:uid="{00000000-0005-0000-0000-0000A8210000}"/>
    <cellStyle name="콤_02-배수공_02-반중력식옹벽_토공_오거리토공 2" xfId="11532" xr:uid="{00000000-0005-0000-0000-0000A9210000}"/>
    <cellStyle name="콤_02-배수공_02-반중력식옹벽_토공_중곡빗물펌프장토공" xfId="11533" xr:uid="{00000000-0005-0000-0000-0000AA210000}"/>
    <cellStyle name="콤_02-배수공_02-반중력식옹벽_토공_중곡빗물펌프장토공 2" xfId="11534" xr:uid="{00000000-0005-0000-0000-0000AB210000}"/>
    <cellStyle name="콤_02-배수공_02-반중력식옹벽_토공_중곡빗물펌프장토공1" xfId="11535" xr:uid="{00000000-0005-0000-0000-0000AC210000}"/>
    <cellStyle name="콤_02-배수공_02-반중력식옹벽_토공_중곡빗물펌프장토공1 2" xfId="11536" xr:uid="{00000000-0005-0000-0000-0000AD210000}"/>
    <cellStyle name="콤_02-배수공_02-반중력식옹벽_토공_중곡펌프장토공1" xfId="11537" xr:uid="{00000000-0005-0000-0000-0000AE210000}"/>
    <cellStyle name="콤_02-배수공_02-반중력식옹벽_토공_중곡펌프장토공1 2" xfId="11538" xr:uid="{00000000-0005-0000-0000-0000AF210000}"/>
    <cellStyle name="콤_02-배수공_02-반중력식옹벽_토공_천호대로남측준공수량(토공)" xfId="11539" xr:uid="{00000000-0005-0000-0000-0000B0210000}"/>
    <cellStyle name="콤_02-배수공_02-반중력식옹벽_토공_천호대로남측준공수량(토공) 2" xfId="11540" xr:uid="{00000000-0005-0000-0000-0000B1210000}"/>
    <cellStyle name="콤_02-배수공_02-반중력식옹벽_토공_한국화장품토공" xfId="11541" xr:uid="{00000000-0005-0000-0000-0000B2210000}"/>
    <cellStyle name="콤_02-배수공_02-반중력식옹벽_토공_한국화장품토공 2" xfId="11542" xr:uid="{00000000-0005-0000-0000-0000B3210000}"/>
    <cellStyle name="콤_02-배수공_02-배수공" xfId="3494" xr:uid="{00000000-0005-0000-0000-0000B4210000}"/>
    <cellStyle name="콤_02-배수공_02-배수공 2" xfId="5047" xr:uid="{00000000-0005-0000-0000-0000B5210000}"/>
    <cellStyle name="콤_02-배수공_02-배수공 2 2" xfId="9157" xr:uid="{00000000-0005-0000-0000-0000B6210000}"/>
    <cellStyle name="콤_02-배수공_02-배수공 3" xfId="9156" xr:uid="{00000000-0005-0000-0000-0000B7210000}"/>
    <cellStyle name="콤_02-배수공_02-배수공 4" xfId="10642" xr:uid="{00000000-0005-0000-0000-0000B8210000}"/>
    <cellStyle name="콤_02-배수공_02-배수공_(0831)설변내역(태화관길)" xfId="5048" xr:uid="{00000000-0005-0000-0000-0000B9210000}"/>
    <cellStyle name="콤_02-배수공_02-배수공_(0831)설변내역(태화관길) 2" xfId="9158" xr:uid="{00000000-0005-0000-0000-0000BA210000}"/>
    <cellStyle name="콤_02-배수공_02-배수공_(0831)설변내역(태화관길)_2010년 이면도로 정비공사(연간단가)설계변경내역서(2차)" xfId="5049" xr:uid="{00000000-0005-0000-0000-0000BB210000}"/>
    <cellStyle name="콤_02-배수공_02-배수공_(0831)설변내역(태화관길)_2010년 이면도로 정비공사(연간단가)설계변경내역서(2차) 2" xfId="9159" xr:uid="{00000000-0005-0000-0000-0000BC210000}"/>
    <cellStyle name="콤_02-배수공_02-배수공_(0906)설변내역(낙원동1)" xfId="5050" xr:uid="{00000000-0005-0000-0000-0000BD210000}"/>
    <cellStyle name="콤_02-배수공_02-배수공_(0906)설변내역(낙원동1) 2" xfId="9160" xr:uid="{00000000-0005-0000-0000-0000BE210000}"/>
    <cellStyle name="콤_02-배수공_02-배수공_(0906)설변내역(낙원동1)_2010년 이면도로 정비공사(연간단가)설계변경내역서(2차)" xfId="5051" xr:uid="{00000000-0005-0000-0000-0000BF210000}"/>
    <cellStyle name="콤_02-배수공_02-배수공_(0906)설변내역(낙원동1)_2010년 이면도로 정비공사(연간단가)설계변경내역서(2차) 2" xfId="9161" xr:uid="{00000000-0005-0000-0000-0000C0210000}"/>
    <cellStyle name="콤_02-배수공_02-배수공_002설변내역(낙원동1-138)" xfId="5052" xr:uid="{00000000-0005-0000-0000-0000C1210000}"/>
    <cellStyle name="콤_02-배수공_02-배수공_002설변내역(낙원동1-138) 2" xfId="9162" xr:uid="{00000000-0005-0000-0000-0000C2210000}"/>
    <cellStyle name="콤_02-배수공_02-배수공_002설변내역(낙원동1-138)_2010년 이면도로 정비공사(연간단가)설계변경내역서(2차)" xfId="5053" xr:uid="{00000000-0005-0000-0000-0000C3210000}"/>
    <cellStyle name="콤_02-배수공_02-배수공_002설변내역(낙원동1-138)_2010년 이면도로 정비공사(연간단가)설계변경내역서(2차) 2" xfId="9163" xr:uid="{00000000-0005-0000-0000-0000C4210000}"/>
    <cellStyle name="콤_02-배수공_02-배수공_2.중곡빗물펌프장토공(BOX구간)" xfId="11543" xr:uid="{00000000-0005-0000-0000-0000C5210000}"/>
    <cellStyle name="콤_02-배수공_02-배수공_2.중곡빗물펌프장토공(BOX구간) 2" xfId="11544" xr:uid="{00000000-0005-0000-0000-0000C6210000}"/>
    <cellStyle name="콤_02-배수공_02-배수공_2010년 이면도로 정비공사(연간단가)설계변경내역서(2차)" xfId="5054" xr:uid="{00000000-0005-0000-0000-0000C7210000}"/>
    <cellStyle name="콤_02-배수공_02-배수공_2010년 이면도로 정비공사(연간단가)설계변경내역서(2차) 2" xfId="9164" xr:uid="{00000000-0005-0000-0000-0000C8210000}"/>
    <cellStyle name="콤_02-배수공_02-배수공_남측토공" xfId="11545" xr:uid="{00000000-0005-0000-0000-0000C9210000}"/>
    <cellStyle name="콤_02-배수공_02-배수공_남측토공 2" xfId="11546" xr:uid="{00000000-0005-0000-0000-0000CA210000}"/>
    <cellStyle name="콤_02-배수공_02-배수공_남측토공_2.중곡빗물펌프장토공" xfId="11547" xr:uid="{00000000-0005-0000-0000-0000CB210000}"/>
    <cellStyle name="콤_02-배수공_02-배수공_남측토공_2.중곡빗물펌프장토공 2" xfId="11548" xr:uid="{00000000-0005-0000-0000-0000CC210000}"/>
    <cellStyle name="콤_02-배수공_02-배수공_남측토공_천호대로남측준공수량(토공)" xfId="11549" xr:uid="{00000000-0005-0000-0000-0000CD210000}"/>
    <cellStyle name="콤_02-배수공_02-배수공_남측토공_천호대로남측준공수량(토공) 2" xfId="11550" xr:uid="{00000000-0005-0000-0000-0000CE210000}"/>
    <cellStyle name="콤_02-배수공_02-배수공_내역서(상도동159번지,김주성)" xfId="5055" xr:uid="{00000000-0005-0000-0000-0000CF210000}"/>
    <cellStyle name="콤_02-배수공_02-배수공_내역서(상도동159번지,김주성) 2" xfId="9165" xr:uid="{00000000-0005-0000-0000-0000D0210000}"/>
    <cellStyle name="콤_02-배수공_02-배수공_내역서(상도동159번지,김주성)_(0831)설변내역(태화관길)" xfId="5056" xr:uid="{00000000-0005-0000-0000-0000D1210000}"/>
    <cellStyle name="콤_02-배수공_02-배수공_내역서(상도동159번지,김주성)_(0831)설변내역(태화관길) 2" xfId="9166" xr:uid="{00000000-0005-0000-0000-0000D2210000}"/>
    <cellStyle name="콤_02-배수공_02-배수공_내역서(상도동159번지,김주성)_(0831)설변내역(태화관길)_2010년 이면도로 정비공사(연간단가)설계변경내역서(2차)" xfId="5057" xr:uid="{00000000-0005-0000-0000-0000D3210000}"/>
    <cellStyle name="콤_02-배수공_02-배수공_내역서(상도동159번지,김주성)_(0831)설변내역(태화관길)_2010년 이면도로 정비공사(연간단가)설계변경내역서(2차) 2" xfId="9167" xr:uid="{00000000-0005-0000-0000-0000D4210000}"/>
    <cellStyle name="콤_02-배수공_02-배수공_내역서(상도동159번지,김주성)_(0906)설변내역(낙원동1)" xfId="5058" xr:uid="{00000000-0005-0000-0000-0000D5210000}"/>
    <cellStyle name="콤_02-배수공_02-배수공_내역서(상도동159번지,김주성)_(0906)설변내역(낙원동1) 2" xfId="9168" xr:uid="{00000000-0005-0000-0000-0000D6210000}"/>
    <cellStyle name="콤_02-배수공_02-배수공_내역서(상도동159번지,김주성)_(0906)설변내역(낙원동1)_2010년 이면도로 정비공사(연간단가)설계변경내역서(2차)" xfId="5059" xr:uid="{00000000-0005-0000-0000-0000D7210000}"/>
    <cellStyle name="콤_02-배수공_02-배수공_내역서(상도동159번지,김주성)_(0906)설변내역(낙원동1)_2010년 이면도로 정비공사(연간단가)설계변경내역서(2차) 2" xfId="9169" xr:uid="{00000000-0005-0000-0000-0000D8210000}"/>
    <cellStyle name="콤_02-배수공_02-배수공_내역서(상도동159번지,김주성)_002설변내역(낙원동1-138)" xfId="5060" xr:uid="{00000000-0005-0000-0000-0000D9210000}"/>
    <cellStyle name="콤_02-배수공_02-배수공_내역서(상도동159번지,김주성)_002설변내역(낙원동1-138) 2" xfId="9170" xr:uid="{00000000-0005-0000-0000-0000DA210000}"/>
    <cellStyle name="콤_02-배수공_02-배수공_내역서(상도동159번지,김주성)_002설변내역(낙원동1-138)_2010년 이면도로 정비공사(연간단가)설계변경내역서(2차)" xfId="5061" xr:uid="{00000000-0005-0000-0000-0000DB210000}"/>
    <cellStyle name="콤_02-배수공_02-배수공_내역서(상도동159번지,김주성)_002설변내역(낙원동1-138)_2010년 이면도로 정비공사(연간단가)설계변경내역서(2차) 2" xfId="9171" xr:uid="{00000000-0005-0000-0000-0000DC210000}"/>
    <cellStyle name="콤_02-배수공_02-배수공_내역서(상도동159번지,김주성)_2010년 이면도로 정비공사(연간단가)설계변경내역서(2차)" xfId="5062" xr:uid="{00000000-0005-0000-0000-0000DD210000}"/>
    <cellStyle name="콤_02-배수공_02-배수공_내역서(상도동159번지,김주성)_2010년 이면도로 정비공사(연간단가)설계변경내역서(2차) 2" xfId="9172" xr:uid="{00000000-0005-0000-0000-0000DE210000}"/>
    <cellStyle name="콤_02-배수공_02-배수공_설계서" xfId="5063" xr:uid="{00000000-0005-0000-0000-0000DF210000}"/>
    <cellStyle name="콤_02-배수공_02-배수공_설계서 2" xfId="9173" xr:uid="{00000000-0005-0000-0000-0000E0210000}"/>
    <cellStyle name="콤_02-배수공_02-배수공_설계서_(0831)설변내역(태화관길)" xfId="5064" xr:uid="{00000000-0005-0000-0000-0000E1210000}"/>
    <cellStyle name="콤_02-배수공_02-배수공_설계서_(0831)설변내역(태화관길) 2" xfId="9174" xr:uid="{00000000-0005-0000-0000-0000E2210000}"/>
    <cellStyle name="콤_02-배수공_02-배수공_설계서_(0831)설변내역(태화관길)_2010년 이면도로 정비공사(연간단가)설계변경내역서(2차)" xfId="5065" xr:uid="{00000000-0005-0000-0000-0000E3210000}"/>
    <cellStyle name="콤_02-배수공_02-배수공_설계서_(0831)설변내역(태화관길)_2010년 이면도로 정비공사(연간단가)설계변경내역서(2차) 2" xfId="9175" xr:uid="{00000000-0005-0000-0000-0000E4210000}"/>
    <cellStyle name="콤_02-배수공_02-배수공_설계서_(0906)설변내역(낙원동1)" xfId="5066" xr:uid="{00000000-0005-0000-0000-0000E5210000}"/>
    <cellStyle name="콤_02-배수공_02-배수공_설계서_(0906)설변내역(낙원동1) 2" xfId="9176" xr:uid="{00000000-0005-0000-0000-0000E6210000}"/>
    <cellStyle name="콤_02-배수공_02-배수공_설계서_(0906)설변내역(낙원동1)_2010년 이면도로 정비공사(연간단가)설계변경내역서(2차)" xfId="5067" xr:uid="{00000000-0005-0000-0000-0000E7210000}"/>
    <cellStyle name="콤_02-배수공_02-배수공_설계서_(0906)설변내역(낙원동1)_2010년 이면도로 정비공사(연간단가)설계변경내역서(2차) 2" xfId="9177" xr:uid="{00000000-0005-0000-0000-0000E8210000}"/>
    <cellStyle name="콤_02-배수공_02-배수공_설계서_002설변내역(낙원동1-138)" xfId="5068" xr:uid="{00000000-0005-0000-0000-0000E9210000}"/>
    <cellStyle name="콤_02-배수공_02-배수공_설계서_002설변내역(낙원동1-138) 2" xfId="9178" xr:uid="{00000000-0005-0000-0000-0000EA210000}"/>
    <cellStyle name="콤_02-배수공_02-배수공_설계서_002설변내역(낙원동1-138)_2010년 이면도로 정비공사(연간단가)설계변경내역서(2차)" xfId="5069" xr:uid="{00000000-0005-0000-0000-0000EB210000}"/>
    <cellStyle name="콤_02-배수공_02-배수공_설계서_002설변내역(낙원동1-138)_2010년 이면도로 정비공사(연간단가)설계변경내역서(2차) 2" xfId="9179" xr:uid="{00000000-0005-0000-0000-0000EC210000}"/>
    <cellStyle name="콤_02-배수공_02-배수공_설계서_2010년 이면도로 정비공사(연간단가)설계변경내역서(2차)" xfId="5070" xr:uid="{00000000-0005-0000-0000-0000ED210000}"/>
    <cellStyle name="콤_02-배수공_02-배수공_설계서_2010년 이면도로 정비공사(연간단가)설계변경내역서(2차) 2" xfId="9180" xr:uid="{00000000-0005-0000-0000-0000EE210000}"/>
    <cellStyle name="콤_02-배수공_02-배수공_토공" xfId="3495" xr:uid="{00000000-0005-0000-0000-0000EF210000}"/>
    <cellStyle name="콤_02-배수공_02-배수공_토공 2" xfId="9181" xr:uid="{00000000-0005-0000-0000-0000F0210000}"/>
    <cellStyle name="콤_02-배수공_02-배수공_토공 2 2" xfId="10643" xr:uid="{00000000-0005-0000-0000-0000F1210000}"/>
    <cellStyle name="콤_02-배수공_02-배수공_토공_2.중곡빗물펌프장토공" xfId="11551" xr:uid="{00000000-0005-0000-0000-0000F2210000}"/>
    <cellStyle name="콤_02-배수공_02-배수공_토공_2.중곡빗물펌프장토공 2" xfId="11552" xr:uid="{00000000-0005-0000-0000-0000F3210000}"/>
    <cellStyle name="콤_02-배수공_02-배수공_토공_세종대우회토공" xfId="11553" xr:uid="{00000000-0005-0000-0000-0000F4210000}"/>
    <cellStyle name="콤_02-배수공_02-배수공_토공_세종대우회토공 2" xfId="11554" xr:uid="{00000000-0005-0000-0000-0000F5210000}"/>
    <cellStyle name="콤_02-배수공_02-배수공_토공_오거리토공" xfId="11555" xr:uid="{00000000-0005-0000-0000-0000F6210000}"/>
    <cellStyle name="콤_02-배수공_02-배수공_토공_오거리토공 2" xfId="11556" xr:uid="{00000000-0005-0000-0000-0000F7210000}"/>
    <cellStyle name="콤_02-배수공_02-배수공_토공_중곡빗물펌프장토공" xfId="11557" xr:uid="{00000000-0005-0000-0000-0000F8210000}"/>
    <cellStyle name="콤_02-배수공_02-배수공_토공_중곡빗물펌프장토공 2" xfId="11558" xr:uid="{00000000-0005-0000-0000-0000F9210000}"/>
    <cellStyle name="콤_02-배수공_02-배수공_토공_중곡빗물펌프장토공1" xfId="11559" xr:uid="{00000000-0005-0000-0000-0000FA210000}"/>
    <cellStyle name="콤_02-배수공_02-배수공_토공_중곡빗물펌프장토공1 2" xfId="11560" xr:uid="{00000000-0005-0000-0000-0000FB210000}"/>
    <cellStyle name="콤_02-배수공_02-배수공_토공_중곡펌프장토공1" xfId="11561" xr:uid="{00000000-0005-0000-0000-0000FC210000}"/>
    <cellStyle name="콤_02-배수공_02-배수공_토공_중곡펌프장토공1 2" xfId="11562" xr:uid="{00000000-0005-0000-0000-0000FD210000}"/>
    <cellStyle name="콤_02-배수공_02-배수공_토공_천호대로남측준공수량(토공)" xfId="11563" xr:uid="{00000000-0005-0000-0000-0000FE210000}"/>
    <cellStyle name="콤_02-배수공_02-배수공_토공_천호대로남측준공수량(토공) 2" xfId="11564" xr:uid="{00000000-0005-0000-0000-0000FF210000}"/>
    <cellStyle name="콤_02-배수공_02-배수공_토공_한국화장품토공" xfId="11565" xr:uid="{00000000-0005-0000-0000-000000220000}"/>
    <cellStyle name="콤_02-배수공_02-배수공_토공_한국화장품토공 2" xfId="11566" xr:uid="{00000000-0005-0000-0000-000001220000}"/>
    <cellStyle name="콤_02-배수공_2.중곡빗물펌프장토공(BOX구간)" xfId="11567" xr:uid="{00000000-0005-0000-0000-000002220000}"/>
    <cellStyle name="콤_02-배수공_2.중곡빗물펌프장토공(BOX구간) 2" xfId="11568" xr:uid="{00000000-0005-0000-0000-000003220000}"/>
    <cellStyle name="콤_02-배수공_2010년 이면도로 정비공사(연간단가)설계변경내역서(2차)" xfId="5071" xr:uid="{00000000-0005-0000-0000-000004220000}"/>
    <cellStyle name="콤_02-배수공_2010년 이면도로 정비공사(연간단가)설계변경내역서(2차) 2" xfId="9182" xr:uid="{00000000-0005-0000-0000-000005220000}"/>
    <cellStyle name="콤_02-배수공_가평조서" xfId="11569" xr:uid="{00000000-0005-0000-0000-000006220000}"/>
    <cellStyle name="콤_02-배수공_가평조서 2" xfId="11570" xr:uid="{00000000-0005-0000-0000-000007220000}"/>
    <cellStyle name="콤_02-배수공_가평조서_2.중곡빗물펌프장토공(BOX구간)" xfId="11571" xr:uid="{00000000-0005-0000-0000-000008220000}"/>
    <cellStyle name="콤_02-배수공_가평조서_2.중곡빗물펌프장토공(BOX구간) 2" xfId="11572" xr:uid="{00000000-0005-0000-0000-000009220000}"/>
    <cellStyle name="콤_02-배수공_남측토공" xfId="11573" xr:uid="{00000000-0005-0000-0000-00000A220000}"/>
    <cellStyle name="콤_02-배수공_남측토공 2" xfId="11574" xr:uid="{00000000-0005-0000-0000-00000B220000}"/>
    <cellStyle name="콤_02-배수공_남측토공_2.중곡빗물펌프장토공" xfId="11575" xr:uid="{00000000-0005-0000-0000-00000C220000}"/>
    <cellStyle name="콤_02-배수공_남측토공_2.중곡빗물펌프장토공 2" xfId="11576" xr:uid="{00000000-0005-0000-0000-00000D220000}"/>
    <cellStyle name="콤_02-배수공_남측토공_천호대로남측준공수량(토공)" xfId="11577" xr:uid="{00000000-0005-0000-0000-00000E220000}"/>
    <cellStyle name="콤_02-배수공_남측토공_천호대로남측준공수량(토공) 2" xfId="11578" xr:uid="{00000000-0005-0000-0000-00000F220000}"/>
    <cellStyle name="콤_02-배수공_내역서(상도동159번지,김주성)" xfId="5072" xr:uid="{00000000-0005-0000-0000-000010220000}"/>
    <cellStyle name="콤_02-배수공_내역서(상도동159번지,김주성) 2" xfId="9183" xr:uid="{00000000-0005-0000-0000-000011220000}"/>
    <cellStyle name="콤_02-배수공_내역서(상도동159번지,김주성)_(0831)설변내역(태화관길)" xfId="5073" xr:uid="{00000000-0005-0000-0000-000012220000}"/>
    <cellStyle name="콤_02-배수공_내역서(상도동159번지,김주성)_(0831)설변내역(태화관길) 2" xfId="9184" xr:uid="{00000000-0005-0000-0000-000013220000}"/>
    <cellStyle name="콤_02-배수공_내역서(상도동159번지,김주성)_(0831)설변내역(태화관길)_2010년 이면도로 정비공사(연간단가)설계변경내역서(2차)" xfId="5074" xr:uid="{00000000-0005-0000-0000-000014220000}"/>
    <cellStyle name="콤_02-배수공_내역서(상도동159번지,김주성)_(0831)설변내역(태화관길)_2010년 이면도로 정비공사(연간단가)설계변경내역서(2차) 2" xfId="9185" xr:uid="{00000000-0005-0000-0000-000015220000}"/>
    <cellStyle name="콤_02-배수공_내역서(상도동159번지,김주성)_(0906)설변내역(낙원동1)" xfId="5075" xr:uid="{00000000-0005-0000-0000-000016220000}"/>
    <cellStyle name="콤_02-배수공_내역서(상도동159번지,김주성)_(0906)설변내역(낙원동1) 2" xfId="9186" xr:uid="{00000000-0005-0000-0000-000017220000}"/>
    <cellStyle name="콤_02-배수공_내역서(상도동159번지,김주성)_(0906)설변내역(낙원동1)_2010년 이면도로 정비공사(연간단가)설계변경내역서(2차)" xfId="5076" xr:uid="{00000000-0005-0000-0000-000018220000}"/>
    <cellStyle name="콤_02-배수공_내역서(상도동159번지,김주성)_(0906)설변내역(낙원동1)_2010년 이면도로 정비공사(연간단가)설계변경내역서(2차) 2" xfId="9187" xr:uid="{00000000-0005-0000-0000-000019220000}"/>
    <cellStyle name="콤_02-배수공_내역서(상도동159번지,김주성)_002설변내역(낙원동1-138)" xfId="5077" xr:uid="{00000000-0005-0000-0000-00001A220000}"/>
    <cellStyle name="콤_02-배수공_내역서(상도동159번지,김주성)_002설변내역(낙원동1-138) 2" xfId="9188" xr:uid="{00000000-0005-0000-0000-00001B220000}"/>
    <cellStyle name="콤_02-배수공_내역서(상도동159번지,김주성)_002설변내역(낙원동1-138)_2010년 이면도로 정비공사(연간단가)설계변경내역서(2차)" xfId="5078" xr:uid="{00000000-0005-0000-0000-00001C220000}"/>
    <cellStyle name="콤_02-배수공_내역서(상도동159번지,김주성)_002설변내역(낙원동1-138)_2010년 이면도로 정비공사(연간단가)설계변경내역서(2차) 2" xfId="9189" xr:uid="{00000000-0005-0000-0000-00001D220000}"/>
    <cellStyle name="콤_02-배수공_내역서(상도동159번지,김주성)_2010년 이면도로 정비공사(연간단가)설계변경내역서(2차)" xfId="5079" xr:uid="{00000000-0005-0000-0000-00001E220000}"/>
    <cellStyle name="콤_02-배수공_내역서(상도동159번지,김주성)_2010년 이면도로 정비공사(연간단가)설계변경내역서(2차) 2" xfId="9190" xr:uid="{00000000-0005-0000-0000-00001F220000}"/>
    <cellStyle name="콤_02-배수공_반중력" xfId="3496" xr:uid="{00000000-0005-0000-0000-000020220000}"/>
    <cellStyle name="콤_02-배수공_반중력 2" xfId="5080" xr:uid="{00000000-0005-0000-0000-000021220000}"/>
    <cellStyle name="콤_02-배수공_반중력 2 2" xfId="9192" xr:uid="{00000000-0005-0000-0000-000022220000}"/>
    <cellStyle name="콤_02-배수공_반중력 3" xfId="9191" xr:uid="{00000000-0005-0000-0000-000023220000}"/>
    <cellStyle name="콤_02-배수공_반중력 4" xfId="10644" xr:uid="{00000000-0005-0000-0000-000024220000}"/>
    <cellStyle name="콤_02-배수공_반중력_(0831)설변내역(태화관길)" xfId="5081" xr:uid="{00000000-0005-0000-0000-000025220000}"/>
    <cellStyle name="콤_02-배수공_반중력_(0831)설변내역(태화관길) 2" xfId="9193" xr:uid="{00000000-0005-0000-0000-000026220000}"/>
    <cellStyle name="콤_02-배수공_반중력_(0831)설변내역(태화관길)_2010년 이면도로 정비공사(연간단가)설계변경내역서(2차)" xfId="5082" xr:uid="{00000000-0005-0000-0000-000027220000}"/>
    <cellStyle name="콤_02-배수공_반중력_(0831)설변내역(태화관길)_2010년 이면도로 정비공사(연간단가)설계변경내역서(2차) 2" xfId="9194" xr:uid="{00000000-0005-0000-0000-000028220000}"/>
    <cellStyle name="콤_02-배수공_반중력_(0906)설변내역(낙원동1)" xfId="5083" xr:uid="{00000000-0005-0000-0000-000029220000}"/>
    <cellStyle name="콤_02-배수공_반중력_(0906)설변내역(낙원동1) 2" xfId="9195" xr:uid="{00000000-0005-0000-0000-00002A220000}"/>
    <cellStyle name="콤_02-배수공_반중력_(0906)설변내역(낙원동1)_2010년 이면도로 정비공사(연간단가)설계변경내역서(2차)" xfId="5084" xr:uid="{00000000-0005-0000-0000-00002B220000}"/>
    <cellStyle name="콤_02-배수공_반중력_(0906)설변내역(낙원동1)_2010년 이면도로 정비공사(연간단가)설계변경내역서(2차) 2" xfId="9196" xr:uid="{00000000-0005-0000-0000-00002C220000}"/>
    <cellStyle name="콤_02-배수공_반중력_002설변내역(낙원동1-138)" xfId="5085" xr:uid="{00000000-0005-0000-0000-00002D220000}"/>
    <cellStyle name="콤_02-배수공_반중력_002설변내역(낙원동1-138) 2" xfId="9197" xr:uid="{00000000-0005-0000-0000-00002E220000}"/>
    <cellStyle name="콤_02-배수공_반중력_002설변내역(낙원동1-138)_2010년 이면도로 정비공사(연간단가)설계변경내역서(2차)" xfId="5086" xr:uid="{00000000-0005-0000-0000-00002F220000}"/>
    <cellStyle name="콤_02-배수공_반중력_002설변내역(낙원동1-138)_2010년 이면도로 정비공사(연간단가)설계변경내역서(2차) 2" xfId="9198" xr:uid="{00000000-0005-0000-0000-000030220000}"/>
    <cellStyle name="콤_02-배수공_반중력_2.중곡빗물펌프장토공(BOX구간)" xfId="11579" xr:uid="{00000000-0005-0000-0000-000031220000}"/>
    <cellStyle name="콤_02-배수공_반중력_2.중곡빗물펌프장토공(BOX구간) 2" xfId="11580" xr:uid="{00000000-0005-0000-0000-000032220000}"/>
    <cellStyle name="콤_02-배수공_반중력_2010년 이면도로 정비공사(연간단가)설계변경내역서(2차)" xfId="5087" xr:uid="{00000000-0005-0000-0000-000033220000}"/>
    <cellStyle name="콤_02-배수공_반중력_2010년 이면도로 정비공사(연간단가)설계변경내역서(2차) 2" xfId="9199" xr:uid="{00000000-0005-0000-0000-000034220000}"/>
    <cellStyle name="콤_02-배수공_반중력_남측토공" xfId="11581" xr:uid="{00000000-0005-0000-0000-000035220000}"/>
    <cellStyle name="콤_02-배수공_반중력_남측토공 2" xfId="11582" xr:uid="{00000000-0005-0000-0000-000036220000}"/>
    <cellStyle name="콤_02-배수공_반중력_남측토공_2.중곡빗물펌프장토공" xfId="11583" xr:uid="{00000000-0005-0000-0000-000037220000}"/>
    <cellStyle name="콤_02-배수공_반중력_남측토공_2.중곡빗물펌프장토공 2" xfId="11584" xr:uid="{00000000-0005-0000-0000-000038220000}"/>
    <cellStyle name="콤_02-배수공_반중력_남측토공_천호대로남측준공수량(토공)" xfId="11585" xr:uid="{00000000-0005-0000-0000-000039220000}"/>
    <cellStyle name="콤_02-배수공_반중력_남측토공_천호대로남측준공수량(토공) 2" xfId="11586" xr:uid="{00000000-0005-0000-0000-00003A220000}"/>
    <cellStyle name="콤_02-배수공_반중력_내역서(상도동159번지,김주성)" xfId="5088" xr:uid="{00000000-0005-0000-0000-00003B220000}"/>
    <cellStyle name="콤_02-배수공_반중력_내역서(상도동159번지,김주성) 2" xfId="9200" xr:uid="{00000000-0005-0000-0000-00003C220000}"/>
    <cellStyle name="콤_02-배수공_반중력_내역서(상도동159번지,김주성)_(0831)설변내역(태화관길)" xfId="5089" xr:uid="{00000000-0005-0000-0000-00003D220000}"/>
    <cellStyle name="콤_02-배수공_반중력_내역서(상도동159번지,김주성)_(0831)설변내역(태화관길) 2" xfId="9201" xr:uid="{00000000-0005-0000-0000-00003E220000}"/>
    <cellStyle name="콤_02-배수공_반중력_내역서(상도동159번지,김주성)_(0831)설변내역(태화관길)_2010년 이면도로 정비공사(연간단가)설계변경내역서(2차)" xfId="5090" xr:uid="{00000000-0005-0000-0000-00003F220000}"/>
    <cellStyle name="콤_02-배수공_반중력_내역서(상도동159번지,김주성)_(0831)설변내역(태화관길)_2010년 이면도로 정비공사(연간단가)설계변경내역서(2차) 2" xfId="9202" xr:uid="{00000000-0005-0000-0000-000040220000}"/>
    <cellStyle name="콤_02-배수공_반중력_내역서(상도동159번지,김주성)_(0906)설변내역(낙원동1)" xfId="5091" xr:uid="{00000000-0005-0000-0000-000041220000}"/>
    <cellStyle name="콤_02-배수공_반중력_내역서(상도동159번지,김주성)_(0906)설변내역(낙원동1) 2" xfId="9203" xr:uid="{00000000-0005-0000-0000-000042220000}"/>
    <cellStyle name="콤_02-배수공_반중력_내역서(상도동159번지,김주성)_(0906)설변내역(낙원동1)_2010년 이면도로 정비공사(연간단가)설계변경내역서(2차)" xfId="5092" xr:uid="{00000000-0005-0000-0000-000043220000}"/>
    <cellStyle name="콤_02-배수공_반중력_내역서(상도동159번지,김주성)_(0906)설변내역(낙원동1)_2010년 이면도로 정비공사(연간단가)설계변경내역서(2차) 2" xfId="9204" xr:uid="{00000000-0005-0000-0000-000044220000}"/>
    <cellStyle name="콤_02-배수공_반중력_내역서(상도동159번지,김주성)_002설변내역(낙원동1-138)" xfId="5093" xr:uid="{00000000-0005-0000-0000-000045220000}"/>
    <cellStyle name="콤_02-배수공_반중력_내역서(상도동159번지,김주성)_002설변내역(낙원동1-138) 2" xfId="9205" xr:uid="{00000000-0005-0000-0000-000046220000}"/>
    <cellStyle name="콤_02-배수공_반중력_내역서(상도동159번지,김주성)_002설변내역(낙원동1-138)_2010년 이면도로 정비공사(연간단가)설계변경내역서(2차)" xfId="5094" xr:uid="{00000000-0005-0000-0000-000047220000}"/>
    <cellStyle name="콤_02-배수공_반중력_내역서(상도동159번지,김주성)_002설변내역(낙원동1-138)_2010년 이면도로 정비공사(연간단가)설계변경내역서(2차) 2" xfId="9206" xr:uid="{00000000-0005-0000-0000-000048220000}"/>
    <cellStyle name="콤_02-배수공_반중력_내역서(상도동159번지,김주성)_2010년 이면도로 정비공사(연간단가)설계변경내역서(2차)" xfId="5095" xr:uid="{00000000-0005-0000-0000-000049220000}"/>
    <cellStyle name="콤_02-배수공_반중력_내역서(상도동159번지,김주성)_2010년 이면도로 정비공사(연간단가)설계변경내역서(2차) 2" xfId="9207" xr:uid="{00000000-0005-0000-0000-00004A220000}"/>
    <cellStyle name="콤_02-배수공_반중력_설계서" xfId="5096" xr:uid="{00000000-0005-0000-0000-00004B220000}"/>
    <cellStyle name="콤_02-배수공_반중력_설계서 2" xfId="9208" xr:uid="{00000000-0005-0000-0000-00004C220000}"/>
    <cellStyle name="콤_02-배수공_반중력_설계서_(0831)설변내역(태화관길)" xfId="5097" xr:uid="{00000000-0005-0000-0000-00004D220000}"/>
    <cellStyle name="콤_02-배수공_반중력_설계서_(0831)설변내역(태화관길) 2" xfId="9209" xr:uid="{00000000-0005-0000-0000-00004E220000}"/>
    <cellStyle name="콤_02-배수공_반중력_설계서_(0831)설변내역(태화관길)_2010년 이면도로 정비공사(연간단가)설계변경내역서(2차)" xfId="5098" xr:uid="{00000000-0005-0000-0000-00004F220000}"/>
    <cellStyle name="콤_02-배수공_반중력_설계서_(0831)설변내역(태화관길)_2010년 이면도로 정비공사(연간단가)설계변경내역서(2차) 2" xfId="9210" xr:uid="{00000000-0005-0000-0000-000050220000}"/>
    <cellStyle name="콤_02-배수공_반중력_설계서_(0906)설변내역(낙원동1)" xfId="5099" xr:uid="{00000000-0005-0000-0000-000051220000}"/>
    <cellStyle name="콤_02-배수공_반중력_설계서_(0906)설변내역(낙원동1) 2" xfId="9211" xr:uid="{00000000-0005-0000-0000-000052220000}"/>
    <cellStyle name="콤_02-배수공_반중력_설계서_(0906)설변내역(낙원동1)_2010년 이면도로 정비공사(연간단가)설계변경내역서(2차)" xfId="5100" xr:uid="{00000000-0005-0000-0000-000053220000}"/>
    <cellStyle name="콤_02-배수공_반중력_설계서_(0906)설변내역(낙원동1)_2010년 이면도로 정비공사(연간단가)설계변경내역서(2차) 2" xfId="9212" xr:uid="{00000000-0005-0000-0000-000054220000}"/>
    <cellStyle name="콤_02-배수공_반중력_설계서_002설변내역(낙원동1-138)" xfId="5101" xr:uid="{00000000-0005-0000-0000-000055220000}"/>
    <cellStyle name="콤_02-배수공_반중력_설계서_002설변내역(낙원동1-138) 2" xfId="9213" xr:uid="{00000000-0005-0000-0000-000056220000}"/>
    <cellStyle name="콤_02-배수공_반중력_설계서_002설변내역(낙원동1-138)_2010년 이면도로 정비공사(연간단가)설계변경내역서(2차)" xfId="5102" xr:uid="{00000000-0005-0000-0000-000057220000}"/>
    <cellStyle name="콤_02-배수공_반중력_설계서_002설변내역(낙원동1-138)_2010년 이면도로 정비공사(연간단가)설계변경내역서(2차) 2" xfId="9214" xr:uid="{00000000-0005-0000-0000-000058220000}"/>
    <cellStyle name="콤_02-배수공_반중력_설계서_2010년 이면도로 정비공사(연간단가)설계변경내역서(2차)" xfId="5103" xr:uid="{00000000-0005-0000-0000-000059220000}"/>
    <cellStyle name="콤_02-배수공_반중력_설계서_2010년 이면도로 정비공사(연간단가)설계변경내역서(2차) 2" xfId="9215" xr:uid="{00000000-0005-0000-0000-00005A220000}"/>
    <cellStyle name="콤_02-배수공_반중력_토공" xfId="3497" xr:uid="{00000000-0005-0000-0000-00005B220000}"/>
    <cellStyle name="콤_02-배수공_반중력_토공 2" xfId="9216" xr:uid="{00000000-0005-0000-0000-00005C220000}"/>
    <cellStyle name="콤_02-배수공_반중력_토공 2 2" xfId="10645" xr:uid="{00000000-0005-0000-0000-00005D220000}"/>
    <cellStyle name="콤_02-배수공_반중력_토공_2.중곡빗물펌프장토공" xfId="11587" xr:uid="{00000000-0005-0000-0000-00005E220000}"/>
    <cellStyle name="콤_02-배수공_반중력_토공_2.중곡빗물펌프장토공 2" xfId="11588" xr:uid="{00000000-0005-0000-0000-00005F220000}"/>
    <cellStyle name="콤_02-배수공_반중력_토공_세종대우회토공" xfId="11589" xr:uid="{00000000-0005-0000-0000-000060220000}"/>
    <cellStyle name="콤_02-배수공_반중력_토공_세종대우회토공 2" xfId="11590" xr:uid="{00000000-0005-0000-0000-000061220000}"/>
    <cellStyle name="콤_02-배수공_반중력_토공_오거리토공" xfId="11591" xr:uid="{00000000-0005-0000-0000-000062220000}"/>
    <cellStyle name="콤_02-배수공_반중력_토공_오거리토공 2" xfId="11592" xr:uid="{00000000-0005-0000-0000-000063220000}"/>
    <cellStyle name="콤_02-배수공_반중력_토공_중곡빗물펌프장토공" xfId="11593" xr:uid="{00000000-0005-0000-0000-000064220000}"/>
    <cellStyle name="콤_02-배수공_반중력_토공_중곡빗물펌프장토공 2" xfId="11594" xr:uid="{00000000-0005-0000-0000-000065220000}"/>
    <cellStyle name="콤_02-배수공_반중력_토공_중곡빗물펌프장토공1" xfId="11595" xr:uid="{00000000-0005-0000-0000-000066220000}"/>
    <cellStyle name="콤_02-배수공_반중력_토공_중곡빗물펌프장토공1 2" xfId="11596" xr:uid="{00000000-0005-0000-0000-000067220000}"/>
    <cellStyle name="콤_02-배수공_반중력_토공_중곡펌프장토공1" xfId="3772" xr:uid="{00000000-0005-0000-0000-000068220000}"/>
    <cellStyle name="콤_02-배수공_반중력_토공_중곡펌프장토공1 2" xfId="11597" xr:uid="{00000000-0005-0000-0000-000069220000}"/>
    <cellStyle name="콤_02-배수공_반중력_토공_천호대로남측준공수량(토공)" xfId="11598" xr:uid="{00000000-0005-0000-0000-00006A220000}"/>
    <cellStyle name="콤_02-배수공_반중력_토공_천호대로남측준공수량(토공) 2" xfId="11599" xr:uid="{00000000-0005-0000-0000-00006B220000}"/>
    <cellStyle name="콤_02-배수공_반중력_토공_한국화장품토공" xfId="11600" xr:uid="{00000000-0005-0000-0000-00006C220000}"/>
    <cellStyle name="콤_02-배수공_반중력_토공_한국화장품토공 2" xfId="11601" xr:uid="{00000000-0005-0000-0000-00006D220000}"/>
    <cellStyle name="콤_02-배수공_설계서" xfId="5104" xr:uid="{00000000-0005-0000-0000-00006E220000}"/>
    <cellStyle name="콤_02-배수공_설계서 2" xfId="9217" xr:uid="{00000000-0005-0000-0000-00006F220000}"/>
    <cellStyle name="콤_02-배수공_설계서_(0831)설변내역(태화관길)" xfId="5105" xr:uid="{00000000-0005-0000-0000-000070220000}"/>
    <cellStyle name="콤_02-배수공_설계서_(0831)설변내역(태화관길) 2" xfId="9218" xr:uid="{00000000-0005-0000-0000-000071220000}"/>
    <cellStyle name="콤_02-배수공_설계서_(0831)설변내역(태화관길)_2010년 이면도로 정비공사(연간단가)설계변경내역서(2차)" xfId="5106" xr:uid="{00000000-0005-0000-0000-000072220000}"/>
    <cellStyle name="콤_02-배수공_설계서_(0831)설변내역(태화관길)_2010년 이면도로 정비공사(연간단가)설계변경내역서(2차) 2" xfId="9219" xr:uid="{00000000-0005-0000-0000-000073220000}"/>
    <cellStyle name="콤_02-배수공_설계서_(0906)설변내역(낙원동1)" xfId="5107" xr:uid="{00000000-0005-0000-0000-000074220000}"/>
    <cellStyle name="콤_02-배수공_설계서_(0906)설변내역(낙원동1) 2" xfId="9220" xr:uid="{00000000-0005-0000-0000-000075220000}"/>
    <cellStyle name="콤_02-배수공_설계서_(0906)설변내역(낙원동1)_2010년 이면도로 정비공사(연간단가)설계변경내역서(2차)" xfId="5108" xr:uid="{00000000-0005-0000-0000-000076220000}"/>
    <cellStyle name="콤_02-배수공_설계서_(0906)설변내역(낙원동1)_2010년 이면도로 정비공사(연간단가)설계변경내역서(2차) 2" xfId="9221" xr:uid="{00000000-0005-0000-0000-000077220000}"/>
    <cellStyle name="콤_02-배수공_설계서_002설변내역(낙원동1-138)" xfId="5109" xr:uid="{00000000-0005-0000-0000-000078220000}"/>
    <cellStyle name="콤_02-배수공_설계서_002설변내역(낙원동1-138) 2" xfId="9222" xr:uid="{00000000-0005-0000-0000-000079220000}"/>
    <cellStyle name="콤_02-배수공_설계서_002설변내역(낙원동1-138)_2010년 이면도로 정비공사(연간단가)설계변경내역서(2차)" xfId="5110" xr:uid="{00000000-0005-0000-0000-00007A220000}"/>
    <cellStyle name="콤_02-배수공_설계서_002설변내역(낙원동1-138)_2010년 이면도로 정비공사(연간단가)설계변경내역서(2차) 2" xfId="9223" xr:uid="{00000000-0005-0000-0000-00007B220000}"/>
    <cellStyle name="콤_02-배수공_설계서_2010년 이면도로 정비공사(연간단가)설계변경내역서(2차)" xfId="5111" xr:uid="{00000000-0005-0000-0000-00007C220000}"/>
    <cellStyle name="콤_02-배수공_설계서_2010년 이면도로 정비공사(연간단가)설계변경내역서(2차) 2" xfId="9224" xr:uid="{00000000-0005-0000-0000-00007D220000}"/>
    <cellStyle name="콤_02-배수공_옹벽" xfId="11602" xr:uid="{00000000-0005-0000-0000-00007E220000}"/>
    <cellStyle name="콤_02-배수공_옹벽 2" xfId="11603" xr:uid="{00000000-0005-0000-0000-00007F220000}"/>
    <cellStyle name="콤_02-배수공_옹벽_2.중곡빗물펌프장토공(BOX구간)" xfId="11604" xr:uid="{00000000-0005-0000-0000-000080220000}"/>
    <cellStyle name="콤_02-배수공_옹벽_2.중곡빗물펌프장토공(BOX구간) 2" xfId="11605" xr:uid="{00000000-0005-0000-0000-000081220000}"/>
    <cellStyle name="콤_02-배수공_토공" xfId="3498" xr:uid="{00000000-0005-0000-0000-000082220000}"/>
    <cellStyle name="콤_02-배수공_토공 2" xfId="9225" xr:uid="{00000000-0005-0000-0000-000083220000}"/>
    <cellStyle name="콤_02-배수공_토공 2 2" xfId="10646" xr:uid="{00000000-0005-0000-0000-000084220000}"/>
    <cellStyle name="콤_02-배수공_토공_2.중곡빗물펌프장토공" xfId="11606" xr:uid="{00000000-0005-0000-0000-000085220000}"/>
    <cellStyle name="콤_02-배수공_토공_2.중곡빗물펌프장토공 2" xfId="11607" xr:uid="{00000000-0005-0000-0000-000086220000}"/>
    <cellStyle name="콤_02-배수공_토공_세종대우회토공" xfId="11608" xr:uid="{00000000-0005-0000-0000-000087220000}"/>
    <cellStyle name="콤_02-배수공_토공_세종대우회토공 2" xfId="11609" xr:uid="{00000000-0005-0000-0000-000088220000}"/>
    <cellStyle name="콤_02-배수공_토공_오거리토공" xfId="11610" xr:uid="{00000000-0005-0000-0000-000089220000}"/>
    <cellStyle name="콤_02-배수공_토공_오거리토공 2" xfId="11611" xr:uid="{00000000-0005-0000-0000-00008A220000}"/>
    <cellStyle name="콤_02-배수공_토공_중곡빗물펌프장토공" xfId="11612" xr:uid="{00000000-0005-0000-0000-00008B220000}"/>
    <cellStyle name="콤_02-배수공_토공_중곡빗물펌프장토공 2" xfId="11613" xr:uid="{00000000-0005-0000-0000-00008C220000}"/>
    <cellStyle name="콤_02-배수공_토공_중곡빗물펌프장토공1" xfId="11614" xr:uid="{00000000-0005-0000-0000-00008D220000}"/>
    <cellStyle name="콤_02-배수공_토공_중곡빗물펌프장토공1 2" xfId="11615" xr:uid="{00000000-0005-0000-0000-00008E220000}"/>
    <cellStyle name="콤_02-배수공_토공_중곡펌프장토공1" xfId="11616" xr:uid="{00000000-0005-0000-0000-00008F220000}"/>
    <cellStyle name="콤_02-배수공_토공_중곡펌프장토공1 2" xfId="11617" xr:uid="{00000000-0005-0000-0000-000090220000}"/>
    <cellStyle name="콤_02-배수공_토공_천호대로남측준공수량(토공)" xfId="11618" xr:uid="{00000000-0005-0000-0000-000091220000}"/>
    <cellStyle name="콤_02-배수공_토공_천호대로남측준공수량(토공) 2" xfId="11619" xr:uid="{00000000-0005-0000-0000-000092220000}"/>
    <cellStyle name="콤_02-배수공_토공_한국화장품토공" xfId="11620" xr:uid="{00000000-0005-0000-0000-000093220000}"/>
    <cellStyle name="콤_02-배수공_토공_한국화장품토공 2" xfId="11621" xr:uid="{00000000-0005-0000-0000-000094220000}"/>
    <cellStyle name="콤_02-배수공_포장조서" xfId="11622" xr:uid="{00000000-0005-0000-0000-000095220000}"/>
    <cellStyle name="콤_02-배수공_포장조서 2" xfId="11623" xr:uid="{00000000-0005-0000-0000-000096220000}"/>
    <cellStyle name="콤_02-배수공_포장조서_2.중곡빗물펌프장토공(BOX구간)" xfId="11624" xr:uid="{00000000-0005-0000-0000-000097220000}"/>
    <cellStyle name="콤_02-배수공_포장조서_2.중곡빗물펌프장토공(BOX구간) 2" xfId="11625" xr:uid="{00000000-0005-0000-0000-000098220000}"/>
    <cellStyle name="콤_04-포장공_02-배수공" xfId="3499" xr:uid="{00000000-0005-0000-0000-000099220000}"/>
    <cellStyle name="콤_04-포장공_02-배수공 2" xfId="5112" xr:uid="{00000000-0005-0000-0000-00009A220000}"/>
    <cellStyle name="콤_04-포장공_02-배수공 2 2" xfId="9227" xr:uid="{00000000-0005-0000-0000-00009B220000}"/>
    <cellStyle name="콤_04-포장공_02-배수공 3" xfId="9226" xr:uid="{00000000-0005-0000-0000-00009C220000}"/>
    <cellStyle name="콤_04-포장공_02-배수공 4" xfId="10647" xr:uid="{00000000-0005-0000-0000-00009D220000}"/>
    <cellStyle name="콤_04-포장공_02-배수공_(0831)설변내역(태화관길)" xfId="5113" xr:uid="{00000000-0005-0000-0000-00009E220000}"/>
    <cellStyle name="콤_04-포장공_02-배수공_(0831)설변내역(태화관길) 2" xfId="9228" xr:uid="{00000000-0005-0000-0000-00009F220000}"/>
    <cellStyle name="콤_04-포장공_02-배수공_(0831)설변내역(태화관길)_2010년 이면도로 정비공사(연간단가)설계변경내역서(2차)" xfId="5114" xr:uid="{00000000-0005-0000-0000-0000A0220000}"/>
    <cellStyle name="콤_04-포장공_02-배수공_(0831)설변내역(태화관길)_2010년 이면도로 정비공사(연간단가)설계변경내역서(2차) 2" xfId="9229" xr:uid="{00000000-0005-0000-0000-0000A1220000}"/>
    <cellStyle name="콤_04-포장공_02-배수공_(0906)설변내역(낙원동1)" xfId="5115" xr:uid="{00000000-0005-0000-0000-0000A2220000}"/>
    <cellStyle name="콤_04-포장공_02-배수공_(0906)설변내역(낙원동1) 2" xfId="9230" xr:uid="{00000000-0005-0000-0000-0000A3220000}"/>
    <cellStyle name="콤_04-포장공_02-배수공_(0906)설변내역(낙원동1)_2010년 이면도로 정비공사(연간단가)설계변경내역서(2차)" xfId="5116" xr:uid="{00000000-0005-0000-0000-0000A4220000}"/>
    <cellStyle name="콤_04-포장공_02-배수공_(0906)설변내역(낙원동1)_2010년 이면도로 정비공사(연간단가)설계변경내역서(2차) 2" xfId="9231" xr:uid="{00000000-0005-0000-0000-0000A5220000}"/>
    <cellStyle name="콤_04-포장공_02-배수공_002설변내역(낙원동1-138)" xfId="5117" xr:uid="{00000000-0005-0000-0000-0000A6220000}"/>
    <cellStyle name="콤_04-포장공_02-배수공_002설변내역(낙원동1-138) 2" xfId="9232" xr:uid="{00000000-0005-0000-0000-0000A7220000}"/>
    <cellStyle name="콤_04-포장공_02-배수공_002설변내역(낙원동1-138)_2010년 이면도로 정비공사(연간단가)설계변경내역서(2차)" xfId="5118" xr:uid="{00000000-0005-0000-0000-0000A8220000}"/>
    <cellStyle name="콤_04-포장공_02-배수공_002설변내역(낙원동1-138)_2010년 이면도로 정비공사(연간단가)설계변경내역서(2차) 2" xfId="9233" xr:uid="{00000000-0005-0000-0000-0000A9220000}"/>
    <cellStyle name="콤_04-포장공_02-배수공_2.중곡빗물펌프장토공(BOX구간)" xfId="11626" xr:uid="{00000000-0005-0000-0000-0000AA220000}"/>
    <cellStyle name="콤_04-포장공_02-배수공_2.중곡빗물펌프장토공(BOX구간) 2" xfId="11627" xr:uid="{00000000-0005-0000-0000-0000AB220000}"/>
    <cellStyle name="콤_04-포장공_02-배수공_2010년 이면도로 정비공사(연간단가)설계변경내역서(2차)" xfId="5119" xr:uid="{00000000-0005-0000-0000-0000AC220000}"/>
    <cellStyle name="콤_04-포장공_02-배수공_2010년 이면도로 정비공사(연간단가)설계변경내역서(2차) 2" xfId="9234" xr:uid="{00000000-0005-0000-0000-0000AD220000}"/>
    <cellStyle name="콤_04-포장공_02-배수공_남측토공" xfId="11628" xr:uid="{00000000-0005-0000-0000-0000AE220000}"/>
    <cellStyle name="콤_04-포장공_02-배수공_남측토공 2" xfId="11629" xr:uid="{00000000-0005-0000-0000-0000AF220000}"/>
    <cellStyle name="콤_04-포장공_02-배수공_남측토공_2.중곡빗물펌프장토공" xfId="11630" xr:uid="{00000000-0005-0000-0000-0000B0220000}"/>
    <cellStyle name="콤_04-포장공_02-배수공_남측토공_2.중곡빗물펌프장토공 2" xfId="11631" xr:uid="{00000000-0005-0000-0000-0000B1220000}"/>
    <cellStyle name="콤_04-포장공_02-배수공_남측토공_천호대로남측준공수량(토공)" xfId="11632" xr:uid="{00000000-0005-0000-0000-0000B2220000}"/>
    <cellStyle name="콤_04-포장공_02-배수공_남측토공_천호대로남측준공수량(토공) 2" xfId="11633" xr:uid="{00000000-0005-0000-0000-0000B3220000}"/>
    <cellStyle name="콤_04-포장공_02-배수공_내역서(상도동159번지,김주성)" xfId="5120" xr:uid="{00000000-0005-0000-0000-0000B4220000}"/>
    <cellStyle name="콤_04-포장공_02-배수공_내역서(상도동159번지,김주성) 2" xfId="9235" xr:uid="{00000000-0005-0000-0000-0000B5220000}"/>
    <cellStyle name="콤_04-포장공_02-배수공_내역서(상도동159번지,김주성)_(0831)설변내역(태화관길)" xfId="5121" xr:uid="{00000000-0005-0000-0000-0000B6220000}"/>
    <cellStyle name="콤_04-포장공_02-배수공_내역서(상도동159번지,김주성)_(0831)설변내역(태화관길) 2" xfId="9236" xr:uid="{00000000-0005-0000-0000-0000B7220000}"/>
    <cellStyle name="콤_04-포장공_02-배수공_내역서(상도동159번지,김주성)_(0831)설변내역(태화관길)_2010년 이면도로 정비공사(연간단가)설계변경내역서(2차)" xfId="5122" xr:uid="{00000000-0005-0000-0000-0000B8220000}"/>
    <cellStyle name="콤_04-포장공_02-배수공_내역서(상도동159번지,김주성)_(0831)설변내역(태화관길)_2010년 이면도로 정비공사(연간단가)설계변경내역서(2차) 2" xfId="9237" xr:uid="{00000000-0005-0000-0000-0000B9220000}"/>
    <cellStyle name="콤_04-포장공_02-배수공_내역서(상도동159번지,김주성)_(0906)설변내역(낙원동1)" xfId="5123" xr:uid="{00000000-0005-0000-0000-0000BA220000}"/>
    <cellStyle name="콤_04-포장공_02-배수공_내역서(상도동159번지,김주성)_(0906)설변내역(낙원동1) 2" xfId="9238" xr:uid="{00000000-0005-0000-0000-0000BB220000}"/>
    <cellStyle name="콤_04-포장공_02-배수공_내역서(상도동159번지,김주성)_(0906)설변내역(낙원동1)_2010년 이면도로 정비공사(연간단가)설계변경내역서(2차)" xfId="5124" xr:uid="{00000000-0005-0000-0000-0000BC220000}"/>
    <cellStyle name="콤_04-포장공_02-배수공_내역서(상도동159번지,김주성)_(0906)설변내역(낙원동1)_2010년 이면도로 정비공사(연간단가)설계변경내역서(2차) 2" xfId="9239" xr:uid="{00000000-0005-0000-0000-0000BD220000}"/>
    <cellStyle name="콤_04-포장공_02-배수공_내역서(상도동159번지,김주성)_002설변내역(낙원동1-138)" xfId="5125" xr:uid="{00000000-0005-0000-0000-0000BE220000}"/>
    <cellStyle name="콤_04-포장공_02-배수공_내역서(상도동159번지,김주성)_002설변내역(낙원동1-138) 2" xfId="9240" xr:uid="{00000000-0005-0000-0000-0000BF220000}"/>
    <cellStyle name="콤_04-포장공_02-배수공_내역서(상도동159번지,김주성)_002설변내역(낙원동1-138)_2010년 이면도로 정비공사(연간단가)설계변경내역서(2차)" xfId="5126" xr:uid="{00000000-0005-0000-0000-0000C0220000}"/>
    <cellStyle name="콤_04-포장공_02-배수공_내역서(상도동159번지,김주성)_002설변내역(낙원동1-138)_2010년 이면도로 정비공사(연간단가)설계변경내역서(2차) 2" xfId="9241" xr:uid="{00000000-0005-0000-0000-0000C1220000}"/>
    <cellStyle name="콤_04-포장공_02-배수공_내역서(상도동159번지,김주성)_2010년 이면도로 정비공사(연간단가)설계변경내역서(2차)" xfId="5127" xr:uid="{00000000-0005-0000-0000-0000C2220000}"/>
    <cellStyle name="콤_04-포장공_02-배수공_내역서(상도동159번지,김주성)_2010년 이면도로 정비공사(연간단가)설계변경내역서(2차) 2" xfId="9242" xr:uid="{00000000-0005-0000-0000-0000C3220000}"/>
    <cellStyle name="콤_04-포장공_02-배수공_설계서" xfId="5128" xr:uid="{00000000-0005-0000-0000-0000C4220000}"/>
    <cellStyle name="콤_04-포장공_02-배수공_설계서 2" xfId="9243" xr:uid="{00000000-0005-0000-0000-0000C5220000}"/>
    <cellStyle name="콤_04-포장공_02-배수공_설계서_(0831)설변내역(태화관길)" xfId="5129" xr:uid="{00000000-0005-0000-0000-0000C6220000}"/>
    <cellStyle name="콤_04-포장공_02-배수공_설계서_(0831)설변내역(태화관길) 2" xfId="9244" xr:uid="{00000000-0005-0000-0000-0000C7220000}"/>
    <cellStyle name="콤_04-포장공_02-배수공_설계서_(0831)설변내역(태화관길)_2010년 이면도로 정비공사(연간단가)설계변경내역서(2차)" xfId="5130" xr:uid="{00000000-0005-0000-0000-0000C8220000}"/>
    <cellStyle name="콤_04-포장공_02-배수공_설계서_(0831)설변내역(태화관길)_2010년 이면도로 정비공사(연간단가)설계변경내역서(2차) 2" xfId="9245" xr:uid="{00000000-0005-0000-0000-0000C9220000}"/>
    <cellStyle name="콤_04-포장공_02-배수공_설계서_(0906)설변내역(낙원동1)" xfId="5131" xr:uid="{00000000-0005-0000-0000-0000CA220000}"/>
    <cellStyle name="콤_04-포장공_02-배수공_설계서_(0906)설변내역(낙원동1) 2" xfId="9246" xr:uid="{00000000-0005-0000-0000-0000CB220000}"/>
    <cellStyle name="콤_04-포장공_02-배수공_설계서_(0906)설변내역(낙원동1)_2010년 이면도로 정비공사(연간단가)설계변경내역서(2차)" xfId="5132" xr:uid="{00000000-0005-0000-0000-0000CC220000}"/>
    <cellStyle name="콤_04-포장공_02-배수공_설계서_(0906)설변내역(낙원동1)_2010년 이면도로 정비공사(연간단가)설계변경내역서(2차) 2" xfId="9247" xr:uid="{00000000-0005-0000-0000-0000CD220000}"/>
    <cellStyle name="콤_04-포장공_02-배수공_설계서_002설변내역(낙원동1-138)" xfId="5133" xr:uid="{00000000-0005-0000-0000-0000CE220000}"/>
    <cellStyle name="콤_04-포장공_02-배수공_설계서_002설변내역(낙원동1-138) 2" xfId="9248" xr:uid="{00000000-0005-0000-0000-0000CF220000}"/>
    <cellStyle name="콤_04-포장공_02-배수공_설계서_002설변내역(낙원동1-138)_2010년 이면도로 정비공사(연간단가)설계변경내역서(2차)" xfId="5134" xr:uid="{00000000-0005-0000-0000-0000D0220000}"/>
    <cellStyle name="콤_04-포장공_02-배수공_설계서_002설변내역(낙원동1-138)_2010년 이면도로 정비공사(연간단가)설계변경내역서(2차) 2" xfId="9249" xr:uid="{00000000-0005-0000-0000-0000D1220000}"/>
    <cellStyle name="콤_04-포장공_02-배수공_설계서_2010년 이면도로 정비공사(연간단가)설계변경내역서(2차)" xfId="5135" xr:uid="{00000000-0005-0000-0000-0000D2220000}"/>
    <cellStyle name="콤_04-포장공_02-배수공_설계서_2010년 이면도로 정비공사(연간단가)설계변경내역서(2차) 2" xfId="9250" xr:uid="{00000000-0005-0000-0000-0000D3220000}"/>
    <cellStyle name="콤_04-포장공_02-배수공_토공" xfId="3500" xr:uid="{00000000-0005-0000-0000-0000D4220000}"/>
    <cellStyle name="콤_04-포장공_02-배수공_토공 2" xfId="9251" xr:uid="{00000000-0005-0000-0000-0000D5220000}"/>
    <cellStyle name="콤_04-포장공_02-배수공_토공 2 2" xfId="10648" xr:uid="{00000000-0005-0000-0000-0000D6220000}"/>
    <cellStyle name="콤_04-포장공_02-배수공_토공_2.중곡빗물펌프장토공" xfId="11634" xr:uid="{00000000-0005-0000-0000-0000D7220000}"/>
    <cellStyle name="콤_04-포장공_02-배수공_토공_2.중곡빗물펌프장토공 2" xfId="11635" xr:uid="{00000000-0005-0000-0000-0000D8220000}"/>
    <cellStyle name="콤_04-포장공_02-배수공_토공_세종대우회토공" xfId="11636" xr:uid="{00000000-0005-0000-0000-0000D9220000}"/>
    <cellStyle name="콤_04-포장공_02-배수공_토공_세종대우회토공 2" xfId="11637" xr:uid="{00000000-0005-0000-0000-0000DA220000}"/>
    <cellStyle name="콤_04-포장공_02-배수공_토공_오거리토공" xfId="11638" xr:uid="{00000000-0005-0000-0000-0000DB220000}"/>
    <cellStyle name="콤_04-포장공_02-배수공_토공_오거리토공 2" xfId="11639" xr:uid="{00000000-0005-0000-0000-0000DC220000}"/>
    <cellStyle name="콤_04-포장공_02-배수공_토공_중곡빗물펌프장토공" xfId="11640" xr:uid="{00000000-0005-0000-0000-0000DD220000}"/>
    <cellStyle name="콤_04-포장공_02-배수공_토공_중곡빗물펌프장토공 2" xfId="11641" xr:uid="{00000000-0005-0000-0000-0000DE220000}"/>
    <cellStyle name="콤_04-포장공_02-배수공_토공_중곡빗물펌프장토공1" xfId="11642" xr:uid="{00000000-0005-0000-0000-0000DF220000}"/>
    <cellStyle name="콤_04-포장공_02-배수공_토공_중곡빗물펌프장토공1 2" xfId="11643" xr:uid="{00000000-0005-0000-0000-0000E0220000}"/>
    <cellStyle name="콤_04-포장공_02-배수공_토공_중곡펌프장토공1" xfId="11644" xr:uid="{00000000-0005-0000-0000-0000E1220000}"/>
    <cellStyle name="콤_04-포장공_02-배수공_토공_중곡펌프장토공1 2" xfId="11645" xr:uid="{00000000-0005-0000-0000-0000E2220000}"/>
    <cellStyle name="콤_04-포장공_02-배수공_토공_천호대로남측준공수량(토공)" xfId="11646" xr:uid="{00000000-0005-0000-0000-0000E3220000}"/>
    <cellStyle name="콤_04-포장공_02-배수공_토공_천호대로남측준공수량(토공) 2" xfId="11647" xr:uid="{00000000-0005-0000-0000-0000E4220000}"/>
    <cellStyle name="콤_04-포장공_02-배수공_토공_한국화장품토공" xfId="11648" xr:uid="{00000000-0005-0000-0000-0000E5220000}"/>
    <cellStyle name="콤_04-포장공_02-배수공_토공_한국화장품토공 2" xfId="11649" xr:uid="{00000000-0005-0000-0000-0000E6220000}"/>
    <cellStyle name="콤_06-부대공_02-배수공" xfId="3501" xr:uid="{00000000-0005-0000-0000-0000E7220000}"/>
    <cellStyle name="콤_06-부대공_02-배수공 2" xfId="5136" xr:uid="{00000000-0005-0000-0000-0000E8220000}"/>
    <cellStyle name="콤_06-부대공_02-배수공 2 2" xfId="9253" xr:uid="{00000000-0005-0000-0000-0000E9220000}"/>
    <cellStyle name="콤_06-부대공_02-배수공 3" xfId="9252" xr:uid="{00000000-0005-0000-0000-0000EA220000}"/>
    <cellStyle name="콤_06-부대공_02-배수공 4" xfId="10649" xr:uid="{00000000-0005-0000-0000-0000EB220000}"/>
    <cellStyle name="콤_06-부대공_02-배수공_(0831)설변내역(태화관길)" xfId="5137" xr:uid="{00000000-0005-0000-0000-0000EC220000}"/>
    <cellStyle name="콤_06-부대공_02-배수공_(0831)설변내역(태화관길) 2" xfId="9254" xr:uid="{00000000-0005-0000-0000-0000ED220000}"/>
    <cellStyle name="콤_06-부대공_02-배수공_(0831)설변내역(태화관길)_2010년 이면도로 정비공사(연간단가)설계변경내역서(2차)" xfId="5138" xr:uid="{00000000-0005-0000-0000-0000EE220000}"/>
    <cellStyle name="콤_06-부대공_02-배수공_(0831)설변내역(태화관길)_2010년 이면도로 정비공사(연간단가)설계변경내역서(2차) 2" xfId="9255" xr:uid="{00000000-0005-0000-0000-0000EF220000}"/>
    <cellStyle name="콤_06-부대공_02-배수공_(0906)설변내역(낙원동1)" xfId="5139" xr:uid="{00000000-0005-0000-0000-0000F0220000}"/>
    <cellStyle name="콤_06-부대공_02-배수공_(0906)설변내역(낙원동1) 2" xfId="9256" xr:uid="{00000000-0005-0000-0000-0000F1220000}"/>
    <cellStyle name="콤_06-부대공_02-배수공_(0906)설변내역(낙원동1)_2010년 이면도로 정비공사(연간단가)설계변경내역서(2차)" xfId="5140" xr:uid="{00000000-0005-0000-0000-0000F2220000}"/>
    <cellStyle name="콤_06-부대공_02-배수공_(0906)설변내역(낙원동1)_2010년 이면도로 정비공사(연간단가)설계변경내역서(2차) 2" xfId="9257" xr:uid="{00000000-0005-0000-0000-0000F3220000}"/>
    <cellStyle name="콤_06-부대공_02-배수공_002설변내역(낙원동1-138)" xfId="5141" xr:uid="{00000000-0005-0000-0000-0000F4220000}"/>
    <cellStyle name="콤_06-부대공_02-배수공_002설변내역(낙원동1-138) 2" xfId="9258" xr:uid="{00000000-0005-0000-0000-0000F5220000}"/>
    <cellStyle name="콤_06-부대공_02-배수공_002설변내역(낙원동1-138)_2010년 이면도로 정비공사(연간단가)설계변경내역서(2차)" xfId="5142" xr:uid="{00000000-0005-0000-0000-0000F6220000}"/>
    <cellStyle name="콤_06-부대공_02-배수공_002설변내역(낙원동1-138)_2010년 이면도로 정비공사(연간단가)설계변경내역서(2차) 2" xfId="9259" xr:uid="{00000000-0005-0000-0000-0000F7220000}"/>
    <cellStyle name="콤_06-부대공_02-배수공_2.중곡빗물펌프장토공(BOX구간)" xfId="11650" xr:uid="{00000000-0005-0000-0000-0000F8220000}"/>
    <cellStyle name="콤_06-부대공_02-배수공_2.중곡빗물펌프장토공(BOX구간) 2" xfId="11651" xr:uid="{00000000-0005-0000-0000-0000F9220000}"/>
    <cellStyle name="콤_06-부대공_02-배수공_2010년 이면도로 정비공사(연간단가)설계변경내역서(2차)" xfId="5143" xr:uid="{00000000-0005-0000-0000-0000FA220000}"/>
    <cellStyle name="콤_06-부대공_02-배수공_2010년 이면도로 정비공사(연간단가)설계변경내역서(2차) 2" xfId="9260" xr:uid="{00000000-0005-0000-0000-0000FB220000}"/>
    <cellStyle name="콤_06-부대공_02-배수공_남측토공" xfId="11652" xr:uid="{00000000-0005-0000-0000-0000FC220000}"/>
    <cellStyle name="콤_06-부대공_02-배수공_남측토공 2" xfId="11653" xr:uid="{00000000-0005-0000-0000-0000FD220000}"/>
    <cellStyle name="콤_06-부대공_02-배수공_남측토공_2.중곡빗물펌프장토공" xfId="11654" xr:uid="{00000000-0005-0000-0000-0000FE220000}"/>
    <cellStyle name="콤_06-부대공_02-배수공_남측토공_2.중곡빗물펌프장토공 2" xfId="11655" xr:uid="{00000000-0005-0000-0000-0000FF220000}"/>
    <cellStyle name="콤_06-부대공_02-배수공_남측토공_천호대로남측준공수량(토공)" xfId="11656" xr:uid="{00000000-0005-0000-0000-000000230000}"/>
    <cellStyle name="콤_06-부대공_02-배수공_남측토공_천호대로남측준공수량(토공) 2" xfId="11657" xr:uid="{00000000-0005-0000-0000-000001230000}"/>
    <cellStyle name="콤_06-부대공_02-배수공_내역서(상도동159번지,김주성)" xfId="5144" xr:uid="{00000000-0005-0000-0000-000002230000}"/>
    <cellStyle name="콤_06-부대공_02-배수공_내역서(상도동159번지,김주성) 2" xfId="9261" xr:uid="{00000000-0005-0000-0000-000003230000}"/>
    <cellStyle name="콤_06-부대공_02-배수공_내역서(상도동159번지,김주성)_(0831)설변내역(태화관길)" xfId="5145" xr:uid="{00000000-0005-0000-0000-000004230000}"/>
    <cellStyle name="콤_06-부대공_02-배수공_내역서(상도동159번지,김주성)_(0831)설변내역(태화관길) 2" xfId="9262" xr:uid="{00000000-0005-0000-0000-000005230000}"/>
    <cellStyle name="콤_06-부대공_02-배수공_내역서(상도동159번지,김주성)_(0831)설변내역(태화관길)_2010년 이면도로 정비공사(연간단가)설계변경내역서(2차)" xfId="5146" xr:uid="{00000000-0005-0000-0000-000006230000}"/>
    <cellStyle name="콤_06-부대공_02-배수공_내역서(상도동159번지,김주성)_(0831)설변내역(태화관길)_2010년 이면도로 정비공사(연간단가)설계변경내역서(2차) 2" xfId="9263" xr:uid="{00000000-0005-0000-0000-000007230000}"/>
    <cellStyle name="콤_06-부대공_02-배수공_내역서(상도동159번지,김주성)_(0906)설변내역(낙원동1)" xfId="5147" xr:uid="{00000000-0005-0000-0000-000008230000}"/>
    <cellStyle name="콤_06-부대공_02-배수공_내역서(상도동159번지,김주성)_(0906)설변내역(낙원동1) 2" xfId="9264" xr:uid="{00000000-0005-0000-0000-000009230000}"/>
    <cellStyle name="콤_06-부대공_02-배수공_내역서(상도동159번지,김주성)_(0906)설변내역(낙원동1)_2010년 이면도로 정비공사(연간단가)설계변경내역서(2차)" xfId="5148" xr:uid="{00000000-0005-0000-0000-00000A230000}"/>
    <cellStyle name="콤_06-부대공_02-배수공_내역서(상도동159번지,김주성)_(0906)설변내역(낙원동1)_2010년 이면도로 정비공사(연간단가)설계변경내역서(2차) 2" xfId="9265" xr:uid="{00000000-0005-0000-0000-00000B230000}"/>
    <cellStyle name="콤_06-부대공_02-배수공_내역서(상도동159번지,김주성)_002설변내역(낙원동1-138)" xfId="5149" xr:uid="{00000000-0005-0000-0000-00000C230000}"/>
    <cellStyle name="콤_06-부대공_02-배수공_내역서(상도동159번지,김주성)_002설변내역(낙원동1-138) 2" xfId="9266" xr:uid="{00000000-0005-0000-0000-00000D230000}"/>
    <cellStyle name="콤_06-부대공_02-배수공_내역서(상도동159번지,김주성)_002설변내역(낙원동1-138)_2010년 이면도로 정비공사(연간단가)설계변경내역서(2차)" xfId="5150" xr:uid="{00000000-0005-0000-0000-00000E230000}"/>
    <cellStyle name="콤_06-부대공_02-배수공_내역서(상도동159번지,김주성)_002설변내역(낙원동1-138)_2010년 이면도로 정비공사(연간단가)설계변경내역서(2차) 2" xfId="9267" xr:uid="{00000000-0005-0000-0000-00000F230000}"/>
    <cellStyle name="콤_06-부대공_02-배수공_내역서(상도동159번지,김주성)_2010년 이면도로 정비공사(연간단가)설계변경내역서(2차)" xfId="5151" xr:uid="{00000000-0005-0000-0000-000010230000}"/>
    <cellStyle name="콤_06-부대공_02-배수공_내역서(상도동159번지,김주성)_2010년 이면도로 정비공사(연간단가)설계변경내역서(2차) 2" xfId="9268" xr:uid="{00000000-0005-0000-0000-000011230000}"/>
    <cellStyle name="콤_06-부대공_02-배수공_설계서" xfId="5152" xr:uid="{00000000-0005-0000-0000-000012230000}"/>
    <cellStyle name="콤_06-부대공_02-배수공_설계서 2" xfId="9269" xr:uid="{00000000-0005-0000-0000-000013230000}"/>
    <cellStyle name="콤_06-부대공_02-배수공_설계서_(0831)설변내역(태화관길)" xfId="5153" xr:uid="{00000000-0005-0000-0000-000014230000}"/>
    <cellStyle name="콤_06-부대공_02-배수공_설계서_(0831)설변내역(태화관길) 2" xfId="9270" xr:uid="{00000000-0005-0000-0000-000015230000}"/>
    <cellStyle name="콤_06-부대공_02-배수공_설계서_(0831)설변내역(태화관길)_2010년 이면도로 정비공사(연간단가)설계변경내역서(2차)" xfId="5154" xr:uid="{00000000-0005-0000-0000-000016230000}"/>
    <cellStyle name="콤_06-부대공_02-배수공_설계서_(0831)설변내역(태화관길)_2010년 이면도로 정비공사(연간단가)설계변경내역서(2차) 2" xfId="9271" xr:uid="{00000000-0005-0000-0000-000017230000}"/>
    <cellStyle name="콤_06-부대공_02-배수공_설계서_(0906)설변내역(낙원동1)" xfId="5155" xr:uid="{00000000-0005-0000-0000-000018230000}"/>
    <cellStyle name="콤_06-부대공_02-배수공_설계서_(0906)설변내역(낙원동1) 2" xfId="9272" xr:uid="{00000000-0005-0000-0000-000019230000}"/>
    <cellStyle name="콤_06-부대공_02-배수공_설계서_(0906)설변내역(낙원동1)_2010년 이면도로 정비공사(연간단가)설계변경내역서(2차)" xfId="5156" xr:uid="{00000000-0005-0000-0000-00001A230000}"/>
    <cellStyle name="콤_06-부대공_02-배수공_설계서_(0906)설변내역(낙원동1)_2010년 이면도로 정비공사(연간단가)설계변경내역서(2차) 2" xfId="9273" xr:uid="{00000000-0005-0000-0000-00001B230000}"/>
    <cellStyle name="콤_06-부대공_02-배수공_설계서_002설변내역(낙원동1-138)" xfId="5157" xr:uid="{00000000-0005-0000-0000-00001C230000}"/>
    <cellStyle name="콤_06-부대공_02-배수공_설계서_002설변내역(낙원동1-138) 2" xfId="9274" xr:uid="{00000000-0005-0000-0000-00001D230000}"/>
    <cellStyle name="콤_06-부대공_02-배수공_설계서_002설변내역(낙원동1-138)_2010년 이면도로 정비공사(연간단가)설계변경내역서(2차)" xfId="5158" xr:uid="{00000000-0005-0000-0000-00001E230000}"/>
    <cellStyle name="콤_06-부대공_02-배수공_설계서_002설변내역(낙원동1-138)_2010년 이면도로 정비공사(연간단가)설계변경내역서(2차) 2" xfId="9275" xr:uid="{00000000-0005-0000-0000-00001F230000}"/>
    <cellStyle name="콤_06-부대공_02-배수공_설계서_2010년 이면도로 정비공사(연간단가)설계변경내역서(2차)" xfId="5159" xr:uid="{00000000-0005-0000-0000-000020230000}"/>
    <cellStyle name="콤_06-부대공_02-배수공_설계서_2010년 이면도로 정비공사(연간단가)설계변경내역서(2차) 2" xfId="9276" xr:uid="{00000000-0005-0000-0000-000021230000}"/>
    <cellStyle name="콤_06-부대공_02-배수공_토공" xfId="3502" xr:uid="{00000000-0005-0000-0000-000022230000}"/>
    <cellStyle name="콤_06-부대공_02-배수공_토공 2" xfId="9277" xr:uid="{00000000-0005-0000-0000-000023230000}"/>
    <cellStyle name="콤_06-부대공_02-배수공_토공 2 2" xfId="10650" xr:uid="{00000000-0005-0000-0000-000024230000}"/>
    <cellStyle name="콤_06-부대공_02-배수공_토공_2.중곡빗물펌프장토공" xfId="11658" xr:uid="{00000000-0005-0000-0000-000025230000}"/>
    <cellStyle name="콤_06-부대공_02-배수공_토공_2.중곡빗물펌프장토공 2" xfId="11659" xr:uid="{00000000-0005-0000-0000-000026230000}"/>
    <cellStyle name="콤_06-부대공_02-배수공_토공_세종대우회토공" xfId="11660" xr:uid="{00000000-0005-0000-0000-000027230000}"/>
    <cellStyle name="콤_06-부대공_02-배수공_토공_세종대우회토공 2" xfId="11661" xr:uid="{00000000-0005-0000-0000-000028230000}"/>
    <cellStyle name="콤_06-부대공_02-배수공_토공_오거리토공" xfId="11662" xr:uid="{00000000-0005-0000-0000-000029230000}"/>
    <cellStyle name="콤_06-부대공_02-배수공_토공_오거리토공 2" xfId="11663" xr:uid="{00000000-0005-0000-0000-00002A230000}"/>
    <cellStyle name="콤_06-부대공_02-배수공_토공_중곡빗물펌프장토공" xfId="11664" xr:uid="{00000000-0005-0000-0000-00002B230000}"/>
    <cellStyle name="콤_06-부대공_02-배수공_토공_중곡빗물펌프장토공 2" xfId="11665" xr:uid="{00000000-0005-0000-0000-00002C230000}"/>
    <cellStyle name="콤_06-부대공_02-배수공_토공_중곡빗물펌프장토공1" xfId="11666" xr:uid="{00000000-0005-0000-0000-00002D230000}"/>
    <cellStyle name="콤_06-부대공_02-배수공_토공_중곡빗물펌프장토공1 2" xfId="11667" xr:uid="{00000000-0005-0000-0000-00002E230000}"/>
    <cellStyle name="콤_06-부대공_02-배수공_토공_중곡펌프장토공1" xfId="11668" xr:uid="{00000000-0005-0000-0000-00002F230000}"/>
    <cellStyle name="콤_06-부대공_02-배수공_토공_중곡펌프장토공1 2" xfId="11669" xr:uid="{00000000-0005-0000-0000-000030230000}"/>
    <cellStyle name="콤_06-부대공_02-배수공_토공_천호대로남측준공수량(토공)" xfId="11670" xr:uid="{00000000-0005-0000-0000-000031230000}"/>
    <cellStyle name="콤_06-부대공_02-배수공_토공_천호대로남측준공수량(토공) 2" xfId="11671" xr:uid="{00000000-0005-0000-0000-000032230000}"/>
    <cellStyle name="콤_06-부대공_02-배수공_토공_한국화장품토공" xfId="11672" xr:uid="{00000000-0005-0000-0000-000033230000}"/>
    <cellStyle name="콤_06-부대공_02-배수공_토공_한국화장품토공 2" xfId="11673" xr:uid="{00000000-0005-0000-0000-000034230000}"/>
    <cellStyle name="콤_2.중곡빗물펌프장토공(BOX구간)" xfId="11674" xr:uid="{00000000-0005-0000-0000-000035230000}"/>
    <cellStyle name="콤_2.중곡빗물펌프장토공(BOX구간) 2" xfId="11675" xr:uid="{00000000-0005-0000-0000-000036230000}"/>
    <cellStyle name="콤_깨기수량(전농초교)" xfId="3503" xr:uid="{00000000-0005-0000-0000-000037230000}"/>
    <cellStyle name="콤_깨기수량(전농초교) 2" xfId="9278" xr:uid="{00000000-0005-0000-0000-000038230000}"/>
    <cellStyle name="콤_깨기수량(전농초교) 2 2" xfId="10651" xr:uid="{00000000-0005-0000-0000-000039230000}"/>
    <cellStyle name="콤_깨기수량(전농초교)_1.토공및깨기수량(소의초교)" xfId="3504" xr:uid="{00000000-0005-0000-0000-00003A230000}"/>
    <cellStyle name="콤_깨기수량(전농초교)_1.토공및깨기수량(소의초교) 2" xfId="9279" xr:uid="{00000000-0005-0000-0000-00003B230000}"/>
    <cellStyle name="콤_깨기수량(전농초교)_1.토공및깨기수량(소의초교) 2 2" xfId="10652" xr:uid="{00000000-0005-0000-0000-00003C230000}"/>
    <cellStyle name="콤_깨기수량(전농초교)_2.칼라아스콘(소의초등)" xfId="3505" xr:uid="{00000000-0005-0000-0000-00003D230000}"/>
    <cellStyle name="콤_깨기수량(전농초교)_2.칼라아스콘(소의초등) 2" xfId="9280" xr:uid="{00000000-0005-0000-0000-00003E230000}"/>
    <cellStyle name="콤_깨기수량(전농초교)_2.칼라아스콘(소의초등) 2 2" xfId="10653" xr:uid="{00000000-0005-0000-0000-00003F230000}"/>
    <cellStyle name="콤_깨기수량(전농초교)_2.포장공(전농초교)" xfId="3506" xr:uid="{00000000-0005-0000-0000-000040230000}"/>
    <cellStyle name="콤_깨기수량(전농초교)_2.포장공(전농초교) 2" xfId="9281" xr:uid="{00000000-0005-0000-0000-000041230000}"/>
    <cellStyle name="콤_깨기수량(전농초교)_2.포장공(전농초교) 2 2" xfId="10654" xr:uid="{00000000-0005-0000-0000-000042230000}"/>
    <cellStyle name="콤_깨기수량(전농초교)_3.부대공(소의초교)" xfId="3507" xr:uid="{00000000-0005-0000-0000-000043230000}"/>
    <cellStyle name="콤_깨기수량(전농초교)_3.부대공(소의초교) 2" xfId="9282" xr:uid="{00000000-0005-0000-0000-000044230000}"/>
    <cellStyle name="콤_깨기수량(전농초교)_3.부대공(소의초교) 2 2" xfId="10655" xr:uid="{00000000-0005-0000-0000-000045230000}"/>
    <cellStyle name="콤_깨기수량(전농초교)_고원식포장" xfId="3508" xr:uid="{00000000-0005-0000-0000-000046230000}"/>
    <cellStyle name="콤_깨기수량(전농초교)_고원식포장 2" xfId="9283" xr:uid="{00000000-0005-0000-0000-000047230000}"/>
    <cellStyle name="콤_깨기수량(전농초교)_고원식포장 2 2" xfId="10656" xr:uid="{00000000-0005-0000-0000-000048230000}"/>
    <cellStyle name="콤_부대공" xfId="3509" xr:uid="{00000000-0005-0000-0000-000049230000}"/>
    <cellStyle name="콤_부대공 2" xfId="9284" xr:uid="{00000000-0005-0000-0000-00004A230000}"/>
    <cellStyle name="콤_부대공 2 2" xfId="10658" xr:uid="{00000000-0005-0000-0000-00004B230000}"/>
    <cellStyle name="콤_부대공 3" xfId="9285" xr:uid="{00000000-0005-0000-0000-00004C230000}"/>
    <cellStyle name="콤_부대공 3 2" xfId="10659" xr:uid="{00000000-0005-0000-0000-00004D230000}"/>
    <cellStyle name="콤_부대공 4" xfId="10657" xr:uid="{00000000-0005-0000-0000-00004E230000}"/>
    <cellStyle name="콤_부대공사" xfId="3510" xr:uid="{00000000-0005-0000-0000-00004F230000}"/>
    <cellStyle name="콤_부대공사 2" xfId="9286" xr:uid="{00000000-0005-0000-0000-000050230000}"/>
    <cellStyle name="콤_부대공사 2 2" xfId="10661" xr:uid="{00000000-0005-0000-0000-000051230000}"/>
    <cellStyle name="콤_부대공사 3" xfId="9287" xr:uid="{00000000-0005-0000-0000-000052230000}"/>
    <cellStyle name="콤_부대공사 3 2" xfId="10662" xr:uid="{00000000-0005-0000-0000-000053230000}"/>
    <cellStyle name="콤_부대공사 4" xfId="10660" xr:uid="{00000000-0005-0000-0000-000054230000}"/>
    <cellStyle name="콤_부대공사단위수량" xfId="3511" xr:uid="{00000000-0005-0000-0000-000055230000}"/>
    <cellStyle name="콤_부대공사단위수량 2" xfId="9288" xr:uid="{00000000-0005-0000-0000-000056230000}"/>
    <cellStyle name="콤_부대공사단위수량 2 2" xfId="10664" xr:uid="{00000000-0005-0000-0000-000057230000}"/>
    <cellStyle name="콤_부대공사단위수량 3" xfId="9289" xr:uid="{00000000-0005-0000-0000-000058230000}"/>
    <cellStyle name="콤_부대공사단위수량 3 2" xfId="10665" xr:uid="{00000000-0005-0000-0000-000059230000}"/>
    <cellStyle name="콤_부대공사단위수량 4" xfId="10663" xr:uid="{00000000-0005-0000-0000-00005A230000}"/>
    <cellStyle name="콤_산성교 성능개선 수량산출서_09.01.16" xfId="3512" xr:uid="{00000000-0005-0000-0000-00005B230000}"/>
    <cellStyle name="콤_산성교 성능개선 수량산출서_09.01.16 2" xfId="9290" xr:uid="{00000000-0005-0000-0000-00005C230000}"/>
    <cellStyle name="콤_산성교 성능개선 수량산출서_09.01.16 2 2" xfId="10666" xr:uid="{00000000-0005-0000-0000-00005D230000}"/>
    <cellStyle name="콤_설계서(갑지)0223" xfId="5160" xr:uid="{00000000-0005-0000-0000-00005E230000}"/>
    <cellStyle name="콤_설계서(갑지)0223 2" xfId="9291" xr:uid="{00000000-0005-0000-0000-00005F230000}"/>
    <cellStyle name="콤_수량산출서(수정)" xfId="3513" xr:uid="{00000000-0005-0000-0000-000060230000}"/>
    <cellStyle name="콤_수량산출서(수정) 2" xfId="9292" xr:uid="{00000000-0005-0000-0000-000061230000}"/>
    <cellStyle name="콤_수량산출서(수정) 2 2" xfId="10667" xr:uid="{00000000-0005-0000-0000-000062230000}"/>
    <cellStyle name="콤_수량산출서(수정)_01.토공및구조물깨기" xfId="3514" xr:uid="{00000000-0005-0000-0000-000063230000}"/>
    <cellStyle name="콤_수량산출서(수정)_01.토공및구조물깨기 2" xfId="9293" xr:uid="{00000000-0005-0000-0000-000064230000}"/>
    <cellStyle name="콤_수량산출서(수정)_01.토공및구조물깨기 2 2" xfId="10668" xr:uid="{00000000-0005-0000-0000-000065230000}"/>
    <cellStyle name="콤_수량산출서(수정)_01-토공_02-배수공" xfId="3515" xr:uid="{00000000-0005-0000-0000-000066230000}"/>
    <cellStyle name="콤_수량산출서(수정)_01-토공_02-배수공 2" xfId="5161" xr:uid="{00000000-0005-0000-0000-000067230000}"/>
    <cellStyle name="콤_수량산출서(수정)_01-토공_02-배수공 2 2" xfId="9295" xr:uid="{00000000-0005-0000-0000-000068230000}"/>
    <cellStyle name="콤_수량산출서(수정)_01-토공_02-배수공 3" xfId="9294" xr:uid="{00000000-0005-0000-0000-000069230000}"/>
    <cellStyle name="콤_수량산출서(수정)_01-토공_02-배수공 4" xfId="10669" xr:uid="{00000000-0005-0000-0000-00006A230000}"/>
    <cellStyle name="콤_수량산출서(수정)_01-토공_02-배수공_(0831)설변내역(태화관길)" xfId="5162" xr:uid="{00000000-0005-0000-0000-00006B230000}"/>
    <cellStyle name="콤_수량산출서(수정)_01-토공_02-배수공_(0831)설변내역(태화관길) 2" xfId="9296" xr:uid="{00000000-0005-0000-0000-00006C230000}"/>
    <cellStyle name="콤_수량산출서(수정)_01-토공_02-배수공_(0831)설변내역(태화관길)_2010년 이면도로 정비공사(연간단가)설계변경내역서(2차)" xfId="5163" xr:uid="{00000000-0005-0000-0000-00006D230000}"/>
    <cellStyle name="콤_수량산출서(수정)_01-토공_02-배수공_(0831)설변내역(태화관길)_2010년 이면도로 정비공사(연간단가)설계변경내역서(2차) 2" xfId="9297" xr:uid="{00000000-0005-0000-0000-00006E230000}"/>
    <cellStyle name="콤_수량산출서(수정)_01-토공_02-배수공_(0906)설변내역(낙원동1)" xfId="5164" xr:uid="{00000000-0005-0000-0000-00006F230000}"/>
    <cellStyle name="콤_수량산출서(수정)_01-토공_02-배수공_(0906)설변내역(낙원동1) 2" xfId="9298" xr:uid="{00000000-0005-0000-0000-000070230000}"/>
    <cellStyle name="콤_수량산출서(수정)_01-토공_02-배수공_(0906)설변내역(낙원동1)_2010년 이면도로 정비공사(연간단가)설계변경내역서(2차)" xfId="5165" xr:uid="{00000000-0005-0000-0000-000071230000}"/>
    <cellStyle name="콤_수량산출서(수정)_01-토공_02-배수공_(0906)설변내역(낙원동1)_2010년 이면도로 정비공사(연간단가)설계변경내역서(2차) 2" xfId="9299" xr:uid="{00000000-0005-0000-0000-000072230000}"/>
    <cellStyle name="콤_수량산출서(수정)_01-토공_02-배수공_002설변내역(낙원동1-138)" xfId="5166" xr:uid="{00000000-0005-0000-0000-000073230000}"/>
    <cellStyle name="콤_수량산출서(수정)_01-토공_02-배수공_002설변내역(낙원동1-138) 2" xfId="9300" xr:uid="{00000000-0005-0000-0000-000074230000}"/>
    <cellStyle name="콤_수량산출서(수정)_01-토공_02-배수공_002설변내역(낙원동1-138)_2010년 이면도로 정비공사(연간단가)설계변경내역서(2차)" xfId="5167" xr:uid="{00000000-0005-0000-0000-000075230000}"/>
    <cellStyle name="콤_수량산출서(수정)_01-토공_02-배수공_002설변내역(낙원동1-138)_2010년 이면도로 정비공사(연간단가)설계변경내역서(2차) 2" xfId="9301" xr:uid="{00000000-0005-0000-0000-000076230000}"/>
    <cellStyle name="콤_수량산출서(수정)_01-토공_02-배수공_2.중곡빗물펌프장토공(BOX구간)" xfId="11676" xr:uid="{00000000-0005-0000-0000-000077230000}"/>
    <cellStyle name="콤_수량산출서(수정)_01-토공_02-배수공_2.중곡빗물펌프장토공(BOX구간) 2" xfId="11677" xr:uid="{00000000-0005-0000-0000-000078230000}"/>
    <cellStyle name="콤_수량산출서(수정)_01-토공_02-배수공_2010년 이면도로 정비공사(연간단가)설계변경내역서(2차)" xfId="5168" xr:uid="{00000000-0005-0000-0000-000079230000}"/>
    <cellStyle name="콤_수량산출서(수정)_01-토공_02-배수공_2010년 이면도로 정비공사(연간단가)설계변경내역서(2차) 2" xfId="9302" xr:uid="{00000000-0005-0000-0000-00007A230000}"/>
    <cellStyle name="콤_수량산출서(수정)_01-토공_02-배수공_남측토공" xfId="11678" xr:uid="{00000000-0005-0000-0000-00007B230000}"/>
    <cellStyle name="콤_수량산출서(수정)_01-토공_02-배수공_남측토공 2" xfId="11679" xr:uid="{00000000-0005-0000-0000-00007C230000}"/>
    <cellStyle name="콤_수량산출서(수정)_01-토공_02-배수공_남측토공_2.중곡빗물펌프장토공" xfId="11680" xr:uid="{00000000-0005-0000-0000-00007D230000}"/>
    <cellStyle name="콤_수량산출서(수정)_01-토공_02-배수공_남측토공_2.중곡빗물펌프장토공 2" xfId="11681" xr:uid="{00000000-0005-0000-0000-00007E230000}"/>
    <cellStyle name="콤_수량산출서(수정)_01-토공_02-배수공_남측토공_천호대로남측준공수량(토공)" xfId="11682" xr:uid="{00000000-0005-0000-0000-00007F230000}"/>
    <cellStyle name="콤_수량산출서(수정)_01-토공_02-배수공_남측토공_천호대로남측준공수량(토공) 2" xfId="11683" xr:uid="{00000000-0005-0000-0000-000080230000}"/>
    <cellStyle name="콤_수량산출서(수정)_01-토공_02-배수공_내역서(상도동159번지,김주성)" xfId="5169" xr:uid="{00000000-0005-0000-0000-000081230000}"/>
    <cellStyle name="콤_수량산출서(수정)_01-토공_02-배수공_내역서(상도동159번지,김주성) 2" xfId="9303" xr:uid="{00000000-0005-0000-0000-000082230000}"/>
    <cellStyle name="콤_수량산출서(수정)_01-토공_02-배수공_내역서(상도동159번지,김주성)_(0831)설변내역(태화관길)" xfId="5170" xr:uid="{00000000-0005-0000-0000-000083230000}"/>
    <cellStyle name="콤_수량산출서(수정)_01-토공_02-배수공_내역서(상도동159번지,김주성)_(0831)설변내역(태화관길) 2" xfId="9304" xr:uid="{00000000-0005-0000-0000-000084230000}"/>
    <cellStyle name="콤_수량산출서(수정)_01-토공_02-배수공_내역서(상도동159번지,김주성)_(0831)설변내역(태화관길)_2010년 이면도로 정비공사(연간단가)설계변경내역서(2차)" xfId="5171" xr:uid="{00000000-0005-0000-0000-000085230000}"/>
    <cellStyle name="콤_수량산출서(수정)_01-토공_02-배수공_내역서(상도동159번지,김주성)_(0831)설변내역(태화관길)_2010년 이면도로 정비공사(연간단가)설계변경내역서(2차) 2" xfId="9305" xr:uid="{00000000-0005-0000-0000-000086230000}"/>
    <cellStyle name="콤_수량산출서(수정)_01-토공_02-배수공_내역서(상도동159번지,김주성)_(0906)설변내역(낙원동1)" xfId="5172" xr:uid="{00000000-0005-0000-0000-000087230000}"/>
    <cellStyle name="콤_수량산출서(수정)_01-토공_02-배수공_내역서(상도동159번지,김주성)_(0906)설변내역(낙원동1) 2" xfId="9306" xr:uid="{00000000-0005-0000-0000-000088230000}"/>
    <cellStyle name="콤_수량산출서(수정)_01-토공_02-배수공_내역서(상도동159번지,김주성)_(0906)설변내역(낙원동1)_2010년 이면도로 정비공사(연간단가)설계변경내역서(2차)" xfId="5173" xr:uid="{00000000-0005-0000-0000-000089230000}"/>
    <cellStyle name="콤_수량산출서(수정)_01-토공_02-배수공_내역서(상도동159번지,김주성)_(0906)설변내역(낙원동1)_2010년 이면도로 정비공사(연간단가)설계변경내역서(2차) 2" xfId="9307" xr:uid="{00000000-0005-0000-0000-00008A230000}"/>
    <cellStyle name="콤_수량산출서(수정)_01-토공_02-배수공_내역서(상도동159번지,김주성)_002설변내역(낙원동1-138)" xfId="5174" xr:uid="{00000000-0005-0000-0000-00008B230000}"/>
    <cellStyle name="콤_수량산출서(수정)_01-토공_02-배수공_내역서(상도동159번지,김주성)_002설변내역(낙원동1-138) 2" xfId="9308" xr:uid="{00000000-0005-0000-0000-00008C230000}"/>
    <cellStyle name="콤_수량산출서(수정)_01-토공_02-배수공_내역서(상도동159번지,김주성)_002설변내역(낙원동1-138)_2010년 이면도로 정비공사(연간단가)설계변경내역서(2차)" xfId="5175" xr:uid="{00000000-0005-0000-0000-00008D230000}"/>
    <cellStyle name="콤_수량산출서(수정)_01-토공_02-배수공_내역서(상도동159번지,김주성)_002설변내역(낙원동1-138)_2010년 이면도로 정비공사(연간단가)설계변경내역서(2차) 2" xfId="9309" xr:uid="{00000000-0005-0000-0000-00008E230000}"/>
    <cellStyle name="콤_수량산출서(수정)_01-토공_02-배수공_내역서(상도동159번지,김주성)_2010년 이면도로 정비공사(연간단가)설계변경내역서(2차)" xfId="5176" xr:uid="{00000000-0005-0000-0000-00008F230000}"/>
    <cellStyle name="콤_수량산출서(수정)_01-토공_02-배수공_내역서(상도동159번지,김주성)_2010년 이면도로 정비공사(연간단가)설계변경내역서(2차) 2" xfId="9310" xr:uid="{00000000-0005-0000-0000-000090230000}"/>
    <cellStyle name="콤_수량산출서(수정)_01-토공_02-배수공_설계서" xfId="5177" xr:uid="{00000000-0005-0000-0000-000091230000}"/>
    <cellStyle name="콤_수량산출서(수정)_01-토공_02-배수공_설계서 2" xfId="9311" xr:uid="{00000000-0005-0000-0000-000092230000}"/>
    <cellStyle name="콤_수량산출서(수정)_01-토공_02-배수공_설계서_(0831)설변내역(태화관길)" xfId="5178" xr:uid="{00000000-0005-0000-0000-000093230000}"/>
    <cellStyle name="콤_수량산출서(수정)_01-토공_02-배수공_설계서_(0831)설변내역(태화관길) 2" xfId="9312" xr:uid="{00000000-0005-0000-0000-000094230000}"/>
    <cellStyle name="콤_수량산출서(수정)_01-토공_02-배수공_설계서_(0831)설변내역(태화관길)_2010년 이면도로 정비공사(연간단가)설계변경내역서(2차)" xfId="5179" xr:uid="{00000000-0005-0000-0000-000095230000}"/>
    <cellStyle name="콤_수량산출서(수정)_01-토공_02-배수공_설계서_(0831)설변내역(태화관길)_2010년 이면도로 정비공사(연간단가)설계변경내역서(2차) 2" xfId="9313" xr:uid="{00000000-0005-0000-0000-000096230000}"/>
    <cellStyle name="콤_수량산출서(수정)_01-토공_02-배수공_설계서_(0906)설변내역(낙원동1)" xfId="5180" xr:uid="{00000000-0005-0000-0000-000097230000}"/>
    <cellStyle name="콤_수량산출서(수정)_01-토공_02-배수공_설계서_(0906)설변내역(낙원동1) 2" xfId="9314" xr:uid="{00000000-0005-0000-0000-000098230000}"/>
    <cellStyle name="콤_수량산출서(수정)_01-토공_02-배수공_설계서_(0906)설변내역(낙원동1)_2010년 이면도로 정비공사(연간단가)설계변경내역서(2차)" xfId="5181" xr:uid="{00000000-0005-0000-0000-000099230000}"/>
    <cellStyle name="콤_수량산출서(수정)_01-토공_02-배수공_설계서_(0906)설변내역(낙원동1)_2010년 이면도로 정비공사(연간단가)설계변경내역서(2차) 2" xfId="9315" xr:uid="{00000000-0005-0000-0000-00009A230000}"/>
    <cellStyle name="콤_수량산출서(수정)_01-토공_02-배수공_설계서_002설변내역(낙원동1-138)" xfId="5182" xr:uid="{00000000-0005-0000-0000-00009B230000}"/>
    <cellStyle name="콤_수량산출서(수정)_01-토공_02-배수공_설계서_002설변내역(낙원동1-138) 2" xfId="9316" xr:uid="{00000000-0005-0000-0000-00009C230000}"/>
    <cellStyle name="콤_수량산출서(수정)_01-토공_02-배수공_설계서_002설변내역(낙원동1-138)_2010년 이면도로 정비공사(연간단가)설계변경내역서(2차)" xfId="5183" xr:uid="{00000000-0005-0000-0000-00009D230000}"/>
    <cellStyle name="콤_수량산출서(수정)_01-토공_02-배수공_설계서_002설변내역(낙원동1-138)_2010년 이면도로 정비공사(연간단가)설계변경내역서(2차) 2" xfId="9317" xr:uid="{00000000-0005-0000-0000-00009E230000}"/>
    <cellStyle name="콤_수량산출서(수정)_01-토공_02-배수공_설계서_2010년 이면도로 정비공사(연간단가)설계변경내역서(2차)" xfId="5184" xr:uid="{00000000-0005-0000-0000-00009F230000}"/>
    <cellStyle name="콤_수량산출서(수정)_01-토공_02-배수공_설계서_2010년 이면도로 정비공사(연간단가)설계변경내역서(2차) 2" xfId="9318" xr:uid="{00000000-0005-0000-0000-0000A0230000}"/>
    <cellStyle name="콤_수량산출서(수정)_01-토공_02-배수공_토공" xfId="3516" xr:uid="{00000000-0005-0000-0000-0000A1230000}"/>
    <cellStyle name="콤_수량산출서(수정)_01-토공_02-배수공_토공 2" xfId="9319" xr:uid="{00000000-0005-0000-0000-0000A2230000}"/>
    <cellStyle name="콤_수량산출서(수정)_01-토공_02-배수공_토공 2 2" xfId="10670" xr:uid="{00000000-0005-0000-0000-0000A3230000}"/>
    <cellStyle name="콤_수량산출서(수정)_01-토공_02-배수공_토공_2.중곡빗물펌프장토공" xfId="11684" xr:uid="{00000000-0005-0000-0000-0000A4230000}"/>
    <cellStyle name="콤_수량산출서(수정)_01-토공_02-배수공_토공_2.중곡빗물펌프장토공 2" xfId="11685" xr:uid="{00000000-0005-0000-0000-0000A5230000}"/>
    <cellStyle name="콤_수량산출서(수정)_01-토공_02-배수공_토공_세종대우회토공" xfId="11686" xr:uid="{00000000-0005-0000-0000-0000A6230000}"/>
    <cellStyle name="콤_수량산출서(수정)_01-토공_02-배수공_토공_세종대우회토공 2" xfId="11687" xr:uid="{00000000-0005-0000-0000-0000A7230000}"/>
    <cellStyle name="콤_수량산출서(수정)_01-토공_02-배수공_토공_오거리토공" xfId="11688" xr:uid="{00000000-0005-0000-0000-0000A8230000}"/>
    <cellStyle name="콤_수량산출서(수정)_01-토공_02-배수공_토공_오거리토공 2" xfId="11689" xr:uid="{00000000-0005-0000-0000-0000A9230000}"/>
    <cellStyle name="콤_수량산출서(수정)_01-토공_02-배수공_토공_중곡빗물펌프장토공" xfId="11690" xr:uid="{00000000-0005-0000-0000-0000AA230000}"/>
    <cellStyle name="콤_수량산출서(수정)_01-토공_02-배수공_토공_중곡빗물펌프장토공 2" xfId="11691" xr:uid="{00000000-0005-0000-0000-0000AB230000}"/>
    <cellStyle name="콤_수량산출서(수정)_01-토공_02-배수공_토공_중곡빗물펌프장토공1" xfId="11692" xr:uid="{00000000-0005-0000-0000-0000AC230000}"/>
    <cellStyle name="콤_수량산출서(수정)_01-토공_02-배수공_토공_중곡빗물펌프장토공1 2" xfId="11693" xr:uid="{00000000-0005-0000-0000-0000AD230000}"/>
    <cellStyle name="콤_수량산출서(수정)_01-토공_02-배수공_토공_중곡펌프장토공1" xfId="11694" xr:uid="{00000000-0005-0000-0000-0000AE230000}"/>
    <cellStyle name="콤_수량산출서(수정)_01-토공_02-배수공_토공_중곡펌프장토공1 2" xfId="11695" xr:uid="{00000000-0005-0000-0000-0000AF230000}"/>
    <cellStyle name="콤_수량산출서(수정)_01-토공_02-배수공_토공_천호대로남측준공수량(토공)" xfId="11696" xr:uid="{00000000-0005-0000-0000-0000B0230000}"/>
    <cellStyle name="콤_수량산출서(수정)_01-토공_02-배수공_토공_천호대로남측준공수량(토공) 2" xfId="11697" xr:uid="{00000000-0005-0000-0000-0000B1230000}"/>
    <cellStyle name="콤_수량산출서(수정)_01-토공_02-배수공_토공_한국화장품토공" xfId="11698" xr:uid="{00000000-0005-0000-0000-0000B2230000}"/>
    <cellStyle name="콤_수량산출서(수정)_01-토공_02-배수공_토공_한국화장품토공 2" xfId="11699" xr:uid="{00000000-0005-0000-0000-0000B3230000}"/>
    <cellStyle name="콤_수량산출서(수정)_02-배수공" xfId="3517" xr:uid="{00000000-0005-0000-0000-0000B4230000}"/>
    <cellStyle name="콤_수량산출서(수정)_02-배수공 2" xfId="5185" xr:uid="{00000000-0005-0000-0000-0000B5230000}"/>
    <cellStyle name="콤_수량산출서(수정)_02-배수공 2 2" xfId="9321" xr:uid="{00000000-0005-0000-0000-0000B6230000}"/>
    <cellStyle name="콤_수량산출서(수정)_02-배수공 3" xfId="9320" xr:uid="{00000000-0005-0000-0000-0000B7230000}"/>
    <cellStyle name="콤_수량산출서(수정)_02-배수공 4" xfId="10671" xr:uid="{00000000-0005-0000-0000-0000B8230000}"/>
    <cellStyle name="콤_수량산출서(수정)_02-배수공_(0831)설변내역(태화관길)" xfId="5186" xr:uid="{00000000-0005-0000-0000-0000B9230000}"/>
    <cellStyle name="콤_수량산출서(수정)_02-배수공_(0831)설변내역(태화관길) 2" xfId="9322" xr:uid="{00000000-0005-0000-0000-0000BA230000}"/>
    <cellStyle name="콤_수량산출서(수정)_02-배수공_(0831)설변내역(태화관길)_2010년 이면도로 정비공사(연간단가)설계변경내역서(2차)" xfId="5187" xr:uid="{00000000-0005-0000-0000-0000BB230000}"/>
    <cellStyle name="콤_수량산출서(수정)_02-배수공_(0831)설변내역(태화관길)_2010년 이면도로 정비공사(연간단가)설계변경내역서(2차) 2" xfId="9323" xr:uid="{00000000-0005-0000-0000-0000BC230000}"/>
    <cellStyle name="콤_수량산출서(수정)_02-배수공_(0906)설변내역(낙원동1)" xfId="5188" xr:uid="{00000000-0005-0000-0000-0000BD230000}"/>
    <cellStyle name="콤_수량산출서(수정)_02-배수공_(0906)설변내역(낙원동1) 2" xfId="9324" xr:uid="{00000000-0005-0000-0000-0000BE230000}"/>
    <cellStyle name="콤_수량산출서(수정)_02-배수공_(0906)설변내역(낙원동1)_2010년 이면도로 정비공사(연간단가)설계변경내역서(2차)" xfId="5189" xr:uid="{00000000-0005-0000-0000-0000BF230000}"/>
    <cellStyle name="콤_수량산출서(수정)_02-배수공_(0906)설변내역(낙원동1)_2010년 이면도로 정비공사(연간단가)설계변경내역서(2차) 2" xfId="9325" xr:uid="{00000000-0005-0000-0000-0000C0230000}"/>
    <cellStyle name="콤_수량산출서(수정)_02-배수공_002설변내역(낙원동1-138)" xfId="5190" xr:uid="{00000000-0005-0000-0000-0000C1230000}"/>
    <cellStyle name="콤_수량산출서(수정)_02-배수공_002설변내역(낙원동1-138) 2" xfId="9326" xr:uid="{00000000-0005-0000-0000-0000C2230000}"/>
    <cellStyle name="콤_수량산출서(수정)_02-배수공_002설변내역(낙원동1-138)_2010년 이면도로 정비공사(연간단가)설계변경내역서(2차)" xfId="5191" xr:uid="{00000000-0005-0000-0000-0000C3230000}"/>
    <cellStyle name="콤_수량산출서(수정)_02-배수공_002설변내역(낙원동1-138)_2010년 이면도로 정비공사(연간단가)설계변경내역서(2차) 2" xfId="9327" xr:uid="{00000000-0005-0000-0000-0000C4230000}"/>
    <cellStyle name="콤_수량산출서(수정)_02-배수공_02-반중력식옹벽" xfId="3518" xr:uid="{00000000-0005-0000-0000-0000C5230000}"/>
    <cellStyle name="콤_수량산출서(수정)_02-배수공_02-반중력식옹벽 2" xfId="5192" xr:uid="{00000000-0005-0000-0000-0000C6230000}"/>
    <cellStyle name="콤_수량산출서(수정)_02-배수공_02-반중력식옹벽 2 2" xfId="9329" xr:uid="{00000000-0005-0000-0000-0000C7230000}"/>
    <cellStyle name="콤_수량산출서(수정)_02-배수공_02-반중력식옹벽 3" xfId="9328" xr:uid="{00000000-0005-0000-0000-0000C8230000}"/>
    <cellStyle name="콤_수량산출서(수정)_02-배수공_02-반중력식옹벽 4" xfId="10672" xr:uid="{00000000-0005-0000-0000-0000C9230000}"/>
    <cellStyle name="콤_수량산출서(수정)_02-배수공_02-반중력식옹벽_(0831)설변내역(태화관길)" xfId="5193" xr:uid="{00000000-0005-0000-0000-0000CA230000}"/>
    <cellStyle name="콤_수량산출서(수정)_02-배수공_02-반중력식옹벽_(0831)설변내역(태화관길) 2" xfId="9330" xr:uid="{00000000-0005-0000-0000-0000CB230000}"/>
    <cellStyle name="콤_수량산출서(수정)_02-배수공_02-반중력식옹벽_(0831)설변내역(태화관길)_2010년 이면도로 정비공사(연간단가)설계변경내역서(2차)" xfId="5194" xr:uid="{00000000-0005-0000-0000-0000CC230000}"/>
    <cellStyle name="콤_수량산출서(수정)_02-배수공_02-반중력식옹벽_(0831)설변내역(태화관길)_2010년 이면도로 정비공사(연간단가)설계변경내역서(2차) 2" xfId="9331" xr:uid="{00000000-0005-0000-0000-0000CD230000}"/>
    <cellStyle name="콤_수량산출서(수정)_02-배수공_02-반중력식옹벽_(0906)설변내역(낙원동1)" xfId="5195" xr:uid="{00000000-0005-0000-0000-0000CE230000}"/>
    <cellStyle name="콤_수량산출서(수정)_02-배수공_02-반중력식옹벽_(0906)설변내역(낙원동1) 2" xfId="9332" xr:uid="{00000000-0005-0000-0000-0000CF230000}"/>
    <cellStyle name="콤_수량산출서(수정)_02-배수공_02-반중력식옹벽_(0906)설변내역(낙원동1)_2010년 이면도로 정비공사(연간단가)설계변경내역서(2차)" xfId="5196" xr:uid="{00000000-0005-0000-0000-0000D0230000}"/>
    <cellStyle name="콤_수량산출서(수정)_02-배수공_02-반중력식옹벽_(0906)설변내역(낙원동1)_2010년 이면도로 정비공사(연간단가)설계변경내역서(2차) 2" xfId="9333" xr:uid="{00000000-0005-0000-0000-0000D1230000}"/>
    <cellStyle name="콤_수량산출서(수정)_02-배수공_02-반중력식옹벽_002설변내역(낙원동1-138)" xfId="5197" xr:uid="{00000000-0005-0000-0000-0000D2230000}"/>
    <cellStyle name="콤_수량산출서(수정)_02-배수공_02-반중력식옹벽_002설변내역(낙원동1-138) 2" xfId="9334" xr:uid="{00000000-0005-0000-0000-0000D3230000}"/>
    <cellStyle name="콤_수량산출서(수정)_02-배수공_02-반중력식옹벽_002설변내역(낙원동1-138)_2010년 이면도로 정비공사(연간단가)설계변경내역서(2차)" xfId="5198" xr:uid="{00000000-0005-0000-0000-0000D4230000}"/>
    <cellStyle name="콤_수량산출서(수정)_02-배수공_02-반중력식옹벽_002설변내역(낙원동1-138)_2010년 이면도로 정비공사(연간단가)설계변경내역서(2차) 2" xfId="9335" xr:uid="{00000000-0005-0000-0000-0000D5230000}"/>
    <cellStyle name="콤_수량산출서(수정)_02-배수공_02-반중력식옹벽_2.중곡빗물펌프장토공(BOX구간)" xfId="11700" xr:uid="{00000000-0005-0000-0000-0000D6230000}"/>
    <cellStyle name="콤_수량산출서(수정)_02-배수공_02-반중력식옹벽_2.중곡빗물펌프장토공(BOX구간) 2" xfId="11701" xr:uid="{00000000-0005-0000-0000-0000D7230000}"/>
    <cellStyle name="콤_수량산출서(수정)_02-배수공_02-반중력식옹벽_2010년 이면도로 정비공사(연간단가)설계변경내역서(2차)" xfId="5199" xr:uid="{00000000-0005-0000-0000-0000D8230000}"/>
    <cellStyle name="콤_수량산출서(수정)_02-배수공_02-반중력식옹벽_2010년 이면도로 정비공사(연간단가)설계변경내역서(2차) 2" xfId="9336" xr:uid="{00000000-0005-0000-0000-0000D9230000}"/>
    <cellStyle name="콤_수량산출서(수정)_02-배수공_02-반중력식옹벽_남측토공" xfId="11702" xr:uid="{00000000-0005-0000-0000-0000DA230000}"/>
    <cellStyle name="콤_수량산출서(수정)_02-배수공_02-반중력식옹벽_남측토공 2" xfId="11703" xr:uid="{00000000-0005-0000-0000-0000DB230000}"/>
    <cellStyle name="콤_수량산출서(수정)_02-배수공_02-반중력식옹벽_남측토공_2.중곡빗물펌프장토공" xfId="11704" xr:uid="{00000000-0005-0000-0000-0000DC230000}"/>
    <cellStyle name="콤_수량산출서(수정)_02-배수공_02-반중력식옹벽_남측토공_2.중곡빗물펌프장토공 2" xfId="11705" xr:uid="{00000000-0005-0000-0000-0000DD230000}"/>
    <cellStyle name="콤_수량산출서(수정)_02-배수공_02-반중력식옹벽_남측토공_천호대로남측준공수량(토공)" xfId="11706" xr:uid="{00000000-0005-0000-0000-0000DE230000}"/>
    <cellStyle name="콤_수량산출서(수정)_02-배수공_02-반중력식옹벽_남측토공_천호대로남측준공수량(토공) 2" xfId="11707" xr:uid="{00000000-0005-0000-0000-0000DF230000}"/>
    <cellStyle name="콤_수량산출서(수정)_02-배수공_02-반중력식옹벽_내역서(상도동159번지,김주성)" xfId="5200" xr:uid="{00000000-0005-0000-0000-0000E0230000}"/>
    <cellStyle name="콤_수량산출서(수정)_02-배수공_02-반중력식옹벽_내역서(상도동159번지,김주성) 2" xfId="9337" xr:uid="{00000000-0005-0000-0000-0000E1230000}"/>
    <cellStyle name="콤_수량산출서(수정)_02-배수공_02-반중력식옹벽_내역서(상도동159번지,김주성)_(0831)설변내역(태화관길)" xfId="5201" xr:uid="{00000000-0005-0000-0000-0000E2230000}"/>
    <cellStyle name="콤_수량산출서(수정)_02-배수공_02-반중력식옹벽_내역서(상도동159번지,김주성)_(0831)설변내역(태화관길) 2" xfId="9338" xr:uid="{00000000-0005-0000-0000-0000E3230000}"/>
    <cellStyle name="콤_수량산출서(수정)_02-배수공_02-반중력식옹벽_내역서(상도동159번지,김주성)_(0831)설변내역(태화관길)_2010년 이면도로 정비공사(연간단가)설계변경내역서(2차)" xfId="5202" xr:uid="{00000000-0005-0000-0000-0000E4230000}"/>
    <cellStyle name="콤_수량산출서(수정)_02-배수공_02-반중력식옹벽_내역서(상도동159번지,김주성)_(0831)설변내역(태화관길)_2010년 이면도로 정비공사(연간단가)설계변경내역서(2차) 2" xfId="9339" xr:uid="{00000000-0005-0000-0000-0000E5230000}"/>
    <cellStyle name="콤_수량산출서(수정)_02-배수공_02-반중력식옹벽_내역서(상도동159번지,김주성)_(0906)설변내역(낙원동1)" xfId="5203" xr:uid="{00000000-0005-0000-0000-0000E6230000}"/>
    <cellStyle name="콤_수량산출서(수정)_02-배수공_02-반중력식옹벽_내역서(상도동159번지,김주성)_(0906)설변내역(낙원동1) 2" xfId="9340" xr:uid="{00000000-0005-0000-0000-0000E7230000}"/>
    <cellStyle name="콤_수량산출서(수정)_02-배수공_02-반중력식옹벽_내역서(상도동159번지,김주성)_(0906)설변내역(낙원동1)_2010년 이면도로 정비공사(연간단가)설계변경내역서(2차)" xfId="5204" xr:uid="{00000000-0005-0000-0000-0000E8230000}"/>
    <cellStyle name="콤_수량산출서(수정)_02-배수공_02-반중력식옹벽_내역서(상도동159번지,김주성)_(0906)설변내역(낙원동1)_2010년 이면도로 정비공사(연간단가)설계변경내역서(2차) 2" xfId="9341" xr:uid="{00000000-0005-0000-0000-0000E9230000}"/>
    <cellStyle name="콤_수량산출서(수정)_02-배수공_02-반중력식옹벽_내역서(상도동159번지,김주성)_002설변내역(낙원동1-138)" xfId="5205" xr:uid="{00000000-0005-0000-0000-0000EA230000}"/>
    <cellStyle name="콤_수량산출서(수정)_02-배수공_02-반중력식옹벽_내역서(상도동159번지,김주성)_002설변내역(낙원동1-138) 2" xfId="9342" xr:uid="{00000000-0005-0000-0000-0000EB230000}"/>
    <cellStyle name="콤_수량산출서(수정)_02-배수공_02-반중력식옹벽_내역서(상도동159번지,김주성)_002설변내역(낙원동1-138)_2010년 이면도로 정비공사(연간단가)설계변경내역서(2차)" xfId="5206" xr:uid="{00000000-0005-0000-0000-0000EC230000}"/>
    <cellStyle name="콤_수량산출서(수정)_02-배수공_02-반중력식옹벽_내역서(상도동159번지,김주성)_002설변내역(낙원동1-138)_2010년 이면도로 정비공사(연간단가)설계변경내역서(2차) 2" xfId="9343" xr:uid="{00000000-0005-0000-0000-0000ED230000}"/>
    <cellStyle name="콤_수량산출서(수정)_02-배수공_02-반중력식옹벽_내역서(상도동159번지,김주성)_2010년 이면도로 정비공사(연간단가)설계변경내역서(2차)" xfId="5207" xr:uid="{00000000-0005-0000-0000-0000EE230000}"/>
    <cellStyle name="콤_수량산출서(수정)_02-배수공_02-반중력식옹벽_내역서(상도동159번지,김주성)_2010년 이면도로 정비공사(연간단가)설계변경내역서(2차) 2" xfId="9344" xr:uid="{00000000-0005-0000-0000-0000EF230000}"/>
    <cellStyle name="콤_수량산출서(수정)_02-배수공_02-반중력식옹벽_설계서" xfId="5208" xr:uid="{00000000-0005-0000-0000-0000F0230000}"/>
    <cellStyle name="콤_수량산출서(수정)_02-배수공_02-반중력식옹벽_설계서 2" xfId="9345" xr:uid="{00000000-0005-0000-0000-0000F1230000}"/>
    <cellStyle name="콤_수량산출서(수정)_02-배수공_02-반중력식옹벽_설계서_(0831)설변내역(태화관길)" xfId="5209" xr:uid="{00000000-0005-0000-0000-0000F2230000}"/>
    <cellStyle name="콤_수량산출서(수정)_02-배수공_02-반중력식옹벽_설계서_(0831)설변내역(태화관길) 2" xfId="9346" xr:uid="{00000000-0005-0000-0000-0000F3230000}"/>
    <cellStyle name="콤_수량산출서(수정)_02-배수공_02-반중력식옹벽_설계서_(0831)설변내역(태화관길)_2010년 이면도로 정비공사(연간단가)설계변경내역서(2차)" xfId="5210" xr:uid="{00000000-0005-0000-0000-0000F4230000}"/>
    <cellStyle name="콤_수량산출서(수정)_02-배수공_02-반중력식옹벽_설계서_(0831)설변내역(태화관길)_2010년 이면도로 정비공사(연간단가)설계변경내역서(2차) 2" xfId="9347" xr:uid="{00000000-0005-0000-0000-0000F5230000}"/>
    <cellStyle name="콤_수량산출서(수정)_02-배수공_02-반중력식옹벽_설계서_(0906)설변내역(낙원동1)" xfId="5211" xr:uid="{00000000-0005-0000-0000-0000F6230000}"/>
    <cellStyle name="콤_수량산출서(수정)_02-배수공_02-반중력식옹벽_설계서_(0906)설변내역(낙원동1) 2" xfId="9348" xr:uid="{00000000-0005-0000-0000-0000F7230000}"/>
    <cellStyle name="콤_수량산출서(수정)_02-배수공_02-반중력식옹벽_설계서_(0906)설변내역(낙원동1)_2010년 이면도로 정비공사(연간단가)설계변경내역서(2차)" xfId="5212" xr:uid="{00000000-0005-0000-0000-0000F8230000}"/>
    <cellStyle name="콤_수량산출서(수정)_02-배수공_02-반중력식옹벽_설계서_(0906)설변내역(낙원동1)_2010년 이면도로 정비공사(연간단가)설계변경내역서(2차) 2" xfId="9349" xr:uid="{00000000-0005-0000-0000-0000F9230000}"/>
    <cellStyle name="콤_수량산출서(수정)_02-배수공_02-반중력식옹벽_설계서_002설변내역(낙원동1-138)" xfId="5213" xr:uid="{00000000-0005-0000-0000-0000FA230000}"/>
    <cellStyle name="콤_수량산출서(수정)_02-배수공_02-반중력식옹벽_설계서_002설변내역(낙원동1-138) 2" xfId="9350" xr:uid="{00000000-0005-0000-0000-0000FB230000}"/>
    <cellStyle name="콤_수량산출서(수정)_02-배수공_02-반중력식옹벽_설계서_002설변내역(낙원동1-138)_2010년 이면도로 정비공사(연간단가)설계변경내역서(2차)" xfId="5214" xr:uid="{00000000-0005-0000-0000-0000FC230000}"/>
    <cellStyle name="콤_수량산출서(수정)_02-배수공_02-반중력식옹벽_설계서_002설변내역(낙원동1-138)_2010년 이면도로 정비공사(연간단가)설계변경내역서(2차) 2" xfId="9351" xr:uid="{00000000-0005-0000-0000-0000FD230000}"/>
    <cellStyle name="콤_수량산출서(수정)_02-배수공_02-반중력식옹벽_설계서_2010년 이면도로 정비공사(연간단가)설계변경내역서(2차)" xfId="5215" xr:uid="{00000000-0005-0000-0000-0000FE230000}"/>
    <cellStyle name="콤_수량산출서(수정)_02-배수공_02-반중력식옹벽_설계서_2010년 이면도로 정비공사(연간단가)설계변경내역서(2차) 2" xfId="9352" xr:uid="{00000000-0005-0000-0000-0000FF230000}"/>
    <cellStyle name="콤_수량산출서(수정)_02-배수공_02-반중력식옹벽_토공" xfId="3519" xr:uid="{00000000-0005-0000-0000-000000240000}"/>
    <cellStyle name="콤_수량산출서(수정)_02-배수공_02-반중력식옹벽_토공 2" xfId="9353" xr:uid="{00000000-0005-0000-0000-000001240000}"/>
    <cellStyle name="콤_수량산출서(수정)_02-배수공_02-반중력식옹벽_토공 2 2" xfId="10673" xr:uid="{00000000-0005-0000-0000-000002240000}"/>
    <cellStyle name="콤_수량산출서(수정)_02-배수공_02-반중력식옹벽_토공_2.중곡빗물펌프장토공" xfId="11708" xr:uid="{00000000-0005-0000-0000-000003240000}"/>
    <cellStyle name="콤_수량산출서(수정)_02-배수공_02-반중력식옹벽_토공_2.중곡빗물펌프장토공 2" xfId="11709" xr:uid="{00000000-0005-0000-0000-000004240000}"/>
    <cellStyle name="콤_수량산출서(수정)_02-배수공_02-반중력식옹벽_토공_세종대우회토공" xfId="11710" xr:uid="{00000000-0005-0000-0000-000005240000}"/>
    <cellStyle name="콤_수량산출서(수정)_02-배수공_02-반중력식옹벽_토공_세종대우회토공 2" xfId="11711" xr:uid="{00000000-0005-0000-0000-000006240000}"/>
    <cellStyle name="콤_수량산출서(수정)_02-배수공_02-반중력식옹벽_토공_오거리토공" xfId="11712" xr:uid="{00000000-0005-0000-0000-000007240000}"/>
    <cellStyle name="콤_수량산출서(수정)_02-배수공_02-반중력식옹벽_토공_오거리토공 2" xfId="11713" xr:uid="{00000000-0005-0000-0000-000008240000}"/>
    <cellStyle name="콤_수량산출서(수정)_02-배수공_02-반중력식옹벽_토공_중곡빗물펌프장토공" xfId="11714" xr:uid="{00000000-0005-0000-0000-000009240000}"/>
    <cellStyle name="콤_수량산출서(수정)_02-배수공_02-반중력식옹벽_토공_중곡빗물펌프장토공 2" xfId="11715" xr:uid="{00000000-0005-0000-0000-00000A240000}"/>
    <cellStyle name="콤_수량산출서(수정)_02-배수공_02-반중력식옹벽_토공_중곡빗물펌프장토공1" xfId="11716" xr:uid="{00000000-0005-0000-0000-00000B240000}"/>
    <cellStyle name="콤_수량산출서(수정)_02-배수공_02-반중력식옹벽_토공_중곡빗물펌프장토공1 2" xfId="11717" xr:uid="{00000000-0005-0000-0000-00000C240000}"/>
    <cellStyle name="콤_수량산출서(수정)_02-배수공_02-반중력식옹벽_토공_중곡펌프장토공1" xfId="11718" xr:uid="{00000000-0005-0000-0000-00000D240000}"/>
    <cellStyle name="콤_수량산출서(수정)_02-배수공_02-반중력식옹벽_토공_중곡펌프장토공1 2" xfId="11719" xr:uid="{00000000-0005-0000-0000-00000E240000}"/>
    <cellStyle name="콤_수량산출서(수정)_02-배수공_02-반중력식옹벽_토공_천호대로남측준공수량(토공)" xfId="11720" xr:uid="{00000000-0005-0000-0000-00000F240000}"/>
    <cellStyle name="콤_수량산출서(수정)_02-배수공_02-반중력식옹벽_토공_천호대로남측준공수량(토공) 2" xfId="11721" xr:uid="{00000000-0005-0000-0000-000010240000}"/>
    <cellStyle name="콤_수량산출서(수정)_02-배수공_02-반중력식옹벽_토공_한국화장품토공" xfId="11722" xr:uid="{00000000-0005-0000-0000-000011240000}"/>
    <cellStyle name="콤_수량산출서(수정)_02-배수공_02-반중력식옹벽_토공_한국화장품토공 2" xfId="11723" xr:uid="{00000000-0005-0000-0000-000012240000}"/>
    <cellStyle name="콤_수량산출서(수정)_02-배수공_02-배수공" xfId="3520" xr:uid="{00000000-0005-0000-0000-000013240000}"/>
    <cellStyle name="콤_수량산출서(수정)_02-배수공_02-배수공 2" xfId="5216" xr:uid="{00000000-0005-0000-0000-000014240000}"/>
    <cellStyle name="콤_수량산출서(수정)_02-배수공_02-배수공 2 2" xfId="9355" xr:uid="{00000000-0005-0000-0000-000015240000}"/>
    <cellStyle name="콤_수량산출서(수정)_02-배수공_02-배수공 3" xfId="9354" xr:uid="{00000000-0005-0000-0000-000016240000}"/>
    <cellStyle name="콤_수량산출서(수정)_02-배수공_02-배수공 4" xfId="10674" xr:uid="{00000000-0005-0000-0000-000017240000}"/>
    <cellStyle name="콤_수량산출서(수정)_02-배수공_02-배수공_(0831)설변내역(태화관길)" xfId="5217" xr:uid="{00000000-0005-0000-0000-000018240000}"/>
    <cellStyle name="콤_수량산출서(수정)_02-배수공_02-배수공_(0831)설변내역(태화관길) 2" xfId="9356" xr:uid="{00000000-0005-0000-0000-000019240000}"/>
    <cellStyle name="콤_수량산출서(수정)_02-배수공_02-배수공_(0831)설변내역(태화관길)_2010년 이면도로 정비공사(연간단가)설계변경내역서(2차)" xfId="5218" xr:uid="{00000000-0005-0000-0000-00001A240000}"/>
    <cellStyle name="콤_수량산출서(수정)_02-배수공_02-배수공_(0831)설변내역(태화관길)_2010년 이면도로 정비공사(연간단가)설계변경내역서(2차) 2" xfId="9357" xr:uid="{00000000-0005-0000-0000-00001B240000}"/>
    <cellStyle name="콤_수량산출서(수정)_02-배수공_02-배수공_(0906)설변내역(낙원동1)" xfId="5219" xr:uid="{00000000-0005-0000-0000-00001C240000}"/>
    <cellStyle name="콤_수량산출서(수정)_02-배수공_02-배수공_(0906)설변내역(낙원동1) 2" xfId="9358" xr:uid="{00000000-0005-0000-0000-00001D240000}"/>
    <cellStyle name="콤_수량산출서(수정)_02-배수공_02-배수공_(0906)설변내역(낙원동1)_2010년 이면도로 정비공사(연간단가)설계변경내역서(2차)" xfId="5220" xr:uid="{00000000-0005-0000-0000-00001E240000}"/>
    <cellStyle name="콤_수량산출서(수정)_02-배수공_02-배수공_(0906)설변내역(낙원동1)_2010년 이면도로 정비공사(연간단가)설계변경내역서(2차) 2" xfId="9359" xr:uid="{00000000-0005-0000-0000-00001F240000}"/>
    <cellStyle name="콤_수량산출서(수정)_02-배수공_02-배수공_002설변내역(낙원동1-138)" xfId="5221" xr:uid="{00000000-0005-0000-0000-000020240000}"/>
    <cellStyle name="콤_수량산출서(수정)_02-배수공_02-배수공_002설변내역(낙원동1-138) 2" xfId="9360" xr:uid="{00000000-0005-0000-0000-000021240000}"/>
    <cellStyle name="콤_수량산출서(수정)_02-배수공_02-배수공_002설변내역(낙원동1-138)_2010년 이면도로 정비공사(연간단가)설계변경내역서(2차)" xfId="5222" xr:uid="{00000000-0005-0000-0000-000022240000}"/>
    <cellStyle name="콤_수량산출서(수정)_02-배수공_02-배수공_002설변내역(낙원동1-138)_2010년 이면도로 정비공사(연간단가)설계변경내역서(2차) 2" xfId="9361" xr:uid="{00000000-0005-0000-0000-000023240000}"/>
    <cellStyle name="콤_수량산출서(수정)_02-배수공_02-배수공_2.중곡빗물펌프장토공(BOX구간)" xfId="11724" xr:uid="{00000000-0005-0000-0000-000024240000}"/>
    <cellStyle name="콤_수량산출서(수정)_02-배수공_02-배수공_2.중곡빗물펌프장토공(BOX구간) 2" xfId="11725" xr:uid="{00000000-0005-0000-0000-000025240000}"/>
    <cellStyle name="콤_수량산출서(수정)_02-배수공_02-배수공_2010년 이면도로 정비공사(연간단가)설계변경내역서(2차)" xfId="5223" xr:uid="{00000000-0005-0000-0000-000026240000}"/>
    <cellStyle name="콤_수량산출서(수정)_02-배수공_02-배수공_2010년 이면도로 정비공사(연간단가)설계변경내역서(2차) 2" xfId="9362" xr:uid="{00000000-0005-0000-0000-000027240000}"/>
    <cellStyle name="콤_수량산출서(수정)_02-배수공_02-배수공_남측토공" xfId="11726" xr:uid="{00000000-0005-0000-0000-000028240000}"/>
    <cellStyle name="콤_수량산출서(수정)_02-배수공_02-배수공_남측토공 2" xfId="11727" xr:uid="{00000000-0005-0000-0000-000029240000}"/>
    <cellStyle name="콤_수량산출서(수정)_02-배수공_02-배수공_남측토공_2.중곡빗물펌프장토공" xfId="11728" xr:uid="{00000000-0005-0000-0000-00002A240000}"/>
    <cellStyle name="콤_수량산출서(수정)_02-배수공_02-배수공_남측토공_2.중곡빗물펌프장토공 2" xfId="11729" xr:uid="{00000000-0005-0000-0000-00002B240000}"/>
    <cellStyle name="콤_수량산출서(수정)_02-배수공_02-배수공_남측토공_천호대로남측준공수량(토공)" xfId="11730" xr:uid="{00000000-0005-0000-0000-00002C240000}"/>
    <cellStyle name="콤_수량산출서(수정)_02-배수공_02-배수공_남측토공_천호대로남측준공수량(토공) 2" xfId="11731" xr:uid="{00000000-0005-0000-0000-00002D240000}"/>
    <cellStyle name="콤_수량산출서(수정)_02-배수공_02-배수공_내역서(상도동159번지,김주성)" xfId="5224" xr:uid="{00000000-0005-0000-0000-00002E240000}"/>
    <cellStyle name="콤_수량산출서(수정)_02-배수공_02-배수공_내역서(상도동159번지,김주성) 2" xfId="9363" xr:uid="{00000000-0005-0000-0000-00002F240000}"/>
    <cellStyle name="콤_수량산출서(수정)_02-배수공_02-배수공_내역서(상도동159번지,김주성)_(0831)설변내역(태화관길)" xfId="5225" xr:uid="{00000000-0005-0000-0000-000030240000}"/>
    <cellStyle name="콤_수량산출서(수정)_02-배수공_02-배수공_내역서(상도동159번지,김주성)_(0831)설변내역(태화관길) 2" xfId="9364" xr:uid="{00000000-0005-0000-0000-000031240000}"/>
    <cellStyle name="콤_수량산출서(수정)_02-배수공_02-배수공_내역서(상도동159번지,김주성)_(0831)설변내역(태화관길)_2010년 이면도로 정비공사(연간단가)설계변경내역서(2차)" xfId="5226" xr:uid="{00000000-0005-0000-0000-000032240000}"/>
    <cellStyle name="콤_수량산출서(수정)_02-배수공_02-배수공_내역서(상도동159번지,김주성)_(0831)설변내역(태화관길)_2010년 이면도로 정비공사(연간단가)설계변경내역서(2차) 2" xfId="9365" xr:uid="{00000000-0005-0000-0000-000033240000}"/>
    <cellStyle name="콤_수량산출서(수정)_02-배수공_02-배수공_내역서(상도동159번지,김주성)_(0906)설변내역(낙원동1)" xfId="5227" xr:uid="{00000000-0005-0000-0000-000034240000}"/>
    <cellStyle name="콤_수량산출서(수정)_02-배수공_02-배수공_내역서(상도동159번지,김주성)_(0906)설변내역(낙원동1) 2" xfId="9366" xr:uid="{00000000-0005-0000-0000-000035240000}"/>
    <cellStyle name="콤_수량산출서(수정)_02-배수공_02-배수공_내역서(상도동159번지,김주성)_(0906)설변내역(낙원동1)_2010년 이면도로 정비공사(연간단가)설계변경내역서(2차)" xfId="5228" xr:uid="{00000000-0005-0000-0000-000036240000}"/>
    <cellStyle name="콤_수량산출서(수정)_02-배수공_02-배수공_내역서(상도동159번지,김주성)_(0906)설변내역(낙원동1)_2010년 이면도로 정비공사(연간단가)설계변경내역서(2차) 2" xfId="9367" xr:uid="{00000000-0005-0000-0000-000037240000}"/>
    <cellStyle name="콤_수량산출서(수정)_02-배수공_02-배수공_내역서(상도동159번지,김주성)_002설변내역(낙원동1-138)" xfId="5229" xr:uid="{00000000-0005-0000-0000-000038240000}"/>
    <cellStyle name="콤_수량산출서(수정)_02-배수공_02-배수공_내역서(상도동159번지,김주성)_002설변내역(낙원동1-138) 2" xfId="9368" xr:uid="{00000000-0005-0000-0000-000039240000}"/>
    <cellStyle name="콤_수량산출서(수정)_02-배수공_02-배수공_내역서(상도동159번지,김주성)_002설변내역(낙원동1-138)_2010년 이면도로 정비공사(연간단가)설계변경내역서(2차)" xfId="5230" xr:uid="{00000000-0005-0000-0000-00003A240000}"/>
    <cellStyle name="콤_수량산출서(수정)_02-배수공_02-배수공_내역서(상도동159번지,김주성)_002설변내역(낙원동1-138)_2010년 이면도로 정비공사(연간단가)설계변경내역서(2차) 2" xfId="9369" xr:uid="{00000000-0005-0000-0000-00003B240000}"/>
    <cellStyle name="콤_수량산출서(수정)_02-배수공_02-배수공_내역서(상도동159번지,김주성)_2010년 이면도로 정비공사(연간단가)설계변경내역서(2차)" xfId="5231" xr:uid="{00000000-0005-0000-0000-00003C240000}"/>
    <cellStyle name="콤_수량산출서(수정)_02-배수공_02-배수공_내역서(상도동159번지,김주성)_2010년 이면도로 정비공사(연간단가)설계변경내역서(2차) 2" xfId="9370" xr:uid="{00000000-0005-0000-0000-00003D240000}"/>
    <cellStyle name="콤_수량산출서(수정)_02-배수공_02-배수공_설계서" xfId="5232" xr:uid="{00000000-0005-0000-0000-00003E240000}"/>
    <cellStyle name="콤_수량산출서(수정)_02-배수공_02-배수공_설계서 2" xfId="9371" xr:uid="{00000000-0005-0000-0000-00003F240000}"/>
    <cellStyle name="콤_수량산출서(수정)_02-배수공_02-배수공_설계서_(0831)설변내역(태화관길)" xfId="5233" xr:uid="{00000000-0005-0000-0000-000040240000}"/>
    <cellStyle name="콤_수량산출서(수정)_02-배수공_02-배수공_설계서_(0831)설변내역(태화관길) 2" xfId="9372" xr:uid="{00000000-0005-0000-0000-000041240000}"/>
    <cellStyle name="콤_수량산출서(수정)_02-배수공_02-배수공_설계서_(0831)설변내역(태화관길)_2010년 이면도로 정비공사(연간단가)설계변경내역서(2차)" xfId="5234" xr:uid="{00000000-0005-0000-0000-000042240000}"/>
    <cellStyle name="콤_수량산출서(수정)_02-배수공_02-배수공_설계서_(0831)설변내역(태화관길)_2010년 이면도로 정비공사(연간단가)설계변경내역서(2차) 2" xfId="9373" xr:uid="{00000000-0005-0000-0000-000043240000}"/>
    <cellStyle name="콤_수량산출서(수정)_02-배수공_02-배수공_설계서_(0906)설변내역(낙원동1)" xfId="5235" xr:uid="{00000000-0005-0000-0000-000044240000}"/>
    <cellStyle name="콤_수량산출서(수정)_02-배수공_02-배수공_설계서_(0906)설변내역(낙원동1) 2" xfId="9374" xr:uid="{00000000-0005-0000-0000-000045240000}"/>
    <cellStyle name="콤_수량산출서(수정)_02-배수공_02-배수공_설계서_(0906)설변내역(낙원동1)_2010년 이면도로 정비공사(연간단가)설계변경내역서(2차)" xfId="5236" xr:uid="{00000000-0005-0000-0000-000046240000}"/>
    <cellStyle name="콤_수량산출서(수정)_02-배수공_02-배수공_설계서_(0906)설변내역(낙원동1)_2010년 이면도로 정비공사(연간단가)설계변경내역서(2차) 2" xfId="9375" xr:uid="{00000000-0005-0000-0000-000047240000}"/>
    <cellStyle name="콤_수량산출서(수정)_02-배수공_02-배수공_설계서_002설변내역(낙원동1-138)" xfId="5237" xr:uid="{00000000-0005-0000-0000-000048240000}"/>
    <cellStyle name="콤_수량산출서(수정)_02-배수공_02-배수공_설계서_002설변내역(낙원동1-138) 2" xfId="9376" xr:uid="{00000000-0005-0000-0000-000049240000}"/>
    <cellStyle name="콤_수량산출서(수정)_02-배수공_02-배수공_설계서_002설변내역(낙원동1-138)_2010년 이면도로 정비공사(연간단가)설계변경내역서(2차)" xfId="5238" xr:uid="{00000000-0005-0000-0000-00004A240000}"/>
    <cellStyle name="콤_수량산출서(수정)_02-배수공_02-배수공_설계서_002설변내역(낙원동1-138)_2010년 이면도로 정비공사(연간단가)설계변경내역서(2차) 2" xfId="9377" xr:uid="{00000000-0005-0000-0000-00004B240000}"/>
    <cellStyle name="콤_수량산출서(수정)_02-배수공_02-배수공_설계서_2010년 이면도로 정비공사(연간단가)설계변경내역서(2차)" xfId="5239" xr:uid="{00000000-0005-0000-0000-00004C240000}"/>
    <cellStyle name="콤_수량산출서(수정)_02-배수공_02-배수공_설계서_2010년 이면도로 정비공사(연간단가)설계변경내역서(2차) 2" xfId="9378" xr:uid="{00000000-0005-0000-0000-00004D240000}"/>
    <cellStyle name="콤_수량산출서(수정)_02-배수공_02-배수공_토공" xfId="3521" xr:uid="{00000000-0005-0000-0000-00004E240000}"/>
    <cellStyle name="콤_수량산출서(수정)_02-배수공_02-배수공_토공 2" xfId="9379" xr:uid="{00000000-0005-0000-0000-00004F240000}"/>
    <cellStyle name="콤_수량산출서(수정)_02-배수공_02-배수공_토공 2 2" xfId="10675" xr:uid="{00000000-0005-0000-0000-000050240000}"/>
    <cellStyle name="콤_수량산출서(수정)_02-배수공_02-배수공_토공_2.중곡빗물펌프장토공" xfId="11732" xr:uid="{00000000-0005-0000-0000-000051240000}"/>
    <cellStyle name="콤_수량산출서(수정)_02-배수공_02-배수공_토공_2.중곡빗물펌프장토공 2" xfId="11733" xr:uid="{00000000-0005-0000-0000-000052240000}"/>
    <cellStyle name="콤_수량산출서(수정)_02-배수공_02-배수공_토공_세종대우회토공" xfId="11734" xr:uid="{00000000-0005-0000-0000-000053240000}"/>
    <cellStyle name="콤_수량산출서(수정)_02-배수공_02-배수공_토공_세종대우회토공 2" xfId="11735" xr:uid="{00000000-0005-0000-0000-000054240000}"/>
    <cellStyle name="콤_수량산출서(수정)_02-배수공_02-배수공_토공_오거리토공" xfId="11736" xr:uid="{00000000-0005-0000-0000-000055240000}"/>
    <cellStyle name="콤_수량산출서(수정)_02-배수공_02-배수공_토공_오거리토공 2" xfId="11737" xr:uid="{00000000-0005-0000-0000-000056240000}"/>
    <cellStyle name="콤_수량산출서(수정)_02-배수공_02-배수공_토공_중곡빗물펌프장토공" xfId="11738" xr:uid="{00000000-0005-0000-0000-000057240000}"/>
    <cellStyle name="콤_수량산출서(수정)_02-배수공_02-배수공_토공_중곡빗물펌프장토공 2" xfId="11739" xr:uid="{00000000-0005-0000-0000-000058240000}"/>
    <cellStyle name="콤_수량산출서(수정)_02-배수공_02-배수공_토공_중곡빗물펌프장토공1" xfId="11740" xr:uid="{00000000-0005-0000-0000-000059240000}"/>
    <cellStyle name="콤_수량산출서(수정)_02-배수공_02-배수공_토공_중곡빗물펌프장토공1 2" xfId="11741" xr:uid="{00000000-0005-0000-0000-00005A240000}"/>
    <cellStyle name="콤_수량산출서(수정)_02-배수공_02-배수공_토공_중곡펌프장토공1" xfId="11742" xr:uid="{00000000-0005-0000-0000-00005B240000}"/>
    <cellStyle name="콤_수량산출서(수정)_02-배수공_02-배수공_토공_중곡펌프장토공1 2" xfId="11743" xr:uid="{00000000-0005-0000-0000-00005C240000}"/>
    <cellStyle name="콤_수량산출서(수정)_02-배수공_02-배수공_토공_천호대로남측준공수량(토공)" xfId="11744" xr:uid="{00000000-0005-0000-0000-00005D240000}"/>
    <cellStyle name="콤_수량산출서(수정)_02-배수공_02-배수공_토공_천호대로남측준공수량(토공) 2" xfId="11745" xr:uid="{00000000-0005-0000-0000-00005E240000}"/>
    <cellStyle name="콤_수량산출서(수정)_02-배수공_02-배수공_토공_한국화장품토공" xfId="11746" xr:uid="{00000000-0005-0000-0000-00005F240000}"/>
    <cellStyle name="콤_수량산출서(수정)_02-배수공_02-배수공_토공_한국화장품토공 2" xfId="11747" xr:uid="{00000000-0005-0000-0000-000060240000}"/>
    <cellStyle name="콤_수량산출서(수정)_02-배수공_2.중곡빗물펌프장토공(BOX구간)" xfId="11748" xr:uid="{00000000-0005-0000-0000-000061240000}"/>
    <cellStyle name="콤_수량산출서(수정)_02-배수공_2.중곡빗물펌프장토공(BOX구간) 2" xfId="11749" xr:uid="{00000000-0005-0000-0000-000062240000}"/>
    <cellStyle name="콤_수량산출서(수정)_02-배수공_2010년 이면도로 정비공사(연간단가)설계변경내역서(2차)" xfId="5240" xr:uid="{00000000-0005-0000-0000-000063240000}"/>
    <cellStyle name="콤_수량산출서(수정)_02-배수공_2010년 이면도로 정비공사(연간단가)설계변경내역서(2차) 2" xfId="9380" xr:uid="{00000000-0005-0000-0000-000064240000}"/>
    <cellStyle name="콤_수량산출서(수정)_02-배수공_가평조서" xfId="11750" xr:uid="{00000000-0005-0000-0000-000065240000}"/>
    <cellStyle name="콤_수량산출서(수정)_02-배수공_가평조서 2" xfId="11751" xr:uid="{00000000-0005-0000-0000-000066240000}"/>
    <cellStyle name="콤_수량산출서(수정)_02-배수공_가평조서_2.중곡빗물펌프장토공(BOX구간)" xfId="11752" xr:uid="{00000000-0005-0000-0000-000067240000}"/>
    <cellStyle name="콤_수량산출서(수정)_02-배수공_가평조서_2.중곡빗물펌프장토공(BOX구간) 2" xfId="11753" xr:uid="{00000000-0005-0000-0000-000068240000}"/>
    <cellStyle name="콤_수량산출서(수정)_02-배수공_남측토공" xfId="11754" xr:uid="{00000000-0005-0000-0000-000069240000}"/>
    <cellStyle name="콤_수량산출서(수정)_02-배수공_남측토공 2" xfId="11755" xr:uid="{00000000-0005-0000-0000-00006A240000}"/>
    <cellStyle name="콤_수량산출서(수정)_02-배수공_남측토공_2.중곡빗물펌프장토공" xfId="11756" xr:uid="{00000000-0005-0000-0000-00006B240000}"/>
    <cellStyle name="콤_수량산출서(수정)_02-배수공_남측토공_2.중곡빗물펌프장토공 2" xfId="11757" xr:uid="{00000000-0005-0000-0000-00006C240000}"/>
    <cellStyle name="콤_수량산출서(수정)_02-배수공_남측토공_천호대로남측준공수량(토공)" xfId="11758" xr:uid="{00000000-0005-0000-0000-00006D240000}"/>
    <cellStyle name="콤_수량산출서(수정)_02-배수공_남측토공_천호대로남측준공수량(토공) 2" xfId="11759" xr:uid="{00000000-0005-0000-0000-00006E240000}"/>
    <cellStyle name="콤_수량산출서(수정)_02-배수공_내역서(상도동159번지,김주성)" xfId="5241" xr:uid="{00000000-0005-0000-0000-00006F240000}"/>
    <cellStyle name="콤_수량산출서(수정)_02-배수공_내역서(상도동159번지,김주성) 2" xfId="9381" xr:uid="{00000000-0005-0000-0000-000070240000}"/>
    <cellStyle name="콤_수량산출서(수정)_02-배수공_내역서(상도동159번지,김주성)_(0831)설변내역(태화관길)" xfId="5242" xr:uid="{00000000-0005-0000-0000-000071240000}"/>
    <cellStyle name="콤_수량산출서(수정)_02-배수공_내역서(상도동159번지,김주성)_(0831)설변내역(태화관길) 2" xfId="9382" xr:uid="{00000000-0005-0000-0000-000072240000}"/>
    <cellStyle name="콤_수량산출서(수정)_02-배수공_내역서(상도동159번지,김주성)_(0831)설변내역(태화관길)_2010년 이면도로 정비공사(연간단가)설계변경내역서(2차)" xfId="5243" xr:uid="{00000000-0005-0000-0000-000073240000}"/>
    <cellStyle name="콤_수량산출서(수정)_02-배수공_내역서(상도동159번지,김주성)_(0831)설변내역(태화관길)_2010년 이면도로 정비공사(연간단가)설계변경내역서(2차) 2" xfId="9383" xr:uid="{00000000-0005-0000-0000-000074240000}"/>
    <cellStyle name="콤_수량산출서(수정)_02-배수공_내역서(상도동159번지,김주성)_(0906)설변내역(낙원동1)" xfId="5244" xr:uid="{00000000-0005-0000-0000-000075240000}"/>
    <cellStyle name="콤_수량산출서(수정)_02-배수공_내역서(상도동159번지,김주성)_(0906)설변내역(낙원동1) 2" xfId="9384" xr:uid="{00000000-0005-0000-0000-000076240000}"/>
    <cellStyle name="콤_수량산출서(수정)_02-배수공_내역서(상도동159번지,김주성)_(0906)설변내역(낙원동1)_2010년 이면도로 정비공사(연간단가)설계변경내역서(2차)" xfId="5245" xr:uid="{00000000-0005-0000-0000-000077240000}"/>
    <cellStyle name="콤_수량산출서(수정)_02-배수공_내역서(상도동159번지,김주성)_(0906)설변내역(낙원동1)_2010년 이면도로 정비공사(연간단가)설계변경내역서(2차) 2" xfId="9385" xr:uid="{00000000-0005-0000-0000-000078240000}"/>
    <cellStyle name="콤_수량산출서(수정)_02-배수공_내역서(상도동159번지,김주성)_002설변내역(낙원동1-138)" xfId="5246" xr:uid="{00000000-0005-0000-0000-000079240000}"/>
    <cellStyle name="콤_수량산출서(수정)_02-배수공_내역서(상도동159번지,김주성)_002설변내역(낙원동1-138) 2" xfId="9386" xr:uid="{00000000-0005-0000-0000-00007A240000}"/>
    <cellStyle name="콤_수량산출서(수정)_02-배수공_내역서(상도동159번지,김주성)_002설변내역(낙원동1-138)_2010년 이면도로 정비공사(연간단가)설계변경내역서(2차)" xfId="5247" xr:uid="{00000000-0005-0000-0000-00007B240000}"/>
    <cellStyle name="콤_수량산출서(수정)_02-배수공_내역서(상도동159번지,김주성)_002설변내역(낙원동1-138)_2010년 이면도로 정비공사(연간단가)설계변경내역서(2차) 2" xfId="9387" xr:uid="{00000000-0005-0000-0000-00007C240000}"/>
    <cellStyle name="콤_수량산출서(수정)_02-배수공_내역서(상도동159번지,김주성)_2010년 이면도로 정비공사(연간단가)설계변경내역서(2차)" xfId="5248" xr:uid="{00000000-0005-0000-0000-00007D240000}"/>
    <cellStyle name="콤_수량산출서(수정)_02-배수공_내역서(상도동159번지,김주성)_2010년 이면도로 정비공사(연간단가)설계변경내역서(2차) 2" xfId="9388" xr:uid="{00000000-0005-0000-0000-00007E240000}"/>
    <cellStyle name="콤_수량산출서(수정)_02-배수공_반중력" xfId="3522" xr:uid="{00000000-0005-0000-0000-00007F240000}"/>
    <cellStyle name="콤_수량산출서(수정)_02-배수공_반중력 2" xfId="5249" xr:uid="{00000000-0005-0000-0000-000080240000}"/>
    <cellStyle name="콤_수량산출서(수정)_02-배수공_반중력 2 2" xfId="9390" xr:uid="{00000000-0005-0000-0000-000081240000}"/>
    <cellStyle name="콤_수량산출서(수정)_02-배수공_반중력 3" xfId="9389" xr:uid="{00000000-0005-0000-0000-000082240000}"/>
    <cellStyle name="콤_수량산출서(수정)_02-배수공_반중력 4" xfId="10676" xr:uid="{00000000-0005-0000-0000-000083240000}"/>
    <cellStyle name="콤_수량산출서(수정)_02-배수공_반중력_(0831)설변내역(태화관길)" xfId="5250" xr:uid="{00000000-0005-0000-0000-000084240000}"/>
    <cellStyle name="콤_수량산출서(수정)_02-배수공_반중력_(0831)설변내역(태화관길) 2" xfId="9391" xr:uid="{00000000-0005-0000-0000-000085240000}"/>
    <cellStyle name="콤_수량산출서(수정)_02-배수공_반중력_(0831)설변내역(태화관길)_2010년 이면도로 정비공사(연간단가)설계변경내역서(2차)" xfId="5251" xr:uid="{00000000-0005-0000-0000-000086240000}"/>
    <cellStyle name="콤_수량산출서(수정)_02-배수공_반중력_(0831)설변내역(태화관길)_2010년 이면도로 정비공사(연간단가)설계변경내역서(2차) 2" xfId="9392" xr:uid="{00000000-0005-0000-0000-000087240000}"/>
    <cellStyle name="콤_수량산출서(수정)_02-배수공_반중력_(0906)설변내역(낙원동1)" xfId="5252" xr:uid="{00000000-0005-0000-0000-000088240000}"/>
    <cellStyle name="콤_수량산출서(수정)_02-배수공_반중력_(0906)설변내역(낙원동1) 2" xfId="9393" xr:uid="{00000000-0005-0000-0000-000089240000}"/>
    <cellStyle name="콤_수량산출서(수정)_02-배수공_반중력_(0906)설변내역(낙원동1)_2010년 이면도로 정비공사(연간단가)설계변경내역서(2차)" xfId="5253" xr:uid="{00000000-0005-0000-0000-00008A240000}"/>
    <cellStyle name="콤_수량산출서(수정)_02-배수공_반중력_(0906)설변내역(낙원동1)_2010년 이면도로 정비공사(연간단가)설계변경내역서(2차) 2" xfId="9394" xr:uid="{00000000-0005-0000-0000-00008B240000}"/>
    <cellStyle name="콤_수량산출서(수정)_02-배수공_반중력_002설변내역(낙원동1-138)" xfId="5254" xr:uid="{00000000-0005-0000-0000-00008C240000}"/>
    <cellStyle name="콤_수량산출서(수정)_02-배수공_반중력_002설변내역(낙원동1-138) 2" xfId="9395" xr:uid="{00000000-0005-0000-0000-00008D240000}"/>
    <cellStyle name="콤_수량산출서(수정)_02-배수공_반중력_002설변내역(낙원동1-138)_2010년 이면도로 정비공사(연간단가)설계변경내역서(2차)" xfId="5255" xr:uid="{00000000-0005-0000-0000-00008E240000}"/>
    <cellStyle name="콤_수량산출서(수정)_02-배수공_반중력_002설변내역(낙원동1-138)_2010년 이면도로 정비공사(연간단가)설계변경내역서(2차) 2" xfId="9396" xr:uid="{00000000-0005-0000-0000-00008F240000}"/>
    <cellStyle name="콤_수량산출서(수정)_02-배수공_반중력_2.중곡빗물펌프장토공(BOX구간)" xfId="11760" xr:uid="{00000000-0005-0000-0000-000090240000}"/>
    <cellStyle name="콤_수량산출서(수정)_02-배수공_반중력_2.중곡빗물펌프장토공(BOX구간) 2" xfId="11761" xr:uid="{00000000-0005-0000-0000-000091240000}"/>
    <cellStyle name="콤_수량산출서(수정)_02-배수공_반중력_2010년 이면도로 정비공사(연간단가)설계변경내역서(2차)" xfId="5256" xr:uid="{00000000-0005-0000-0000-000092240000}"/>
    <cellStyle name="콤_수량산출서(수정)_02-배수공_반중력_2010년 이면도로 정비공사(연간단가)설계변경내역서(2차) 2" xfId="9397" xr:uid="{00000000-0005-0000-0000-000093240000}"/>
    <cellStyle name="콤_수량산출서(수정)_02-배수공_반중력_남측토공" xfId="11762" xr:uid="{00000000-0005-0000-0000-000094240000}"/>
    <cellStyle name="콤_수량산출서(수정)_02-배수공_반중력_남측토공 2" xfId="11763" xr:uid="{00000000-0005-0000-0000-000095240000}"/>
    <cellStyle name="콤_수량산출서(수정)_02-배수공_반중력_남측토공_2.중곡빗물펌프장토공" xfId="11764" xr:uid="{00000000-0005-0000-0000-000096240000}"/>
    <cellStyle name="콤_수량산출서(수정)_02-배수공_반중력_남측토공_2.중곡빗물펌프장토공 2" xfId="11765" xr:uid="{00000000-0005-0000-0000-000097240000}"/>
    <cellStyle name="콤_수량산출서(수정)_02-배수공_반중력_남측토공_천호대로남측준공수량(토공)" xfId="11766" xr:uid="{00000000-0005-0000-0000-000098240000}"/>
    <cellStyle name="콤_수량산출서(수정)_02-배수공_반중력_남측토공_천호대로남측준공수량(토공) 2" xfId="11767" xr:uid="{00000000-0005-0000-0000-000099240000}"/>
    <cellStyle name="콤_수량산출서(수정)_02-배수공_반중력_내역서(상도동159번지,김주성)" xfId="5257" xr:uid="{00000000-0005-0000-0000-00009A240000}"/>
    <cellStyle name="콤_수량산출서(수정)_02-배수공_반중력_내역서(상도동159번지,김주성) 2" xfId="9398" xr:uid="{00000000-0005-0000-0000-00009B240000}"/>
    <cellStyle name="콤_수량산출서(수정)_02-배수공_반중력_내역서(상도동159번지,김주성)_(0831)설변내역(태화관길)" xfId="5258" xr:uid="{00000000-0005-0000-0000-00009C240000}"/>
    <cellStyle name="콤_수량산출서(수정)_02-배수공_반중력_내역서(상도동159번지,김주성)_(0831)설변내역(태화관길) 2" xfId="9399" xr:uid="{00000000-0005-0000-0000-00009D240000}"/>
    <cellStyle name="콤_수량산출서(수정)_02-배수공_반중력_내역서(상도동159번지,김주성)_(0831)설변내역(태화관길)_2010년 이면도로 정비공사(연간단가)설계변경내역서(2차)" xfId="5259" xr:uid="{00000000-0005-0000-0000-00009E240000}"/>
    <cellStyle name="콤_수량산출서(수정)_02-배수공_반중력_내역서(상도동159번지,김주성)_(0831)설변내역(태화관길)_2010년 이면도로 정비공사(연간단가)설계변경내역서(2차) 2" xfId="9400" xr:uid="{00000000-0005-0000-0000-00009F240000}"/>
    <cellStyle name="콤_수량산출서(수정)_02-배수공_반중력_내역서(상도동159번지,김주성)_(0906)설변내역(낙원동1)" xfId="5260" xr:uid="{00000000-0005-0000-0000-0000A0240000}"/>
    <cellStyle name="콤_수량산출서(수정)_02-배수공_반중력_내역서(상도동159번지,김주성)_(0906)설변내역(낙원동1) 2" xfId="9401" xr:uid="{00000000-0005-0000-0000-0000A1240000}"/>
    <cellStyle name="콤_수량산출서(수정)_02-배수공_반중력_내역서(상도동159번지,김주성)_(0906)설변내역(낙원동1)_2010년 이면도로 정비공사(연간단가)설계변경내역서(2차)" xfId="5261" xr:uid="{00000000-0005-0000-0000-0000A2240000}"/>
    <cellStyle name="콤_수량산출서(수정)_02-배수공_반중력_내역서(상도동159번지,김주성)_(0906)설변내역(낙원동1)_2010년 이면도로 정비공사(연간단가)설계변경내역서(2차) 2" xfId="9402" xr:uid="{00000000-0005-0000-0000-0000A3240000}"/>
    <cellStyle name="콤_수량산출서(수정)_02-배수공_반중력_내역서(상도동159번지,김주성)_002설변내역(낙원동1-138)" xfId="5262" xr:uid="{00000000-0005-0000-0000-0000A4240000}"/>
    <cellStyle name="콤_수량산출서(수정)_02-배수공_반중력_내역서(상도동159번지,김주성)_002설변내역(낙원동1-138) 2" xfId="9403" xr:uid="{00000000-0005-0000-0000-0000A5240000}"/>
    <cellStyle name="콤_수량산출서(수정)_02-배수공_반중력_내역서(상도동159번지,김주성)_002설변내역(낙원동1-138)_2010년 이면도로 정비공사(연간단가)설계변경내역서(2차)" xfId="5263" xr:uid="{00000000-0005-0000-0000-0000A6240000}"/>
    <cellStyle name="콤_수량산출서(수정)_02-배수공_반중력_내역서(상도동159번지,김주성)_002설변내역(낙원동1-138)_2010년 이면도로 정비공사(연간단가)설계변경내역서(2차) 2" xfId="9404" xr:uid="{00000000-0005-0000-0000-0000A7240000}"/>
    <cellStyle name="콤_수량산출서(수정)_02-배수공_반중력_내역서(상도동159번지,김주성)_2010년 이면도로 정비공사(연간단가)설계변경내역서(2차)" xfId="5264" xr:uid="{00000000-0005-0000-0000-0000A8240000}"/>
    <cellStyle name="콤_수량산출서(수정)_02-배수공_반중력_내역서(상도동159번지,김주성)_2010년 이면도로 정비공사(연간단가)설계변경내역서(2차) 2" xfId="9405" xr:uid="{00000000-0005-0000-0000-0000A9240000}"/>
    <cellStyle name="콤_수량산출서(수정)_02-배수공_반중력_설계서" xfId="5265" xr:uid="{00000000-0005-0000-0000-0000AA240000}"/>
    <cellStyle name="콤_수량산출서(수정)_02-배수공_반중력_설계서 2" xfId="9406" xr:uid="{00000000-0005-0000-0000-0000AB240000}"/>
    <cellStyle name="콤_수량산출서(수정)_02-배수공_반중력_설계서_(0831)설변내역(태화관길)" xfId="5266" xr:uid="{00000000-0005-0000-0000-0000AC240000}"/>
    <cellStyle name="콤_수량산출서(수정)_02-배수공_반중력_설계서_(0831)설변내역(태화관길) 2" xfId="9407" xr:uid="{00000000-0005-0000-0000-0000AD240000}"/>
    <cellStyle name="콤_수량산출서(수정)_02-배수공_반중력_설계서_(0831)설변내역(태화관길)_2010년 이면도로 정비공사(연간단가)설계변경내역서(2차)" xfId="5267" xr:uid="{00000000-0005-0000-0000-0000AE240000}"/>
    <cellStyle name="콤_수량산출서(수정)_02-배수공_반중력_설계서_(0831)설변내역(태화관길)_2010년 이면도로 정비공사(연간단가)설계변경내역서(2차) 2" xfId="9408" xr:uid="{00000000-0005-0000-0000-0000AF240000}"/>
    <cellStyle name="콤_수량산출서(수정)_02-배수공_반중력_설계서_(0906)설변내역(낙원동1)" xfId="5268" xr:uid="{00000000-0005-0000-0000-0000B0240000}"/>
    <cellStyle name="콤_수량산출서(수정)_02-배수공_반중력_설계서_(0906)설변내역(낙원동1) 2" xfId="9409" xr:uid="{00000000-0005-0000-0000-0000B1240000}"/>
    <cellStyle name="콤_수량산출서(수정)_02-배수공_반중력_설계서_(0906)설변내역(낙원동1)_2010년 이면도로 정비공사(연간단가)설계변경내역서(2차)" xfId="5269" xr:uid="{00000000-0005-0000-0000-0000B2240000}"/>
    <cellStyle name="콤_수량산출서(수정)_02-배수공_반중력_설계서_(0906)설변내역(낙원동1)_2010년 이면도로 정비공사(연간단가)설계변경내역서(2차) 2" xfId="9410" xr:uid="{00000000-0005-0000-0000-0000B3240000}"/>
    <cellStyle name="콤_수량산출서(수정)_02-배수공_반중력_설계서_002설변내역(낙원동1-138)" xfId="5270" xr:uid="{00000000-0005-0000-0000-0000B4240000}"/>
    <cellStyle name="콤_수량산출서(수정)_02-배수공_반중력_설계서_002설변내역(낙원동1-138) 2" xfId="9411" xr:uid="{00000000-0005-0000-0000-0000B5240000}"/>
    <cellStyle name="콤_수량산출서(수정)_02-배수공_반중력_설계서_002설변내역(낙원동1-138)_2010년 이면도로 정비공사(연간단가)설계변경내역서(2차)" xfId="5271" xr:uid="{00000000-0005-0000-0000-0000B6240000}"/>
    <cellStyle name="콤_수량산출서(수정)_02-배수공_반중력_설계서_002설변내역(낙원동1-138)_2010년 이면도로 정비공사(연간단가)설계변경내역서(2차) 2" xfId="9412" xr:uid="{00000000-0005-0000-0000-0000B7240000}"/>
    <cellStyle name="콤_수량산출서(수정)_02-배수공_반중력_설계서_2010년 이면도로 정비공사(연간단가)설계변경내역서(2차)" xfId="5272" xr:uid="{00000000-0005-0000-0000-0000B8240000}"/>
    <cellStyle name="콤_수량산출서(수정)_02-배수공_반중력_설계서_2010년 이면도로 정비공사(연간단가)설계변경내역서(2차) 2" xfId="9413" xr:uid="{00000000-0005-0000-0000-0000B9240000}"/>
    <cellStyle name="콤_수량산출서(수정)_02-배수공_반중력_토공" xfId="3523" xr:uid="{00000000-0005-0000-0000-0000BA240000}"/>
    <cellStyle name="콤_수량산출서(수정)_02-배수공_반중력_토공 2" xfId="9414" xr:uid="{00000000-0005-0000-0000-0000BB240000}"/>
    <cellStyle name="콤_수량산출서(수정)_02-배수공_반중력_토공 2 2" xfId="10677" xr:uid="{00000000-0005-0000-0000-0000BC240000}"/>
    <cellStyle name="콤_수량산출서(수정)_02-배수공_반중력_토공_2.중곡빗물펌프장토공" xfId="11768" xr:uid="{00000000-0005-0000-0000-0000BD240000}"/>
    <cellStyle name="콤_수량산출서(수정)_02-배수공_반중력_토공_2.중곡빗물펌프장토공 2" xfId="11769" xr:uid="{00000000-0005-0000-0000-0000BE240000}"/>
    <cellStyle name="콤_수량산출서(수정)_02-배수공_반중력_토공_세종대우회토공" xfId="11770" xr:uid="{00000000-0005-0000-0000-0000BF240000}"/>
    <cellStyle name="콤_수량산출서(수정)_02-배수공_반중력_토공_세종대우회토공 2" xfId="11771" xr:uid="{00000000-0005-0000-0000-0000C0240000}"/>
    <cellStyle name="콤_수량산출서(수정)_02-배수공_반중력_토공_오거리토공" xfId="11772" xr:uid="{00000000-0005-0000-0000-0000C1240000}"/>
    <cellStyle name="콤_수량산출서(수정)_02-배수공_반중력_토공_오거리토공 2" xfId="11773" xr:uid="{00000000-0005-0000-0000-0000C2240000}"/>
    <cellStyle name="콤_수량산출서(수정)_02-배수공_반중력_토공_중곡빗물펌프장토공" xfId="11774" xr:uid="{00000000-0005-0000-0000-0000C3240000}"/>
    <cellStyle name="콤_수량산출서(수정)_02-배수공_반중력_토공_중곡빗물펌프장토공 2" xfId="11775" xr:uid="{00000000-0005-0000-0000-0000C4240000}"/>
    <cellStyle name="콤_수량산출서(수정)_02-배수공_반중력_토공_중곡빗물펌프장토공1" xfId="11776" xr:uid="{00000000-0005-0000-0000-0000C5240000}"/>
    <cellStyle name="콤_수량산출서(수정)_02-배수공_반중력_토공_중곡빗물펌프장토공1 2" xfId="11777" xr:uid="{00000000-0005-0000-0000-0000C6240000}"/>
    <cellStyle name="콤_수량산출서(수정)_02-배수공_반중력_토공_중곡펌프장토공1" xfId="11778" xr:uid="{00000000-0005-0000-0000-0000C7240000}"/>
    <cellStyle name="콤_수량산출서(수정)_02-배수공_반중력_토공_중곡펌프장토공1 2" xfId="11779" xr:uid="{00000000-0005-0000-0000-0000C8240000}"/>
    <cellStyle name="콤_수량산출서(수정)_02-배수공_반중력_토공_천호대로남측준공수량(토공)" xfId="11780" xr:uid="{00000000-0005-0000-0000-0000C9240000}"/>
    <cellStyle name="콤_수량산출서(수정)_02-배수공_반중력_토공_천호대로남측준공수량(토공) 2" xfId="11781" xr:uid="{00000000-0005-0000-0000-0000CA240000}"/>
    <cellStyle name="콤_수량산출서(수정)_02-배수공_반중력_토공_한국화장품토공" xfId="11782" xr:uid="{00000000-0005-0000-0000-0000CB240000}"/>
    <cellStyle name="콤_수량산출서(수정)_02-배수공_반중력_토공_한국화장품토공 2" xfId="11783" xr:uid="{00000000-0005-0000-0000-0000CC240000}"/>
    <cellStyle name="콤_수량산출서(수정)_02-배수공_설계서" xfId="5273" xr:uid="{00000000-0005-0000-0000-0000CD240000}"/>
    <cellStyle name="콤_수량산출서(수정)_02-배수공_설계서 2" xfId="9415" xr:uid="{00000000-0005-0000-0000-0000CE240000}"/>
    <cellStyle name="콤_수량산출서(수정)_02-배수공_설계서_(0831)설변내역(태화관길)" xfId="5274" xr:uid="{00000000-0005-0000-0000-0000CF240000}"/>
    <cellStyle name="콤_수량산출서(수정)_02-배수공_설계서_(0831)설변내역(태화관길) 2" xfId="9416" xr:uid="{00000000-0005-0000-0000-0000D0240000}"/>
    <cellStyle name="콤_수량산출서(수정)_02-배수공_설계서_(0831)설변내역(태화관길)_2010년 이면도로 정비공사(연간단가)설계변경내역서(2차)" xfId="5275" xr:uid="{00000000-0005-0000-0000-0000D1240000}"/>
    <cellStyle name="콤_수량산출서(수정)_02-배수공_설계서_(0831)설변내역(태화관길)_2010년 이면도로 정비공사(연간단가)설계변경내역서(2차) 2" xfId="9417" xr:uid="{00000000-0005-0000-0000-0000D2240000}"/>
    <cellStyle name="콤_수량산출서(수정)_02-배수공_설계서_(0906)설변내역(낙원동1)" xfId="5276" xr:uid="{00000000-0005-0000-0000-0000D3240000}"/>
    <cellStyle name="콤_수량산출서(수정)_02-배수공_설계서_(0906)설변내역(낙원동1) 2" xfId="9418" xr:uid="{00000000-0005-0000-0000-0000D4240000}"/>
    <cellStyle name="콤_수량산출서(수정)_02-배수공_설계서_(0906)설변내역(낙원동1)_2010년 이면도로 정비공사(연간단가)설계변경내역서(2차)" xfId="5277" xr:uid="{00000000-0005-0000-0000-0000D5240000}"/>
    <cellStyle name="콤_수량산출서(수정)_02-배수공_설계서_(0906)설변내역(낙원동1)_2010년 이면도로 정비공사(연간단가)설계변경내역서(2차) 2" xfId="9419" xr:uid="{00000000-0005-0000-0000-0000D6240000}"/>
    <cellStyle name="콤_수량산출서(수정)_02-배수공_설계서_002설변내역(낙원동1-138)" xfId="5278" xr:uid="{00000000-0005-0000-0000-0000D7240000}"/>
    <cellStyle name="콤_수량산출서(수정)_02-배수공_설계서_002설변내역(낙원동1-138) 2" xfId="9420" xr:uid="{00000000-0005-0000-0000-0000D8240000}"/>
    <cellStyle name="콤_수량산출서(수정)_02-배수공_설계서_002설변내역(낙원동1-138)_2010년 이면도로 정비공사(연간단가)설계변경내역서(2차)" xfId="5279" xr:uid="{00000000-0005-0000-0000-0000D9240000}"/>
    <cellStyle name="콤_수량산출서(수정)_02-배수공_설계서_002설변내역(낙원동1-138)_2010년 이면도로 정비공사(연간단가)설계변경내역서(2차) 2" xfId="9421" xr:uid="{00000000-0005-0000-0000-0000DA240000}"/>
    <cellStyle name="콤_수량산출서(수정)_02-배수공_설계서_2010년 이면도로 정비공사(연간단가)설계변경내역서(2차)" xfId="5280" xr:uid="{00000000-0005-0000-0000-0000DB240000}"/>
    <cellStyle name="콤_수량산출서(수정)_02-배수공_설계서_2010년 이면도로 정비공사(연간단가)설계변경내역서(2차) 2" xfId="9422" xr:uid="{00000000-0005-0000-0000-0000DC240000}"/>
    <cellStyle name="콤_수량산출서(수정)_02-배수공_옹벽" xfId="11784" xr:uid="{00000000-0005-0000-0000-0000DD240000}"/>
    <cellStyle name="콤_수량산출서(수정)_02-배수공_옹벽 2" xfId="11785" xr:uid="{00000000-0005-0000-0000-0000DE240000}"/>
    <cellStyle name="콤_수량산출서(수정)_02-배수공_옹벽_2.중곡빗물펌프장토공(BOX구간)" xfId="11786" xr:uid="{00000000-0005-0000-0000-0000DF240000}"/>
    <cellStyle name="콤_수량산출서(수정)_02-배수공_옹벽_2.중곡빗물펌프장토공(BOX구간) 2" xfId="11787" xr:uid="{00000000-0005-0000-0000-0000E0240000}"/>
    <cellStyle name="콤_수량산출서(수정)_02-배수공_토공" xfId="3524" xr:uid="{00000000-0005-0000-0000-0000E1240000}"/>
    <cellStyle name="콤_수량산출서(수정)_02-배수공_토공 2" xfId="9423" xr:uid="{00000000-0005-0000-0000-0000E2240000}"/>
    <cellStyle name="콤_수량산출서(수정)_02-배수공_토공 2 2" xfId="10678" xr:uid="{00000000-0005-0000-0000-0000E3240000}"/>
    <cellStyle name="콤_수량산출서(수정)_02-배수공_토공_2.중곡빗물펌프장토공" xfId="11788" xr:uid="{00000000-0005-0000-0000-0000E4240000}"/>
    <cellStyle name="콤_수량산출서(수정)_02-배수공_토공_2.중곡빗물펌프장토공 2" xfId="11789" xr:uid="{00000000-0005-0000-0000-0000E5240000}"/>
    <cellStyle name="콤_수량산출서(수정)_02-배수공_토공_세종대우회토공" xfId="11790" xr:uid="{00000000-0005-0000-0000-0000E6240000}"/>
    <cellStyle name="콤_수량산출서(수정)_02-배수공_토공_세종대우회토공 2" xfId="11791" xr:uid="{00000000-0005-0000-0000-0000E7240000}"/>
    <cellStyle name="콤_수량산출서(수정)_02-배수공_토공_오거리토공" xfId="11792" xr:uid="{00000000-0005-0000-0000-0000E8240000}"/>
    <cellStyle name="콤_수량산출서(수정)_02-배수공_토공_오거리토공 2" xfId="11793" xr:uid="{00000000-0005-0000-0000-0000E9240000}"/>
    <cellStyle name="콤_수량산출서(수정)_02-배수공_토공_중곡빗물펌프장토공" xfId="11794" xr:uid="{00000000-0005-0000-0000-0000EA240000}"/>
    <cellStyle name="콤_수량산출서(수정)_02-배수공_토공_중곡빗물펌프장토공 2" xfId="11795" xr:uid="{00000000-0005-0000-0000-0000EB240000}"/>
    <cellStyle name="콤_수량산출서(수정)_02-배수공_토공_중곡빗물펌프장토공1" xfId="11796" xr:uid="{00000000-0005-0000-0000-0000EC240000}"/>
    <cellStyle name="콤_수량산출서(수정)_02-배수공_토공_중곡빗물펌프장토공1 2" xfId="11797" xr:uid="{00000000-0005-0000-0000-0000ED240000}"/>
    <cellStyle name="콤_수량산출서(수정)_02-배수공_토공_중곡펌프장토공1" xfId="11798" xr:uid="{00000000-0005-0000-0000-0000EE240000}"/>
    <cellStyle name="콤_수량산출서(수정)_02-배수공_토공_중곡펌프장토공1 2" xfId="11799" xr:uid="{00000000-0005-0000-0000-0000EF240000}"/>
    <cellStyle name="콤_수량산출서(수정)_02-배수공_토공_천호대로남측준공수량(토공)" xfId="11800" xr:uid="{00000000-0005-0000-0000-0000F0240000}"/>
    <cellStyle name="콤_수량산출서(수정)_02-배수공_토공_천호대로남측준공수량(토공) 2" xfId="11801" xr:uid="{00000000-0005-0000-0000-0000F1240000}"/>
    <cellStyle name="콤_수량산출서(수정)_02-배수공_토공_한국화장품토공" xfId="11802" xr:uid="{00000000-0005-0000-0000-0000F2240000}"/>
    <cellStyle name="콤_수량산출서(수정)_02-배수공_토공_한국화장품토공 2" xfId="11803" xr:uid="{00000000-0005-0000-0000-0000F3240000}"/>
    <cellStyle name="콤_수량산출서(수정)_02-배수공_포장조서" xfId="11804" xr:uid="{00000000-0005-0000-0000-0000F4240000}"/>
    <cellStyle name="콤_수량산출서(수정)_02-배수공_포장조서 2" xfId="11805" xr:uid="{00000000-0005-0000-0000-0000F5240000}"/>
    <cellStyle name="콤_수량산출서(수정)_02-배수공_포장조서_2.중곡빗물펌프장토공(BOX구간)" xfId="11806" xr:uid="{00000000-0005-0000-0000-0000F6240000}"/>
    <cellStyle name="콤_수량산출서(수정)_02-배수공_포장조서_2.중곡빗물펌프장토공(BOX구간) 2" xfId="11807" xr:uid="{00000000-0005-0000-0000-0000F7240000}"/>
    <cellStyle name="콤_수량산출서(수정)_04-포장공_02-배수공" xfId="3525" xr:uid="{00000000-0005-0000-0000-0000F8240000}"/>
    <cellStyle name="콤_수량산출서(수정)_04-포장공_02-배수공 2" xfId="5281" xr:uid="{00000000-0005-0000-0000-0000F9240000}"/>
    <cellStyle name="콤_수량산출서(수정)_04-포장공_02-배수공 2 2" xfId="9425" xr:uid="{00000000-0005-0000-0000-0000FA240000}"/>
    <cellStyle name="콤_수량산출서(수정)_04-포장공_02-배수공 3" xfId="9424" xr:uid="{00000000-0005-0000-0000-0000FB240000}"/>
    <cellStyle name="콤_수량산출서(수정)_04-포장공_02-배수공 4" xfId="10679" xr:uid="{00000000-0005-0000-0000-0000FC240000}"/>
    <cellStyle name="콤_수량산출서(수정)_04-포장공_02-배수공_(0831)설변내역(태화관길)" xfId="5282" xr:uid="{00000000-0005-0000-0000-0000FD240000}"/>
    <cellStyle name="콤_수량산출서(수정)_04-포장공_02-배수공_(0831)설변내역(태화관길) 2" xfId="9426" xr:uid="{00000000-0005-0000-0000-0000FE240000}"/>
    <cellStyle name="콤_수량산출서(수정)_04-포장공_02-배수공_(0831)설변내역(태화관길)_2010년 이면도로 정비공사(연간단가)설계변경내역서(2차)" xfId="5283" xr:uid="{00000000-0005-0000-0000-0000FF240000}"/>
    <cellStyle name="콤_수량산출서(수정)_04-포장공_02-배수공_(0831)설변내역(태화관길)_2010년 이면도로 정비공사(연간단가)설계변경내역서(2차) 2" xfId="9427" xr:uid="{00000000-0005-0000-0000-000000250000}"/>
    <cellStyle name="콤_수량산출서(수정)_04-포장공_02-배수공_(0906)설변내역(낙원동1)" xfId="5284" xr:uid="{00000000-0005-0000-0000-000001250000}"/>
    <cellStyle name="콤_수량산출서(수정)_04-포장공_02-배수공_(0906)설변내역(낙원동1) 2" xfId="9428" xr:uid="{00000000-0005-0000-0000-000002250000}"/>
    <cellStyle name="콤_수량산출서(수정)_04-포장공_02-배수공_(0906)설변내역(낙원동1)_2010년 이면도로 정비공사(연간단가)설계변경내역서(2차)" xfId="5285" xr:uid="{00000000-0005-0000-0000-000003250000}"/>
    <cellStyle name="콤_수량산출서(수정)_04-포장공_02-배수공_(0906)설변내역(낙원동1)_2010년 이면도로 정비공사(연간단가)설계변경내역서(2차) 2" xfId="9429" xr:uid="{00000000-0005-0000-0000-000004250000}"/>
    <cellStyle name="콤_수량산출서(수정)_04-포장공_02-배수공_002설변내역(낙원동1-138)" xfId="5286" xr:uid="{00000000-0005-0000-0000-000005250000}"/>
    <cellStyle name="콤_수량산출서(수정)_04-포장공_02-배수공_002설변내역(낙원동1-138) 2" xfId="9430" xr:uid="{00000000-0005-0000-0000-000006250000}"/>
    <cellStyle name="콤_수량산출서(수정)_04-포장공_02-배수공_002설변내역(낙원동1-138)_2010년 이면도로 정비공사(연간단가)설계변경내역서(2차)" xfId="5287" xr:uid="{00000000-0005-0000-0000-000007250000}"/>
    <cellStyle name="콤_수량산출서(수정)_04-포장공_02-배수공_002설변내역(낙원동1-138)_2010년 이면도로 정비공사(연간단가)설계변경내역서(2차) 2" xfId="9431" xr:uid="{00000000-0005-0000-0000-000008250000}"/>
    <cellStyle name="콤_수량산출서(수정)_04-포장공_02-배수공_2.중곡빗물펌프장토공(BOX구간)" xfId="11808" xr:uid="{00000000-0005-0000-0000-000009250000}"/>
    <cellStyle name="콤_수량산출서(수정)_04-포장공_02-배수공_2.중곡빗물펌프장토공(BOX구간) 2" xfId="11809" xr:uid="{00000000-0005-0000-0000-00000A250000}"/>
    <cellStyle name="콤_수량산출서(수정)_04-포장공_02-배수공_2010년 이면도로 정비공사(연간단가)설계변경내역서(2차)" xfId="5288" xr:uid="{00000000-0005-0000-0000-00000B250000}"/>
    <cellStyle name="콤_수량산출서(수정)_04-포장공_02-배수공_2010년 이면도로 정비공사(연간단가)설계변경내역서(2차) 2" xfId="9432" xr:uid="{00000000-0005-0000-0000-00000C250000}"/>
    <cellStyle name="콤_수량산출서(수정)_04-포장공_02-배수공_남측토공" xfId="11810" xr:uid="{00000000-0005-0000-0000-00000D250000}"/>
    <cellStyle name="콤_수량산출서(수정)_04-포장공_02-배수공_남측토공 2" xfId="11811" xr:uid="{00000000-0005-0000-0000-00000E250000}"/>
    <cellStyle name="콤_수량산출서(수정)_04-포장공_02-배수공_남측토공_2.중곡빗물펌프장토공" xfId="11812" xr:uid="{00000000-0005-0000-0000-00000F250000}"/>
    <cellStyle name="콤_수량산출서(수정)_04-포장공_02-배수공_남측토공_2.중곡빗물펌프장토공 2" xfId="11813" xr:uid="{00000000-0005-0000-0000-000010250000}"/>
    <cellStyle name="콤_수량산출서(수정)_04-포장공_02-배수공_남측토공_천호대로남측준공수량(토공)" xfId="11814" xr:uid="{00000000-0005-0000-0000-000011250000}"/>
    <cellStyle name="콤_수량산출서(수정)_04-포장공_02-배수공_남측토공_천호대로남측준공수량(토공) 2" xfId="11815" xr:uid="{00000000-0005-0000-0000-000012250000}"/>
    <cellStyle name="콤_수량산출서(수정)_04-포장공_02-배수공_내역서(상도동159번지,김주성)" xfId="5289" xr:uid="{00000000-0005-0000-0000-000013250000}"/>
    <cellStyle name="콤_수량산출서(수정)_04-포장공_02-배수공_내역서(상도동159번지,김주성) 2" xfId="9433" xr:uid="{00000000-0005-0000-0000-000014250000}"/>
    <cellStyle name="콤_수량산출서(수정)_04-포장공_02-배수공_내역서(상도동159번지,김주성)_(0831)설변내역(태화관길)" xfId="5290" xr:uid="{00000000-0005-0000-0000-000015250000}"/>
    <cellStyle name="콤_수량산출서(수정)_04-포장공_02-배수공_내역서(상도동159번지,김주성)_(0831)설변내역(태화관길) 2" xfId="9434" xr:uid="{00000000-0005-0000-0000-000016250000}"/>
    <cellStyle name="콤_수량산출서(수정)_04-포장공_02-배수공_내역서(상도동159번지,김주성)_(0831)설변내역(태화관길)_2010년 이면도로 정비공사(연간단가)설계변경내역서(2차)" xfId="5291" xr:uid="{00000000-0005-0000-0000-000017250000}"/>
    <cellStyle name="콤_수량산출서(수정)_04-포장공_02-배수공_내역서(상도동159번지,김주성)_(0831)설변내역(태화관길)_2010년 이면도로 정비공사(연간단가)설계변경내역서(2차) 2" xfId="9435" xr:uid="{00000000-0005-0000-0000-000018250000}"/>
    <cellStyle name="콤_수량산출서(수정)_04-포장공_02-배수공_내역서(상도동159번지,김주성)_(0906)설변내역(낙원동1)" xfId="5292" xr:uid="{00000000-0005-0000-0000-000019250000}"/>
    <cellStyle name="콤_수량산출서(수정)_04-포장공_02-배수공_내역서(상도동159번지,김주성)_(0906)설변내역(낙원동1) 2" xfId="9436" xr:uid="{00000000-0005-0000-0000-00001A250000}"/>
    <cellStyle name="콤_수량산출서(수정)_04-포장공_02-배수공_내역서(상도동159번지,김주성)_(0906)설변내역(낙원동1)_2010년 이면도로 정비공사(연간단가)설계변경내역서(2차)" xfId="5293" xr:uid="{00000000-0005-0000-0000-00001B250000}"/>
    <cellStyle name="콤_수량산출서(수정)_04-포장공_02-배수공_내역서(상도동159번지,김주성)_(0906)설변내역(낙원동1)_2010년 이면도로 정비공사(연간단가)설계변경내역서(2차) 2" xfId="9437" xr:uid="{00000000-0005-0000-0000-00001C250000}"/>
    <cellStyle name="콤_수량산출서(수정)_04-포장공_02-배수공_내역서(상도동159번지,김주성)_002설변내역(낙원동1-138)" xfId="5294" xr:uid="{00000000-0005-0000-0000-00001D250000}"/>
    <cellStyle name="콤_수량산출서(수정)_04-포장공_02-배수공_내역서(상도동159번지,김주성)_002설변내역(낙원동1-138) 2" xfId="9438" xr:uid="{00000000-0005-0000-0000-00001E250000}"/>
    <cellStyle name="콤_수량산출서(수정)_04-포장공_02-배수공_내역서(상도동159번지,김주성)_002설변내역(낙원동1-138)_2010년 이면도로 정비공사(연간단가)설계변경내역서(2차)" xfId="5295" xr:uid="{00000000-0005-0000-0000-00001F250000}"/>
    <cellStyle name="콤_수량산출서(수정)_04-포장공_02-배수공_내역서(상도동159번지,김주성)_002설변내역(낙원동1-138)_2010년 이면도로 정비공사(연간단가)설계변경내역서(2차) 2" xfId="9439" xr:uid="{00000000-0005-0000-0000-000020250000}"/>
    <cellStyle name="콤_수량산출서(수정)_04-포장공_02-배수공_내역서(상도동159번지,김주성)_2010년 이면도로 정비공사(연간단가)설계변경내역서(2차)" xfId="5296" xr:uid="{00000000-0005-0000-0000-000021250000}"/>
    <cellStyle name="콤_수량산출서(수정)_04-포장공_02-배수공_내역서(상도동159번지,김주성)_2010년 이면도로 정비공사(연간단가)설계변경내역서(2차) 2" xfId="9440" xr:uid="{00000000-0005-0000-0000-000022250000}"/>
    <cellStyle name="콤_수량산출서(수정)_04-포장공_02-배수공_설계서" xfId="5297" xr:uid="{00000000-0005-0000-0000-000023250000}"/>
    <cellStyle name="콤_수량산출서(수정)_04-포장공_02-배수공_설계서 2" xfId="9441" xr:uid="{00000000-0005-0000-0000-000024250000}"/>
    <cellStyle name="콤_수량산출서(수정)_04-포장공_02-배수공_설계서_(0831)설변내역(태화관길)" xfId="5298" xr:uid="{00000000-0005-0000-0000-000025250000}"/>
    <cellStyle name="콤_수량산출서(수정)_04-포장공_02-배수공_설계서_(0831)설변내역(태화관길) 2" xfId="9442" xr:uid="{00000000-0005-0000-0000-000026250000}"/>
    <cellStyle name="콤_수량산출서(수정)_04-포장공_02-배수공_설계서_(0831)설변내역(태화관길)_2010년 이면도로 정비공사(연간단가)설계변경내역서(2차)" xfId="5299" xr:uid="{00000000-0005-0000-0000-000027250000}"/>
    <cellStyle name="콤_수량산출서(수정)_04-포장공_02-배수공_설계서_(0831)설변내역(태화관길)_2010년 이면도로 정비공사(연간단가)설계변경내역서(2차) 2" xfId="9443" xr:uid="{00000000-0005-0000-0000-000028250000}"/>
    <cellStyle name="콤_수량산출서(수정)_04-포장공_02-배수공_설계서_(0906)설변내역(낙원동1)" xfId="5300" xr:uid="{00000000-0005-0000-0000-000029250000}"/>
    <cellStyle name="콤_수량산출서(수정)_04-포장공_02-배수공_설계서_(0906)설변내역(낙원동1) 2" xfId="9444" xr:uid="{00000000-0005-0000-0000-00002A250000}"/>
    <cellStyle name="콤_수량산출서(수정)_04-포장공_02-배수공_설계서_(0906)설변내역(낙원동1)_2010년 이면도로 정비공사(연간단가)설계변경내역서(2차)" xfId="5301" xr:uid="{00000000-0005-0000-0000-00002B250000}"/>
    <cellStyle name="콤_수량산출서(수정)_04-포장공_02-배수공_설계서_(0906)설변내역(낙원동1)_2010년 이면도로 정비공사(연간단가)설계변경내역서(2차) 2" xfId="9445" xr:uid="{00000000-0005-0000-0000-00002C250000}"/>
    <cellStyle name="콤_수량산출서(수정)_04-포장공_02-배수공_설계서_002설변내역(낙원동1-138)" xfId="5302" xr:uid="{00000000-0005-0000-0000-00002D250000}"/>
    <cellStyle name="콤_수량산출서(수정)_04-포장공_02-배수공_설계서_002설변내역(낙원동1-138) 2" xfId="9446" xr:uid="{00000000-0005-0000-0000-00002E250000}"/>
    <cellStyle name="콤_수량산출서(수정)_04-포장공_02-배수공_설계서_002설변내역(낙원동1-138)_2010년 이면도로 정비공사(연간단가)설계변경내역서(2차)" xfId="5303" xr:uid="{00000000-0005-0000-0000-00002F250000}"/>
    <cellStyle name="콤_수량산출서(수정)_04-포장공_02-배수공_설계서_002설변내역(낙원동1-138)_2010년 이면도로 정비공사(연간단가)설계변경내역서(2차) 2" xfId="9447" xr:uid="{00000000-0005-0000-0000-000030250000}"/>
    <cellStyle name="콤_수량산출서(수정)_04-포장공_02-배수공_설계서_2010년 이면도로 정비공사(연간단가)설계변경내역서(2차)" xfId="5304" xr:uid="{00000000-0005-0000-0000-000031250000}"/>
    <cellStyle name="콤_수량산출서(수정)_04-포장공_02-배수공_설계서_2010년 이면도로 정비공사(연간단가)설계변경내역서(2차) 2" xfId="9448" xr:uid="{00000000-0005-0000-0000-000032250000}"/>
    <cellStyle name="콤_수량산출서(수정)_04-포장공_02-배수공_토공" xfId="3526" xr:uid="{00000000-0005-0000-0000-000033250000}"/>
    <cellStyle name="콤_수량산출서(수정)_04-포장공_02-배수공_토공 2" xfId="9449" xr:uid="{00000000-0005-0000-0000-000034250000}"/>
    <cellStyle name="콤_수량산출서(수정)_04-포장공_02-배수공_토공 2 2" xfId="10680" xr:uid="{00000000-0005-0000-0000-000035250000}"/>
    <cellStyle name="콤_수량산출서(수정)_04-포장공_02-배수공_토공_2.중곡빗물펌프장토공" xfId="11816" xr:uid="{00000000-0005-0000-0000-000036250000}"/>
    <cellStyle name="콤_수량산출서(수정)_04-포장공_02-배수공_토공_2.중곡빗물펌프장토공 2" xfId="11817" xr:uid="{00000000-0005-0000-0000-000037250000}"/>
    <cellStyle name="콤_수량산출서(수정)_04-포장공_02-배수공_토공_세종대우회토공" xfId="11818" xr:uid="{00000000-0005-0000-0000-000038250000}"/>
    <cellStyle name="콤_수량산출서(수정)_04-포장공_02-배수공_토공_세종대우회토공 2" xfId="11819" xr:uid="{00000000-0005-0000-0000-000039250000}"/>
    <cellStyle name="콤_수량산출서(수정)_04-포장공_02-배수공_토공_오거리토공" xfId="11820" xr:uid="{00000000-0005-0000-0000-00003A250000}"/>
    <cellStyle name="콤_수량산출서(수정)_04-포장공_02-배수공_토공_오거리토공 2" xfId="11821" xr:uid="{00000000-0005-0000-0000-00003B250000}"/>
    <cellStyle name="콤_수량산출서(수정)_04-포장공_02-배수공_토공_중곡빗물펌프장토공" xfId="11822" xr:uid="{00000000-0005-0000-0000-00003C250000}"/>
    <cellStyle name="콤_수량산출서(수정)_04-포장공_02-배수공_토공_중곡빗물펌프장토공 2" xfId="11823" xr:uid="{00000000-0005-0000-0000-00003D250000}"/>
    <cellStyle name="콤_수량산출서(수정)_04-포장공_02-배수공_토공_중곡빗물펌프장토공1" xfId="11824" xr:uid="{00000000-0005-0000-0000-00003E250000}"/>
    <cellStyle name="콤_수량산출서(수정)_04-포장공_02-배수공_토공_중곡빗물펌프장토공1 2" xfId="11825" xr:uid="{00000000-0005-0000-0000-00003F250000}"/>
    <cellStyle name="콤_수량산출서(수정)_04-포장공_02-배수공_토공_중곡펌프장토공1" xfId="11826" xr:uid="{00000000-0005-0000-0000-000040250000}"/>
    <cellStyle name="콤_수량산출서(수정)_04-포장공_02-배수공_토공_중곡펌프장토공1 2" xfId="11827" xr:uid="{00000000-0005-0000-0000-000041250000}"/>
    <cellStyle name="콤_수량산출서(수정)_04-포장공_02-배수공_토공_천호대로남측준공수량(토공)" xfId="11828" xr:uid="{00000000-0005-0000-0000-000042250000}"/>
    <cellStyle name="콤_수량산출서(수정)_04-포장공_02-배수공_토공_천호대로남측준공수량(토공) 2" xfId="11829" xr:uid="{00000000-0005-0000-0000-000043250000}"/>
    <cellStyle name="콤_수량산출서(수정)_04-포장공_02-배수공_토공_한국화장품토공" xfId="11830" xr:uid="{00000000-0005-0000-0000-000044250000}"/>
    <cellStyle name="콤_수량산출서(수정)_04-포장공_02-배수공_토공_한국화장품토공 2" xfId="11831" xr:uid="{00000000-0005-0000-0000-000045250000}"/>
    <cellStyle name="콤_수량산출서(수정)_06-부대공_02-배수공" xfId="3527" xr:uid="{00000000-0005-0000-0000-000046250000}"/>
    <cellStyle name="콤_수량산출서(수정)_06-부대공_02-배수공 2" xfId="5305" xr:uid="{00000000-0005-0000-0000-000047250000}"/>
    <cellStyle name="콤_수량산출서(수정)_06-부대공_02-배수공 2 2" xfId="9451" xr:uid="{00000000-0005-0000-0000-000048250000}"/>
    <cellStyle name="콤_수량산출서(수정)_06-부대공_02-배수공 3" xfId="9450" xr:uid="{00000000-0005-0000-0000-000049250000}"/>
    <cellStyle name="콤_수량산출서(수정)_06-부대공_02-배수공 4" xfId="10681" xr:uid="{00000000-0005-0000-0000-00004A250000}"/>
    <cellStyle name="콤_수량산출서(수정)_06-부대공_02-배수공_(0831)설변내역(태화관길)" xfId="5306" xr:uid="{00000000-0005-0000-0000-00004B250000}"/>
    <cellStyle name="콤_수량산출서(수정)_06-부대공_02-배수공_(0831)설변내역(태화관길) 2" xfId="9452" xr:uid="{00000000-0005-0000-0000-00004C250000}"/>
    <cellStyle name="콤_수량산출서(수정)_06-부대공_02-배수공_(0831)설변내역(태화관길)_2010년 이면도로 정비공사(연간단가)설계변경내역서(2차)" xfId="5307" xr:uid="{00000000-0005-0000-0000-00004D250000}"/>
    <cellStyle name="콤_수량산출서(수정)_06-부대공_02-배수공_(0831)설변내역(태화관길)_2010년 이면도로 정비공사(연간단가)설계변경내역서(2차) 2" xfId="9453" xr:uid="{00000000-0005-0000-0000-00004E250000}"/>
    <cellStyle name="콤_수량산출서(수정)_06-부대공_02-배수공_(0906)설변내역(낙원동1)" xfId="5308" xr:uid="{00000000-0005-0000-0000-00004F250000}"/>
    <cellStyle name="콤_수량산출서(수정)_06-부대공_02-배수공_(0906)설변내역(낙원동1) 2" xfId="9454" xr:uid="{00000000-0005-0000-0000-000050250000}"/>
    <cellStyle name="콤_수량산출서(수정)_06-부대공_02-배수공_(0906)설변내역(낙원동1)_2010년 이면도로 정비공사(연간단가)설계변경내역서(2차)" xfId="5309" xr:uid="{00000000-0005-0000-0000-000051250000}"/>
    <cellStyle name="콤_수량산출서(수정)_06-부대공_02-배수공_(0906)설변내역(낙원동1)_2010년 이면도로 정비공사(연간단가)설계변경내역서(2차) 2" xfId="9455" xr:uid="{00000000-0005-0000-0000-000052250000}"/>
    <cellStyle name="콤_수량산출서(수정)_06-부대공_02-배수공_002설변내역(낙원동1-138)" xfId="5310" xr:uid="{00000000-0005-0000-0000-000053250000}"/>
    <cellStyle name="콤_수량산출서(수정)_06-부대공_02-배수공_002설변내역(낙원동1-138) 2" xfId="9456" xr:uid="{00000000-0005-0000-0000-000054250000}"/>
    <cellStyle name="콤_수량산출서(수정)_06-부대공_02-배수공_002설변내역(낙원동1-138)_2010년 이면도로 정비공사(연간단가)설계변경내역서(2차)" xfId="5311" xr:uid="{00000000-0005-0000-0000-000055250000}"/>
    <cellStyle name="콤_수량산출서(수정)_06-부대공_02-배수공_002설변내역(낙원동1-138)_2010년 이면도로 정비공사(연간단가)설계변경내역서(2차) 2" xfId="9457" xr:uid="{00000000-0005-0000-0000-000056250000}"/>
    <cellStyle name="콤_수량산출서(수정)_06-부대공_02-배수공_2.중곡빗물펌프장토공(BOX구간)" xfId="11832" xr:uid="{00000000-0005-0000-0000-000057250000}"/>
    <cellStyle name="콤_수량산출서(수정)_06-부대공_02-배수공_2.중곡빗물펌프장토공(BOX구간) 2" xfId="11833" xr:uid="{00000000-0005-0000-0000-000058250000}"/>
    <cellStyle name="콤_수량산출서(수정)_06-부대공_02-배수공_2010년 이면도로 정비공사(연간단가)설계변경내역서(2차)" xfId="5312" xr:uid="{00000000-0005-0000-0000-000059250000}"/>
    <cellStyle name="콤_수량산출서(수정)_06-부대공_02-배수공_2010년 이면도로 정비공사(연간단가)설계변경내역서(2차) 2" xfId="9458" xr:uid="{00000000-0005-0000-0000-00005A250000}"/>
    <cellStyle name="콤_수량산출서(수정)_06-부대공_02-배수공_남측토공" xfId="11834" xr:uid="{00000000-0005-0000-0000-00005B250000}"/>
    <cellStyle name="콤_수량산출서(수정)_06-부대공_02-배수공_남측토공 2" xfId="11835" xr:uid="{00000000-0005-0000-0000-00005C250000}"/>
    <cellStyle name="콤_수량산출서(수정)_06-부대공_02-배수공_남측토공_2.중곡빗물펌프장토공" xfId="11836" xr:uid="{00000000-0005-0000-0000-00005D250000}"/>
    <cellStyle name="콤_수량산출서(수정)_06-부대공_02-배수공_남측토공_2.중곡빗물펌프장토공 2" xfId="11837" xr:uid="{00000000-0005-0000-0000-00005E250000}"/>
    <cellStyle name="콤_수량산출서(수정)_06-부대공_02-배수공_남측토공_천호대로남측준공수량(토공)" xfId="11838" xr:uid="{00000000-0005-0000-0000-00005F250000}"/>
    <cellStyle name="콤_수량산출서(수정)_06-부대공_02-배수공_남측토공_천호대로남측준공수량(토공) 2" xfId="11839" xr:uid="{00000000-0005-0000-0000-000060250000}"/>
    <cellStyle name="콤_수량산출서(수정)_06-부대공_02-배수공_내역서(상도동159번지,김주성)" xfId="5313" xr:uid="{00000000-0005-0000-0000-000061250000}"/>
    <cellStyle name="콤_수량산출서(수정)_06-부대공_02-배수공_내역서(상도동159번지,김주성) 2" xfId="9459" xr:uid="{00000000-0005-0000-0000-000062250000}"/>
    <cellStyle name="콤_수량산출서(수정)_06-부대공_02-배수공_내역서(상도동159번지,김주성)_(0831)설변내역(태화관길)" xfId="5314" xr:uid="{00000000-0005-0000-0000-000063250000}"/>
    <cellStyle name="콤_수량산출서(수정)_06-부대공_02-배수공_내역서(상도동159번지,김주성)_(0831)설변내역(태화관길) 2" xfId="9460" xr:uid="{00000000-0005-0000-0000-000064250000}"/>
    <cellStyle name="콤_수량산출서(수정)_06-부대공_02-배수공_내역서(상도동159번지,김주성)_(0831)설변내역(태화관길)_2010년 이면도로 정비공사(연간단가)설계변경내역서(2차)" xfId="5315" xr:uid="{00000000-0005-0000-0000-000065250000}"/>
    <cellStyle name="콤_수량산출서(수정)_06-부대공_02-배수공_내역서(상도동159번지,김주성)_(0831)설변내역(태화관길)_2010년 이면도로 정비공사(연간단가)설계변경내역서(2차) 2" xfId="9461" xr:uid="{00000000-0005-0000-0000-000066250000}"/>
    <cellStyle name="콤_수량산출서(수정)_06-부대공_02-배수공_내역서(상도동159번지,김주성)_(0906)설변내역(낙원동1)" xfId="5316" xr:uid="{00000000-0005-0000-0000-000067250000}"/>
    <cellStyle name="콤_수량산출서(수정)_06-부대공_02-배수공_내역서(상도동159번지,김주성)_(0906)설변내역(낙원동1) 2" xfId="9462" xr:uid="{00000000-0005-0000-0000-000068250000}"/>
    <cellStyle name="콤_수량산출서(수정)_06-부대공_02-배수공_내역서(상도동159번지,김주성)_(0906)설변내역(낙원동1)_2010년 이면도로 정비공사(연간단가)설계변경내역서(2차)" xfId="5317" xr:uid="{00000000-0005-0000-0000-000069250000}"/>
    <cellStyle name="콤_수량산출서(수정)_06-부대공_02-배수공_내역서(상도동159번지,김주성)_(0906)설변내역(낙원동1)_2010년 이면도로 정비공사(연간단가)설계변경내역서(2차) 2" xfId="9463" xr:uid="{00000000-0005-0000-0000-00006A250000}"/>
    <cellStyle name="콤_수량산출서(수정)_06-부대공_02-배수공_내역서(상도동159번지,김주성)_002설변내역(낙원동1-138)" xfId="5318" xr:uid="{00000000-0005-0000-0000-00006B250000}"/>
    <cellStyle name="콤_수량산출서(수정)_06-부대공_02-배수공_내역서(상도동159번지,김주성)_002설변내역(낙원동1-138) 2" xfId="9464" xr:uid="{00000000-0005-0000-0000-00006C250000}"/>
    <cellStyle name="콤_수량산출서(수정)_06-부대공_02-배수공_내역서(상도동159번지,김주성)_002설변내역(낙원동1-138)_2010년 이면도로 정비공사(연간단가)설계변경내역서(2차)" xfId="5319" xr:uid="{00000000-0005-0000-0000-00006D250000}"/>
    <cellStyle name="콤_수량산출서(수정)_06-부대공_02-배수공_내역서(상도동159번지,김주성)_002설변내역(낙원동1-138)_2010년 이면도로 정비공사(연간단가)설계변경내역서(2차) 2" xfId="9465" xr:uid="{00000000-0005-0000-0000-00006E250000}"/>
    <cellStyle name="콤_수량산출서(수정)_06-부대공_02-배수공_내역서(상도동159번지,김주성)_2010년 이면도로 정비공사(연간단가)설계변경내역서(2차)" xfId="5320" xr:uid="{00000000-0005-0000-0000-00006F250000}"/>
    <cellStyle name="콤_수량산출서(수정)_06-부대공_02-배수공_내역서(상도동159번지,김주성)_2010년 이면도로 정비공사(연간단가)설계변경내역서(2차) 2" xfId="9466" xr:uid="{00000000-0005-0000-0000-000070250000}"/>
    <cellStyle name="콤_수량산출서(수정)_06-부대공_02-배수공_설계서" xfId="5321" xr:uid="{00000000-0005-0000-0000-000071250000}"/>
    <cellStyle name="콤_수량산출서(수정)_06-부대공_02-배수공_설계서 2" xfId="9467" xr:uid="{00000000-0005-0000-0000-000072250000}"/>
    <cellStyle name="콤_수량산출서(수정)_06-부대공_02-배수공_설계서_(0831)설변내역(태화관길)" xfId="5322" xr:uid="{00000000-0005-0000-0000-000073250000}"/>
    <cellStyle name="콤_수량산출서(수정)_06-부대공_02-배수공_설계서_(0831)설변내역(태화관길) 2" xfId="9468" xr:uid="{00000000-0005-0000-0000-000074250000}"/>
    <cellStyle name="콤_수량산출서(수정)_06-부대공_02-배수공_설계서_(0831)설변내역(태화관길)_2010년 이면도로 정비공사(연간단가)설계변경내역서(2차)" xfId="5323" xr:uid="{00000000-0005-0000-0000-000075250000}"/>
    <cellStyle name="콤_수량산출서(수정)_06-부대공_02-배수공_설계서_(0831)설변내역(태화관길)_2010년 이면도로 정비공사(연간단가)설계변경내역서(2차) 2" xfId="9469" xr:uid="{00000000-0005-0000-0000-000076250000}"/>
    <cellStyle name="콤_수량산출서(수정)_06-부대공_02-배수공_설계서_(0906)설변내역(낙원동1)" xfId="5324" xr:uid="{00000000-0005-0000-0000-000077250000}"/>
    <cellStyle name="콤_수량산출서(수정)_06-부대공_02-배수공_설계서_(0906)설변내역(낙원동1) 2" xfId="9470" xr:uid="{00000000-0005-0000-0000-000078250000}"/>
    <cellStyle name="콤_수량산출서(수정)_06-부대공_02-배수공_설계서_(0906)설변내역(낙원동1)_2010년 이면도로 정비공사(연간단가)설계변경내역서(2차)" xfId="5325" xr:uid="{00000000-0005-0000-0000-000079250000}"/>
    <cellStyle name="콤_수량산출서(수정)_06-부대공_02-배수공_설계서_(0906)설변내역(낙원동1)_2010년 이면도로 정비공사(연간단가)설계변경내역서(2차) 2" xfId="9471" xr:uid="{00000000-0005-0000-0000-00007A250000}"/>
    <cellStyle name="콤_수량산출서(수정)_06-부대공_02-배수공_설계서_002설변내역(낙원동1-138)" xfId="5326" xr:uid="{00000000-0005-0000-0000-00007B250000}"/>
    <cellStyle name="콤_수량산출서(수정)_06-부대공_02-배수공_설계서_002설변내역(낙원동1-138) 2" xfId="9472" xr:uid="{00000000-0005-0000-0000-00007C250000}"/>
    <cellStyle name="콤_수량산출서(수정)_06-부대공_02-배수공_설계서_002설변내역(낙원동1-138)_2010년 이면도로 정비공사(연간단가)설계변경내역서(2차)" xfId="5327" xr:uid="{00000000-0005-0000-0000-00007D250000}"/>
    <cellStyle name="콤_수량산출서(수정)_06-부대공_02-배수공_설계서_002설변내역(낙원동1-138)_2010년 이면도로 정비공사(연간단가)설계변경내역서(2차) 2" xfId="9473" xr:uid="{00000000-0005-0000-0000-00007E250000}"/>
    <cellStyle name="콤_수량산출서(수정)_06-부대공_02-배수공_설계서_2010년 이면도로 정비공사(연간단가)설계변경내역서(2차)" xfId="5328" xr:uid="{00000000-0005-0000-0000-00007F250000}"/>
    <cellStyle name="콤_수량산출서(수정)_06-부대공_02-배수공_설계서_2010년 이면도로 정비공사(연간단가)설계변경내역서(2차) 2" xfId="9474" xr:uid="{00000000-0005-0000-0000-000080250000}"/>
    <cellStyle name="콤_수량산출서(수정)_06-부대공_02-배수공_토공" xfId="3528" xr:uid="{00000000-0005-0000-0000-000081250000}"/>
    <cellStyle name="콤_수량산출서(수정)_06-부대공_02-배수공_토공 2" xfId="9475" xr:uid="{00000000-0005-0000-0000-000082250000}"/>
    <cellStyle name="콤_수량산출서(수정)_06-부대공_02-배수공_토공 2 2" xfId="10682" xr:uid="{00000000-0005-0000-0000-000083250000}"/>
    <cellStyle name="콤_수량산출서(수정)_06-부대공_02-배수공_토공_2.중곡빗물펌프장토공" xfId="11840" xr:uid="{00000000-0005-0000-0000-000084250000}"/>
    <cellStyle name="콤_수량산출서(수정)_06-부대공_02-배수공_토공_2.중곡빗물펌프장토공 2" xfId="11841" xr:uid="{00000000-0005-0000-0000-000085250000}"/>
    <cellStyle name="콤_수량산출서(수정)_06-부대공_02-배수공_토공_세종대우회토공" xfId="11842" xr:uid="{00000000-0005-0000-0000-000086250000}"/>
    <cellStyle name="콤_수량산출서(수정)_06-부대공_02-배수공_토공_세종대우회토공 2" xfId="11843" xr:uid="{00000000-0005-0000-0000-000087250000}"/>
    <cellStyle name="콤_수량산출서(수정)_06-부대공_02-배수공_토공_오거리토공" xfId="11844" xr:uid="{00000000-0005-0000-0000-000088250000}"/>
    <cellStyle name="콤_수량산출서(수정)_06-부대공_02-배수공_토공_오거리토공 2" xfId="11845" xr:uid="{00000000-0005-0000-0000-000089250000}"/>
    <cellStyle name="콤_수량산출서(수정)_06-부대공_02-배수공_토공_중곡빗물펌프장토공" xfId="11846" xr:uid="{00000000-0005-0000-0000-00008A250000}"/>
    <cellStyle name="콤_수량산출서(수정)_06-부대공_02-배수공_토공_중곡빗물펌프장토공 2" xfId="11847" xr:uid="{00000000-0005-0000-0000-00008B250000}"/>
    <cellStyle name="콤_수량산출서(수정)_06-부대공_02-배수공_토공_중곡빗물펌프장토공1" xfId="11848" xr:uid="{00000000-0005-0000-0000-00008C250000}"/>
    <cellStyle name="콤_수량산출서(수정)_06-부대공_02-배수공_토공_중곡빗물펌프장토공1 2" xfId="11849" xr:uid="{00000000-0005-0000-0000-00008D250000}"/>
    <cellStyle name="콤_수량산출서(수정)_06-부대공_02-배수공_토공_중곡펌프장토공1" xfId="11850" xr:uid="{00000000-0005-0000-0000-00008E250000}"/>
    <cellStyle name="콤_수량산출서(수정)_06-부대공_02-배수공_토공_중곡펌프장토공1 2" xfId="11851" xr:uid="{00000000-0005-0000-0000-00008F250000}"/>
    <cellStyle name="콤_수량산출서(수정)_06-부대공_02-배수공_토공_천호대로남측준공수량(토공)" xfId="11852" xr:uid="{00000000-0005-0000-0000-000090250000}"/>
    <cellStyle name="콤_수량산출서(수정)_06-부대공_02-배수공_토공_천호대로남측준공수량(토공) 2" xfId="11853" xr:uid="{00000000-0005-0000-0000-000091250000}"/>
    <cellStyle name="콤_수량산출서(수정)_06-부대공_02-배수공_토공_한국화장품토공" xfId="11854" xr:uid="{00000000-0005-0000-0000-000092250000}"/>
    <cellStyle name="콤_수량산출서(수정)_06-부대공_02-배수공_토공_한국화장품토공 2" xfId="11855" xr:uid="{00000000-0005-0000-0000-000093250000}"/>
    <cellStyle name="콤_수량산출서(수정)_2.중곡빗물펌프장토공(BOX구간)" xfId="11856" xr:uid="{00000000-0005-0000-0000-000094250000}"/>
    <cellStyle name="콤_수량산출서(수정)_2.중곡빗물펌프장토공(BOX구간) 2" xfId="11857" xr:uid="{00000000-0005-0000-0000-000095250000}"/>
    <cellStyle name="콤_수량산출서(수정)_깨기수량(전농초교)" xfId="3529" xr:uid="{00000000-0005-0000-0000-000096250000}"/>
    <cellStyle name="콤_수량산출서(수정)_깨기수량(전농초교) 2" xfId="9476" xr:uid="{00000000-0005-0000-0000-000097250000}"/>
    <cellStyle name="콤_수량산출서(수정)_깨기수량(전농초교) 2 2" xfId="10683" xr:uid="{00000000-0005-0000-0000-000098250000}"/>
    <cellStyle name="콤_수량산출서(수정)_깨기수량(전농초교)_1.토공및깨기수량(소의초교)" xfId="3530" xr:uid="{00000000-0005-0000-0000-000099250000}"/>
    <cellStyle name="콤_수량산출서(수정)_깨기수량(전농초교)_1.토공및깨기수량(소의초교) 2" xfId="9477" xr:uid="{00000000-0005-0000-0000-00009A250000}"/>
    <cellStyle name="콤_수량산출서(수정)_깨기수량(전농초교)_1.토공및깨기수량(소의초교) 2 2" xfId="10684" xr:uid="{00000000-0005-0000-0000-00009B250000}"/>
    <cellStyle name="콤_수량산출서(수정)_깨기수량(전농초교)_2.칼라아스콘(소의초등)" xfId="3531" xr:uid="{00000000-0005-0000-0000-00009C250000}"/>
    <cellStyle name="콤_수량산출서(수정)_깨기수량(전농초교)_2.칼라아스콘(소의초등) 2" xfId="9478" xr:uid="{00000000-0005-0000-0000-00009D250000}"/>
    <cellStyle name="콤_수량산출서(수정)_깨기수량(전농초교)_2.칼라아스콘(소의초등) 2 2" xfId="10685" xr:uid="{00000000-0005-0000-0000-00009E250000}"/>
    <cellStyle name="콤_수량산출서(수정)_깨기수량(전농초교)_2.포장공(전농초교)" xfId="3532" xr:uid="{00000000-0005-0000-0000-00009F250000}"/>
    <cellStyle name="콤_수량산출서(수정)_깨기수량(전농초교)_2.포장공(전농초교) 2" xfId="9479" xr:uid="{00000000-0005-0000-0000-0000A0250000}"/>
    <cellStyle name="콤_수량산출서(수정)_깨기수량(전농초교)_2.포장공(전농초교) 2 2" xfId="10686" xr:uid="{00000000-0005-0000-0000-0000A1250000}"/>
    <cellStyle name="콤_수량산출서(수정)_깨기수량(전농초교)_3.부대공(소의초교)" xfId="3533" xr:uid="{00000000-0005-0000-0000-0000A2250000}"/>
    <cellStyle name="콤_수량산출서(수정)_깨기수량(전농초교)_3.부대공(소의초교) 2" xfId="9480" xr:uid="{00000000-0005-0000-0000-0000A3250000}"/>
    <cellStyle name="콤_수량산출서(수정)_깨기수량(전농초교)_3.부대공(소의초교) 2 2" xfId="10687" xr:uid="{00000000-0005-0000-0000-0000A4250000}"/>
    <cellStyle name="콤_수량산출서(수정)_깨기수량(전농초교)_고원식포장" xfId="3534" xr:uid="{00000000-0005-0000-0000-0000A5250000}"/>
    <cellStyle name="콤_수량산출서(수정)_깨기수량(전농초교)_고원식포장 2" xfId="9481" xr:uid="{00000000-0005-0000-0000-0000A6250000}"/>
    <cellStyle name="콤_수량산출서(수정)_깨기수량(전농초교)_고원식포장 2 2" xfId="10688" xr:uid="{00000000-0005-0000-0000-0000A7250000}"/>
    <cellStyle name="콤_수량산출서(수정)_오수공" xfId="11858" xr:uid="{00000000-0005-0000-0000-0000A8250000}"/>
    <cellStyle name="콤_수량산출서(수정)_오수공 2" xfId="11859" xr:uid="{00000000-0005-0000-0000-0000A9250000}"/>
    <cellStyle name="콤_수량산출서(수정)_오수공_2.중곡빗물펌프장토공(BOX구간)" xfId="11860" xr:uid="{00000000-0005-0000-0000-0000AA250000}"/>
    <cellStyle name="콤_수량산출서(수정)_오수공_2.중곡빗물펌프장토공(BOX구간) 2" xfId="11861" xr:uid="{00000000-0005-0000-0000-0000AB250000}"/>
    <cellStyle name="콤_수량산출서(수정)_오수공_오수공" xfId="11862" xr:uid="{00000000-0005-0000-0000-0000AC250000}"/>
    <cellStyle name="콤_수량산출서(수정)_오수공_오수공 2" xfId="11863" xr:uid="{00000000-0005-0000-0000-0000AD250000}"/>
    <cellStyle name="콤_수량산출서(수정)_오수공_오수공_2.중곡빗물펌프장토공(BOX구간)" xfId="11864" xr:uid="{00000000-0005-0000-0000-0000AE250000}"/>
    <cellStyle name="콤_수량산출서(수정)_오수공_오수공_2.중곡빗물펌프장토공(BOX구간) 2" xfId="11865" xr:uid="{00000000-0005-0000-0000-0000AF250000}"/>
    <cellStyle name="콤_수량산출서(수정)_오수공_오수공1" xfId="11866" xr:uid="{00000000-0005-0000-0000-0000B0250000}"/>
    <cellStyle name="콤_수량산출서(수정)_오수공_오수공1 2" xfId="11867" xr:uid="{00000000-0005-0000-0000-0000B1250000}"/>
    <cellStyle name="콤_수량산출서(수정)_오수공_오수공1_2.중곡빗물펌프장토공(BOX구간)" xfId="11868" xr:uid="{00000000-0005-0000-0000-0000B2250000}"/>
    <cellStyle name="콤_수량산출서(수정)_오수공_오수공1_2.중곡빗물펌프장토공(BOX구간) 2" xfId="11869" xr:uid="{00000000-0005-0000-0000-0000B3250000}"/>
    <cellStyle name="콤_수량산출서(수정)_포장공(전농초교)" xfId="3535" xr:uid="{00000000-0005-0000-0000-0000B4250000}"/>
    <cellStyle name="콤_수량산출서(수정)_포장공(전농초교) 2" xfId="9482" xr:uid="{00000000-0005-0000-0000-0000B5250000}"/>
    <cellStyle name="콤_수량산출서(수정)_포장공(전농초교) 2 2" xfId="10689" xr:uid="{00000000-0005-0000-0000-0000B6250000}"/>
    <cellStyle name="콤_수량산출서(수정)_포장공(전농초교)_2.칼라아스콘(소의초등)" xfId="3536" xr:uid="{00000000-0005-0000-0000-0000B7250000}"/>
    <cellStyle name="콤_수량산출서(수정)_포장공(전농초교)_2.칼라아스콘(소의초등) 2" xfId="9483" xr:uid="{00000000-0005-0000-0000-0000B8250000}"/>
    <cellStyle name="콤_수량산출서(수정)_포장공(전농초교)_2.칼라아스콘(소의초등) 2 2" xfId="10690" xr:uid="{00000000-0005-0000-0000-0000B9250000}"/>
    <cellStyle name="콤_수량산출서(수정)_포장공(전농초교)_2.포장공(전농초교)" xfId="3537" xr:uid="{00000000-0005-0000-0000-0000BA250000}"/>
    <cellStyle name="콤_수량산출서(수정)_포장공(전농초교)_2.포장공(전농초교) 2" xfId="9484" xr:uid="{00000000-0005-0000-0000-0000BB250000}"/>
    <cellStyle name="콤_수량산출서(수정)_포장공(전농초교)_2.포장공(전농초교) 2 2" xfId="10691" xr:uid="{00000000-0005-0000-0000-0000BC250000}"/>
    <cellStyle name="콤_수량산출서(수정)_포장공(전농초교)_고원식포장" xfId="3538" xr:uid="{00000000-0005-0000-0000-0000BD250000}"/>
    <cellStyle name="콤_수량산출서(수정)_포장공(전농초교)_고원식포장 2" xfId="9485" xr:uid="{00000000-0005-0000-0000-0000BE250000}"/>
    <cellStyle name="콤_수량산출서(수정)_포장공(전농초교)_고원식포장 2 2" xfId="10692" xr:uid="{00000000-0005-0000-0000-0000BF250000}"/>
    <cellStyle name="콤_오수공" xfId="11870" xr:uid="{00000000-0005-0000-0000-0000C0250000}"/>
    <cellStyle name="콤_오수공 2" xfId="11871" xr:uid="{00000000-0005-0000-0000-0000C1250000}"/>
    <cellStyle name="콤_오수공_2.중곡빗물펌프장토공(BOX구간)" xfId="11872" xr:uid="{00000000-0005-0000-0000-0000C2250000}"/>
    <cellStyle name="콤_오수공_2.중곡빗물펌프장토공(BOX구간) 2" xfId="11873" xr:uid="{00000000-0005-0000-0000-0000C3250000}"/>
    <cellStyle name="콤_오수공_오수공" xfId="11874" xr:uid="{00000000-0005-0000-0000-0000C4250000}"/>
    <cellStyle name="콤_오수공_오수공 2" xfId="11875" xr:uid="{00000000-0005-0000-0000-0000C5250000}"/>
    <cellStyle name="콤_오수공_오수공_2.중곡빗물펌프장토공(BOX구간)" xfId="11876" xr:uid="{00000000-0005-0000-0000-0000C6250000}"/>
    <cellStyle name="콤_오수공_오수공_2.중곡빗물펌프장토공(BOX구간) 2" xfId="11877" xr:uid="{00000000-0005-0000-0000-0000C7250000}"/>
    <cellStyle name="콤_오수공_오수공1" xfId="11878" xr:uid="{00000000-0005-0000-0000-0000C8250000}"/>
    <cellStyle name="콤_오수공_오수공1 2" xfId="11879" xr:uid="{00000000-0005-0000-0000-0000C9250000}"/>
    <cellStyle name="콤_오수공_오수공1_2.중곡빗물펌프장토공(BOX구간)" xfId="11880" xr:uid="{00000000-0005-0000-0000-0000CA250000}"/>
    <cellStyle name="콤_오수공_오수공1_2.중곡빗물펌프장토공(BOX구간) 2" xfId="11881" xr:uid="{00000000-0005-0000-0000-0000CB250000}"/>
    <cellStyle name="콤_진입램프최종" xfId="5329" xr:uid="{00000000-0005-0000-0000-0000CC250000}"/>
    <cellStyle name="콤_진입램프최종 2" xfId="9486" xr:uid="{00000000-0005-0000-0000-0000CD250000}"/>
    <cellStyle name="콤_진입램프최종엑셀" xfId="5330" xr:uid="{00000000-0005-0000-0000-0000CE250000}"/>
    <cellStyle name="콤_진입램프최종엑셀 2" xfId="9487" xr:uid="{00000000-0005-0000-0000-0000CF250000}"/>
    <cellStyle name="콤_토공(장성지구)" xfId="3539" xr:uid="{00000000-0005-0000-0000-0000D0250000}"/>
    <cellStyle name="콤_토공(장성지구) 2" xfId="9488" xr:uid="{00000000-0005-0000-0000-0000D1250000}"/>
    <cellStyle name="콤_토공(장성지구) 2 2" xfId="10694" xr:uid="{00000000-0005-0000-0000-0000D2250000}"/>
    <cellStyle name="콤_토공(장성지구) 3" xfId="9489" xr:uid="{00000000-0005-0000-0000-0000D3250000}"/>
    <cellStyle name="콤_토공(장성지구) 3 2" xfId="10695" xr:uid="{00000000-0005-0000-0000-0000D4250000}"/>
    <cellStyle name="콤_토공(장성지구) 4" xfId="10693" xr:uid="{00000000-0005-0000-0000-0000D5250000}"/>
    <cellStyle name="콤_포장공(전농초교)" xfId="3540" xr:uid="{00000000-0005-0000-0000-0000D6250000}"/>
    <cellStyle name="콤_포장공(전농초교) 2" xfId="9490" xr:uid="{00000000-0005-0000-0000-0000D7250000}"/>
    <cellStyle name="콤_포장공(전농초교) 2 2" xfId="10696" xr:uid="{00000000-0005-0000-0000-0000D8250000}"/>
    <cellStyle name="콤_포장공(전농초교)_2.칼라아스콘(소의초등)" xfId="3541" xr:uid="{00000000-0005-0000-0000-0000D9250000}"/>
    <cellStyle name="콤_포장공(전농초교)_2.칼라아스콘(소의초등) 2" xfId="9491" xr:uid="{00000000-0005-0000-0000-0000DA250000}"/>
    <cellStyle name="콤_포장공(전농초교)_2.칼라아스콘(소의초등) 2 2" xfId="10697" xr:uid="{00000000-0005-0000-0000-0000DB250000}"/>
    <cellStyle name="콤_포장공(전농초교)_2.포장공(전농초교)" xfId="3542" xr:uid="{00000000-0005-0000-0000-0000DC250000}"/>
    <cellStyle name="콤_포장공(전농초교)_2.포장공(전농초교) 2" xfId="9492" xr:uid="{00000000-0005-0000-0000-0000DD250000}"/>
    <cellStyle name="콤_포장공(전농초교)_2.포장공(전농초교) 2 2" xfId="10698" xr:uid="{00000000-0005-0000-0000-0000DE250000}"/>
    <cellStyle name="콤_포장공(전농초교)_고원식포장" xfId="3543" xr:uid="{00000000-0005-0000-0000-0000DF250000}"/>
    <cellStyle name="콤_포장공(전농초교)_고원식포장 2" xfId="9493" xr:uid="{00000000-0005-0000-0000-0000E0250000}"/>
    <cellStyle name="콤_포장공(전농초교)_고원식포장 2 2" xfId="10699" xr:uid="{00000000-0005-0000-0000-0000E1250000}"/>
    <cellStyle name="콤냡?&lt;_x000f_$??: `1_1 " xfId="12803" xr:uid="{00000000-0005-0000-0000-0000E2250000}"/>
    <cellStyle name="콤마 [" xfId="3544" xr:uid="{00000000-0005-0000-0000-0000E3250000}"/>
    <cellStyle name="콤마 [ 2" xfId="3545" xr:uid="{00000000-0005-0000-0000-0000E4250000}"/>
    <cellStyle name="콤마 [ 2 2" xfId="9495" xr:uid="{00000000-0005-0000-0000-0000E5250000}"/>
    <cellStyle name="콤마 [ 2 2 2" xfId="10701" xr:uid="{00000000-0005-0000-0000-0000E6250000}"/>
    <cellStyle name="콤마 [ 3" xfId="5331" xr:uid="{00000000-0005-0000-0000-0000E7250000}"/>
    <cellStyle name="콤마 [ 3 2" xfId="9496" xr:uid="{00000000-0005-0000-0000-0000E8250000}"/>
    <cellStyle name="콤마 [ 4" xfId="9494" xr:uid="{00000000-0005-0000-0000-0000E9250000}"/>
    <cellStyle name="콤마 [ 5" xfId="10700" xr:uid="{00000000-0005-0000-0000-0000EA250000}"/>
    <cellStyle name="콤마 [#]" xfId="3546" xr:uid="{00000000-0005-0000-0000-0000EB250000}"/>
    <cellStyle name="콤마 [#] 2" xfId="5332" xr:uid="{00000000-0005-0000-0000-0000EC250000}"/>
    <cellStyle name="콤마 [#] 2 2" xfId="9498" xr:uid="{00000000-0005-0000-0000-0000ED250000}"/>
    <cellStyle name="콤마 [#] 3" xfId="9497" xr:uid="{00000000-0005-0000-0000-0000EE250000}"/>
    <cellStyle name="콤마 [#] 4" xfId="10702" xr:uid="{00000000-0005-0000-0000-0000EF250000}"/>
    <cellStyle name="콤마 []" xfId="3547" xr:uid="{00000000-0005-0000-0000-0000F0250000}"/>
    <cellStyle name="콤마 [] 2" xfId="5333" xr:uid="{00000000-0005-0000-0000-0000F1250000}"/>
    <cellStyle name="콤마 [] 2 2" xfId="9500" xr:uid="{00000000-0005-0000-0000-0000F2250000}"/>
    <cellStyle name="콤마 [] 3" xfId="9499" xr:uid="{00000000-0005-0000-0000-0000F3250000}"/>
    <cellStyle name="콤마 [] 4" xfId="10703" xr:uid="{00000000-0005-0000-0000-0000F4250000}"/>
    <cellStyle name="콤마 [_01.토공및구조물깨기" xfId="11069" xr:uid="{00000000-0005-0000-0000-0000F5250000}"/>
    <cellStyle name="콤마 [0]" xfId="2360" xr:uid="{00000000-0005-0000-0000-0000F6250000}"/>
    <cellStyle name="콤마 [0] 2" xfId="5334" xr:uid="{00000000-0005-0000-0000-0000F7250000}"/>
    <cellStyle name="콤마 [0] 2 2" xfId="9501" xr:uid="{00000000-0005-0000-0000-0000F8250000}"/>
    <cellStyle name="콤마 [0]_   1997   " xfId="10704" xr:uid="{00000000-0005-0000-0000-0000F9250000}"/>
    <cellStyle name="콤마 [000]" xfId="3548" xr:uid="{00000000-0005-0000-0000-0000FB250000}"/>
    <cellStyle name="콤마 [000] 2" xfId="5335" xr:uid="{00000000-0005-0000-0000-0000FC250000}"/>
    <cellStyle name="콤마 [000] 2 2" xfId="9503" xr:uid="{00000000-0005-0000-0000-0000FD250000}"/>
    <cellStyle name="콤마 [000] 3" xfId="9502" xr:uid="{00000000-0005-0000-0000-0000FE250000}"/>
    <cellStyle name="콤마 [000] 4" xfId="10705" xr:uid="{00000000-0005-0000-0000-0000FF250000}"/>
    <cellStyle name="콤마 [1]" xfId="2361" xr:uid="{00000000-0005-0000-0000-000000260000}"/>
    <cellStyle name="콤마 [1] 2" xfId="3549" xr:uid="{00000000-0005-0000-0000-000001260000}"/>
    <cellStyle name="콤마 [1] 3" xfId="9504" xr:uid="{00000000-0005-0000-0000-000002260000}"/>
    <cellStyle name="콤마 [-10]" xfId="2362" xr:uid="{00000000-0005-0000-0000-000003260000}"/>
    <cellStyle name="콤마 [2]" xfId="2363" xr:uid="{00000000-0005-0000-0000-000004260000}"/>
    <cellStyle name="콤마 [2] 2" xfId="3550" xr:uid="{00000000-0005-0000-0000-000005260000}"/>
    <cellStyle name="콤마 [2] 2 2" xfId="9506" xr:uid="{00000000-0005-0000-0000-000006260000}"/>
    <cellStyle name="콤마 [2] 2 2 2" xfId="10707" xr:uid="{00000000-0005-0000-0000-000007260000}"/>
    <cellStyle name="콤마 [2] 3" xfId="5336" xr:uid="{00000000-0005-0000-0000-000008260000}"/>
    <cellStyle name="콤마 [2] 3 2" xfId="9507" xr:uid="{00000000-0005-0000-0000-000009260000}"/>
    <cellStyle name="콤마 [2] 3 2 2" xfId="10708" xr:uid="{00000000-0005-0000-0000-00000A260000}"/>
    <cellStyle name="콤마 [2] 4" xfId="9508" xr:uid="{00000000-0005-0000-0000-00000B260000}"/>
    <cellStyle name="콤마 [2] 5" xfId="9505" xr:uid="{00000000-0005-0000-0000-00000C260000}"/>
    <cellStyle name="콤마 [2] 6" xfId="10706" xr:uid="{00000000-0005-0000-0000-00000D260000}"/>
    <cellStyle name="콤마 [20]" xfId="5337" xr:uid="{00000000-0005-0000-0000-00000E260000}"/>
    <cellStyle name="콤마 [20] 2" xfId="9509" xr:uid="{00000000-0005-0000-0000-00000F260000}"/>
    <cellStyle name="콤마 [3]" xfId="2364" xr:uid="{00000000-0005-0000-0000-000010260000}"/>
    <cellStyle name="콤마 [금액]" xfId="3551" xr:uid="{00000000-0005-0000-0000-000011260000}"/>
    <cellStyle name="콤마 [금액] 2" xfId="5338" xr:uid="{00000000-0005-0000-0000-000012260000}"/>
    <cellStyle name="콤마 [금액] 2 2" xfId="9511" xr:uid="{00000000-0005-0000-0000-000013260000}"/>
    <cellStyle name="콤마 [금액] 2 2 2" xfId="10710" xr:uid="{00000000-0005-0000-0000-000014260000}"/>
    <cellStyle name="콤마 [금액] 3" xfId="9512" xr:uid="{00000000-0005-0000-0000-000015260000}"/>
    <cellStyle name="콤마 [금액] 3 2" xfId="10711" xr:uid="{00000000-0005-0000-0000-000016260000}"/>
    <cellStyle name="콤마 [금액] 4" xfId="9513" xr:uid="{00000000-0005-0000-0000-000017260000}"/>
    <cellStyle name="콤마 [금액] 5" xfId="9510" xr:uid="{00000000-0005-0000-0000-000018260000}"/>
    <cellStyle name="콤마 [금액] 6" xfId="10709" xr:uid="{00000000-0005-0000-0000-000019260000}"/>
    <cellStyle name="콤마 [소수]" xfId="3552" xr:uid="{00000000-0005-0000-0000-00001A260000}"/>
    <cellStyle name="콤마 [소수] 2" xfId="5339" xr:uid="{00000000-0005-0000-0000-00001B260000}"/>
    <cellStyle name="콤마 [소수] 2 2" xfId="9515" xr:uid="{00000000-0005-0000-0000-00001C260000}"/>
    <cellStyle name="콤마 [소수] 2 2 2" xfId="10713" xr:uid="{00000000-0005-0000-0000-00001D260000}"/>
    <cellStyle name="콤마 [소수] 3" xfId="9516" xr:uid="{00000000-0005-0000-0000-00001E260000}"/>
    <cellStyle name="콤마 [소수] 3 2" xfId="10714" xr:uid="{00000000-0005-0000-0000-00001F260000}"/>
    <cellStyle name="콤마 [소수] 4" xfId="9517" xr:uid="{00000000-0005-0000-0000-000020260000}"/>
    <cellStyle name="콤마 [소수] 5" xfId="9514" xr:uid="{00000000-0005-0000-0000-000021260000}"/>
    <cellStyle name="콤마 [소수] 6" xfId="10712" xr:uid="{00000000-0005-0000-0000-000022260000}"/>
    <cellStyle name="콤마 [수량]" xfId="3553" xr:uid="{00000000-0005-0000-0000-000023260000}"/>
    <cellStyle name="콤마 [수량] 2" xfId="5340" xr:uid="{00000000-0005-0000-0000-000024260000}"/>
    <cellStyle name="콤마 [수량] 2 2" xfId="9519" xr:uid="{00000000-0005-0000-0000-000025260000}"/>
    <cellStyle name="콤마 [수량] 2 2 2" xfId="10716" xr:uid="{00000000-0005-0000-0000-000026260000}"/>
    <cellStyle name="콤마 [수량] 3" xfId="9520" xr:uid="{00000000-0005-0000-0000-000027260000}"/>
    <cellStyle name="콤마 [수량] 3 2" xfId="10717" xr:uid="{00000000-0005-0000-0000-000028260000}"/>
    <cellStyle name="콤마 [수량] 4" xfId="9521" xr:uid="{00000000-0005-0000-0000-000029260000}"/>
    <cellStyle name="콤마 [수량] 5" xfId="9518" xr:uid="{00000000-0005-0000-0000-00002A260000}"/>
    <cellStyle name="콤마 [수량] 6" xfId="10715" xr:uid="{00000000-0005-0000-0000-00002B260000}"/>
    <cellStyle name="콤마 &lt;0&gt;" xfId="3554" xr:uid="{00000000-0005-0000-0000-00002C260000}"/>
    <cellStyle name="콤마 &lt;0&gt; 2" xfId="9522" xr:uid="{00000000-0005-0000-0000-00002D260000}"/>
    <cellStyle name="콤마 &lt;0&gt; 2 2" xfId="10718" xr:uid="{00000000-0005-0000-0000-00002E260000}"/>
    <cellStyle name="콤마 1" xfId="2365" xr:uid="{00000000-0005-0000-0000-00002F260000}"/>
    <cellStyle name="콤마 1 2" xfId="5341" xr:uid="{00000000-0005-0000-0000-000030260000}"/>
    <cellStyle name="콤마 1 2 2" xfId="9523" xr:uid="{00000000-0005-0000-0000-000031260000}"/>
    <cellStyle name="콤마(1)" xfId="2366" xr:uid="{00000000-0005-0000-0000-000032260000}"/>
    <cellStyle name="콤마(1) 2" xfId="3555" xr:uid="{00000000-0005-0000-0000-000033260000}"/>
    <cellStyle name="콤마(1) 3" xfId="9524" xr:uid="{00000000-0005-0000-0000-000034260000}"/>
    <cellStyle name="콤마[ ]" xfId="2367" xr:uid="{00000000-0005-0000-0000-000035260000}"/>
    <cellStyle name="콤마[ ] 2" xfId="9526" xr:uid="{00000000-0005-0000-0000-000036260000}"/>
    <cellStyle name="콤마[ ] 3" xfId="9525" xr:uid="{00000000-0005-0000-0000-000037260000}"/>
    <cellStyle name="콤마[ ] 4" xfId="10719" xr:uid="{00000000-0005-0000-0000-000038260000}"/>
    <cellStyle name="콤마[*]" xfId="2368" xr:uid="{00000000-0005-0000-0000-000039260000}"/>
    <cellStyle name="콤마[*] 2" xfId="9528" xr:uid="{00000000-0005-0000-0000-00003A260000}"/>
    <cellStyle name="콤마[*] 3" xfId="9527" xr:uid="{00000000-0005-0000-0000-00003B260000}"/>
    <cellStyle name="콤마[*] 4" xfId="10720" xr:uid="{00000000-0005-0000-0000-00003C260000}"/>
    <cellStyle name="콤마[,]" xfId="2369" xr:uid="{00000000-0005-0000-0000-00003D260000}"/>
    <cellStyle name="콤마[,] 2" xfId="3556" xr:uid="{00000000-0005-0000-0000-00003E260000}"/>
    <cellStyle name="콤마[,] 3" xfId="9529" xr:uid="{00000000-0005-0000-0000-00003F260000}"/>
    <cellStyle name="콤마[.]" xfId="2370" xr:uid="{00000000-0005-0000-0000-000040260000}"/>
    <cellStyle name="콤마[.] 2" xfId="9531" xr:uid="{00000000-0005-0000-0000-000041260000}"/>
    <cellStyle name="콤마[.] 3" xfId="9530" xr:uid="{00000000-0005-0000-0000-000042260000}"/>
    <cellStyle name="콤마[.] 4" xfId="10721" xr:uid="{00000000-0005-0000-0000-000043260000}"/>
    <cellStyle name="콤마[0]" xfId="2371" xr:uid="{00000000-0005-0000-0000-000044260000}"/>
    <cellStyle name="콤마[0] 2" xfId="9533" xr:uid="{00000000-0005-0000-0000-000045260000}"/>
    <cellStyle name="콤마[0] 3" xfId="9532" xr:uid="{00000000-0005-0000-0000-000046260000}"/>
    <cellStyle name="콤마[0] 4" xfId="10722" xr:uid="{00000000-0005-0000-0000-000047260000}"/>
    <cellStyle name="콤마_   1997   " xfId="11070" xr:uid="{00000000-0005-0000-0000-000048260000}"/>
    <cellStyle name="콤마宛 " xfId="5342" xr:uid="{00000000-0005-0000-0000-000049260000}"/>
    <cellStyle name="콤마宛  2" xfId="9534" xr:uid="{00000000-0005-0000-0000-00004A260000}"/>
    <cellStyle name="콤마桓?琉?업종별 " xfId="5343" xr:uid="{00000000-0005-0000-0000-00004B260000}"/>
    <cellStyle name="콤마桓?琉?업종별  2" xfId="9535" xr:uid="{00000000-0005-0000-0000-00004C260000}"/>
    <cellStyle name="큰글자" xfId="2372" xr:uid="{00000000-0005-0000-0000-00004D260000}"/>
    <cellStyle name="타이틀" xfId="3557" xr:uid="{00000000-0005-0000-0000-00004E260000}"/>
    <cellStyle name="타이틀 2" xfId="9536" xr:uid="{00000000-0005-0000-0000-00004F260000}"/>
    <cellStyle name="타이틀 2 2" xfId="10723" xr:uid="{00000000-0005-0000-0000-000050260000}"/>
    <cellStyle name="토공" xfId="2373" xr:uid="{00000000-0005-0000-0000-000051260000}"/>
    <cellStyle name="통" xfId="3558" xr:uid="{00000000-0005-0000-0000-000052260000}"/>
    <cellStyle name="통 2" xfId="3559" xr:uid="{00000000-0005-0000-0000-000053260000}"/>
    <cellStyle name="통 2 2" xfId="9538" xr:uid="{00000000-0005-0000-0000-000054260000}"/>
    <cellStyle name="통 2 2 2" xfId="10725" xr:uid="{00000000-0005-0000-0000-000055260000}"/>
    <cellStyle name="통 3" xfId="5344" xr:uid="{00000000-0005-0000-0000-000056260000}"/>
    <cellStyle name="통 3 2" xfId="9539" xr:uid="{00000000-0005-0000-0000-000057260000}"/>
    <cellStyle name="통 4" xfId="9537" xr:uid="{00000000-0005-0000-0000-000058260000}"/>
    <cellStyle name="통 5" xfId="10724" xr:uid="{00000000-0005-0000-0000-000059260000}"/>
    <cellStyle name="통_01.토공및구조물깨기" xfId="3560" xr:uid="{00000000-0005-0000-0000-00005A260000}"/>
    <cellStyle name="통_01.토공및구조물깨기 2" xfId="9540" xr:uid="{00000000-0005-0000-0000-00005B260000}"/>
    <cellStyle name="통_01.토공및구조물깨기 2 2" xfId="10726" xr:uid="{00000000-0005-0000-0000-00005C260000}"/>
    <cellStyle name="통_01-토공_02-배수공" xfId="3561" xr:uid="{00000000-0005-0000-0000-00005D260000}"/>
    <cellStyle name="통_01-토공_02-배수공 2" xfId="5345" xr:uid="{00000000-0005-0000-0000-00005E260000}"/>
    <cellStyle name="통_01-토공_02-배수공 2 2" xfId="9542" xr:uid="{00000000-0005-0000-0000-00005F260000}"/>
    <cellStyle name="통_01-토공_02-배수공 3" xfId="9541" xr:uid="{00000000-0005-0000-0000-000060260000}"/>
    <cellStyle name="통_01-토공_02-배수공 4" xfId="10727" xr:uid="{00000000-0005-0000-0000-000061260000}"/>
    <cellStyle name="통_01-토공_02-배수공_(0831)설변내역(태화관길)" xfId="5346" xr:uid="{00000000-0005-0000-0000-000062260000}"/>
    <cellStyle name="통_01-토공_02-배수공_(0831)설변내역(태화관길) 2" xfId="9543" xr:uid="{00000000-0005-0000-0000-000063260000}"/>
    <cellStyle name="통_01-토공_02-배수공_(0831)설변내역(태화관길)_2010년 이면도로 정비공사(연간단가)설계변경내역서(2차)" xfId="5347" xr:uid="{00000000-0005-0000-0000-000064260000}"/>
    <cellStyle name="통_01-토공_02-배수공_(0831)설변내역(태화관길)_2010년 이면도로 정비공사(연간단가)설계변경내역서(2차) 2" xfId="9544" xr:uid="{00000000-0005-0000-0000-000065260000}"/>
    <cellStyle name="통_01-토공_02-배수공_(0906)설변내역(낙원동1)" xfId="5348" xr:uid="{00000000-0005-0000-0000-000066260000}"/>
    <cellStyle name="통_01-토공_02-배수공_(0906)설변내역(낙원동1) 2" xfId="9545" xr:uid="{00000000-0005-0000-0000-000067260000}"/>
    <cellStyle name="통_01-토공_02-배수공_(0906)설변내역(낙원동1)_2010년 이면도로 정비공사(연간단가)설계변경내역서(2차)" xfId="5349" xr:uid="{00000000-0005-0000-0000-000068260000}"/>
    <cellStyle name="통_01-토공_02-배수공_(0906)설변내역(낙원동1)_2010년 이면도로 정비공사(연간단가)설계변경내역서(2차) 2" xfId="9546" xr:uid="{00000000-0005-0000-0000-000069260000}"/>
    <cellStyle name="통_01-토공_02-배수공_002설변내역(낙원동1-138)" xfId="5350" xr:uid="{00000000-0005-0000-0000-00006A260000}"/>
    <cellStyle name="통_01-토공_02-배수공_002설변내역(낙원동1-138) 2" xfId="9547" xr:uid="{00000000-0005-0000-0000-00006B260000}"/>
    <cellStyle name="통_01-토공_02-배수공_002설변내역(낙원동1-138)_2010년 이면도로 정비공사(연간단가)설계변경내역서(2차)" xfId="5351" xr:uid="{00000000-0005-0000-0000-00006C260000}"/>
    <cellStyle name="통_01-토공_02-배수공_002설변내역(낙원동1-138)_2010년 이면도로 정비공사(연간단가)설계변경내역서(2차) 2" xfId="9548" xr:uid="{00000000-0005-0000-0000-00006D260000}"/>
    <cellStyle name="통_01-토공_02-배수공_2.중곡빗물펌프장토공(BOX구간)" xfId="11882" xr:uid="{00000000-0005-0000-0000-00006E260000}"/>
    <cellStyle name="통_01-토공_02-배수공_2.중곡빗물펌프장토공(BOX구간) 2" xfId="11883" xr:uid="{00000000-0005-0000-0000-00006F260000}"/>
    <cellStyle name="통_01-토공_02-배수공_2010년 이면도로 정비공사(연간단가)설계변경내역서(2차)" xfId="5352" xr:uid="{00000000-0005-0000-0000-000070260000}"/>
    <cellStyle name="통_01-토공_02-배수공_2010년 이면도로 정비공사(연간단가)설계변경내역서(2차) 2" xfId="9549" xr:uid="{00000000-0005-0000-0000-000071260000}"/>
    <cellStyle name="통_01-토공_02-배수공_남측토공" xfId="11884" xr:uid="{00000000-0005-0000-0000-000072260000}"/>
    <cellStyle name="통_01-토공_02-배수공_남측토공 2" xfId="11885" xr:uid="{00000000-0005-0000-0000-000073260000}"/>
    <cellStyle name="통_01-토공_02-배수공_남측토공_2.중곡빗물펌프장토공" xfId="11886" xr:uid="{00000000-0005-0000-0000-000074260000}"/>
    <cellStyle name="통_01-토공_02-배수공_남측토공_2.중곡빗물펌프장토공 2" xfId="11887" xr:uid="{00000000-0005-0000-0000-000075260000}"/>
    <cellStyle name="통_01-토공_02-배수공_남측토공_천호대로남측준공수량(토공)" xfId="11888" xr:uid="{00000000-0005-0000-0000-000076260000}"/>
    <cellStyle name="통_01-토공_02-배수공_남측토공_천호대로남측준공수량(토공) 2" xfId="11889" xr:uid="{00000000-0005-0000-0000-000077260000}"/>
    <cellStyle name="통_01-토공_02-배수공_내역서(상도동159번지,김주성)" xfId="5353" xr:uid="{00000000-0005-0000-0000-000078260000}"/>
    <cellStyle name="통_01-토공_02-배수공_내역서(상도동159번지,김주성) 2" xfId="9550" xr:uid="{00000000-0005-0000-0000-000079260000}"/>
    <cellStyle name="통_01-토공_02-배수공_내역서(상도동159번지,김주성)_(0831)설변내역(태화관길)" xfId="5354" xr:uid="{00000000-0005-0000-0000-00007A260000}"/>
    <cellStyle name="통_01-토공_02-배수공_내역서(상도동159번지,김주성)_(0831)설변내역(태화관길) 2" xfId="9551" xr:uid="{00000000-0005-0000-0000-00007B260000}"/>
    <cellStyle name="통_01-토공_02-배수공_내역서(상도동159번지,김주성)_(0831)설변내역(태화관길)_2010년 이면도로 정비공사(연간단가)설계변경내역서(2차)" xfId="5355" xr:uid="{00000000-0005-0000-0000-00007C260000}"/>
    <cellStyle name="통_01-토공_02-배수공_내역서(상도동159번지,김주성)_(0831)설변내역(태화관길)_2010년 이면도로 정비공사(연간단가)설계변경내역서(2차) 2" xfId="9552" xr:uid="{00000000-0005-0000-0000-00007D260000}"/>
    <cellStyle name="통_01-토공_02-배수공_내역서(상도동159번지,김주성)_(0906)설변내역(낙원동1)" xfId="5356" xr:uid="{00000000-0005-0000-0000-00007E260000}"/>
    <cellStyle name="통_01-토공_02-배수공_내역서(상도동159번지,김주성)_(0906)설변내역(낙원동1) 2" xfId="9553" xr:uid="{00000000-0005-0000-0000-00007F260000}"/>
    <cellStyle name="통_01-토공_02-배수공_내역서(상도동159번지,김주성)_(0906)설변내역(낙원동1)_2010년 이면도로 정비공사(연간단가)설계변경내역서(2차)" xfId="5357" xr:uid="{00000000-0005-0000-0000-000080260000}"/>
    <cellStyle name="통_01-토공_02-배수공_내역서(상도동159번지,김주성)_(0906)설변내역(낙원동1)_2010년 이면도로 정비공사(연간단가)설계변경내역서(2차) 2" xfId="9554" xr:uid="{00000000-0005-0000-0000-000081260000}"/>
    <cellStyle name="통_01-토공_02-배수공_내역서(상도동159번지,김주성)_002설변내역(낙원동1-138)" xfId="5358" xr:uid="{00000000-0005-0000-0000-000082260000}"/>
    <cellStyle name="통_01-토공_02-배수공_내역서(상도동159번지,김주성)_002설변내역(낙원동1-138) 2" xfId="9555" xr:uid="{00000000-0005-0000-0000-000083260000}"/>
    <cellStyle name="통_01-토공_02-배수공_내역서(상도동159번지,김주성)_002설변내역(낙원동1-138)_2010년 이면도로 정비공사(연간단가)설계변경내역서(2차)" xfId="5359" xr:uid="{00000000-0005-0000-0000-000084260000}"/>
    <cellStyle name="통_01-토공_02-배수공_내역서(상도동159번지,김주성)_002설변내역(낙원동1-138)_2010년 이면도로 정비공사(연간단가)설계변경내역서(2차) 2" xfId="9556" xr:uid="{00000000-0005-0000-0000-000085260000}"/>
    <cellStyle name="통_01-토공_02-배수공_내역서(상도동159번지,김주성)_2010년 이면도로 정비공사(연간단가)설계변경내역서(2차)" xfId="5360" xr:uid="{00000000-0005-0000-0000-000086260000}"/>
    <cellStyle name="통_01-토공_02-배수공_내역서(상도동159번지,김주성)_2010년 이면도로 정비공사(연간단가)설계변경내역서(2차) 2" xfId="9557" xr:uid="{00000000-0005-0000-0000-000087260000}"/>
    <cellStyle name="통_01-토공_02-배수공_설계서" xfId="5361" xr:uid="{00000000-0005-0000-0000-000088260000}"/>
    <cellStyle name="통_01-토공_02-배수공_설계서 2" xfId="9558" xr:uid="{00000000-0005-0000-0000-000089260000}"/>
    <cellStyle name="통_01-토공_02-배수공_설계서_(0831)설변내역(태화관길)" xfId="5362" xr:uid="{00000000-0005-0000-0000-00008A260000}"/>
    <cellStyle name="통_01-토공_02-배수공_설계서_(0831)설변내역(태화관길) 2" xfId="9559" xr:uid="{00000000-0005-0000-0000-00008B260000}"/>
    <cellStyle name="통_01-토공_02-배수공_설계서_(0831)설변내역(태화관길)_2010년 이면도로 정비공사(연간단가)설계변경내역서(2차)" xfId="5363" xr:uid="{00000000-0005-0000-0000-00008C260000}"/>
    <cellStyle name="통_01-토공_02-배수공_설계서_(0831)설변내역(태화관길)_2010년 이면도로 정비공사(연간단가)설계변경내역서(2차) 2" xfId="9560" xr:uid="{00000000-0005-0000-0000-00008D260000}"/>
    <cellStyle name="통_01-토공_02-배수공_설계서_(0906)설변내역(낙원동1)" xfId="5364" xr:uid="{00000000-0005-0000-0000-00008E260000}"/>
    <cellStyle name="통_01-토공_02-배수공_설계서_(0906)설변내역(낙원동1) 2" xfId="9561" xr:uid="{00000000-0005-0000-0000-00008F260000}"/>
    <cellStyle name="통_01-토공_02-배수공_설계서_(0906)설변내역(낙원동1)_2010년 이면도로 정비공사(연간단가)설계변경내역서(2차)" xfId="5365" xr:uid="{00000000-0005-0000-0000-000090260000}"/>
    <cellStyle name="통_01-토공_02-배수공_설계서_(0906)설변내역(낙원동1)_2010년 이면도로 정비공사(연간단가)설계변경내역서(2차) 2" xfId="9562" xr:uid="{00000000-0005-0000-0000-000091260000}"/>
    <cellStyle name="통_01-토공_02-배수공_설계서_002설변내역(낙원동1-138)" xfId="5366" xr:uid="{00000000-0005-0000-0000-000092260000}"/>
    <cellStyle name="통_01-토공_02-배수공_설계서_002설변내역(낙원동1-138) 2" xfId="9563" xr:uid="{00000000-0005-0000-0000-000093260000}"/>
    <cellStyle name="통_01-토공_02-배수공_설계서_002설변내역(낙원동1-138)_2010년 이면도로 정비공사(연간단가)설계변경내역서(2차)" xfId="5367" xr:uid="{00000000-0005-0000-0000-000094260000}"/>
    <cellStyle name="통_01-토공_02-배수공_설계서_002설변내역(낙원동1-138)_2010년 이면도로 정비공사(연간단가)설계변경내역서(2차) 2" xfId="9564" xr:uid="{00000000-0005-0000-0000-000095260000}"/>
    <cellStyle name="통_01-토공_02-배수공_설계서_2010년 이면도로 정비공사(연간단가)설계변경내역서(2차)" xfId="5368" xr:uid="{00000000-0005-0000-0000-000096260000}"/>
    <cellStyle name="통_01-토공_02-배수공_설계서_2010년 이면도로 정비공사(연간단가)설계변경내역서(2차) 2" xfId="9565" xr:uid="{00000000-0005-0000-0000-000097260000}"/>
    <cellStyle name="통_01-토공_02-배수공_토공" xfId="3562" xr:uid="{00000000-0005-0000-0000-000098260000}"/>
    <cellStyle name="통_01-토공_02-배수공_토공 2" xfId="9566" xr:uid="{00000000-0005-0000-0000-000099260000}"/>
    <cellStyle name="통_01-토공_02-배수공_토공 2 2" xfId="10728" xr:uid="{00000000-0005-0000-0000-00009A260000}"/>
    <cellStyle name="통_01-토공_02-배수공_토공_2.중곡빗물펌프장토공" xfId="11890" xr:uid="{00000000-0005-0000-0000-00009B260000}"/>
    <cellStyle name="통_01-토공_02-배수공_토공_2.중곡빗물펌프장토공 2" xfId="11891" xr:uid="{00000000-0005-0000-0000-00009C260000}"/>
    <cellStyle name="통_01-토공_02-배수공_토공_세종대우회토공" xfId="11892" xr:uid="{00000000-0005-0000-0000-00009D260000}"/>
    <cellStyle name="통_01-토공_02-배수공_토공_세종대우회토공 2" xfId="11893" xr:uid="{00000000-0005-0000-0000-00009E260000}"/>
    <cellStyle name="통_01-토공_02-배수공_토공_오거리토공" xfId="11894" xr:uid="{00000000-0005-0000-0000-00009F260000}"/>
    <cellStyle name="통_01-토공_02-배수공_토공_오거리토공 2" xfId="11895" xr:uid="{00000000-0005-0000-0000-0000A0260000}"/>
    <cellStyle name="통_01-토공_02-배수공_토공_중곡빗물펌프장토공" xfId="11896" xr:uid="{00000000-0005-0000-0000-0000A1260000}"/>
    <cellStyle name="통_01-토공_02-배수공_토공_중곡빗물펌프장토공 2" xfId="11897" xr:uid="{00000000-0005-0000-0000-0000A2260000}"/>
    <cellStyle name="통_01-토공_02-배수공_토공_중곡빗물펌프장토공1" xfId="11898" xr:uid="{00000000-0005-0000-0000-0000A3260000}"/>
    <cellStyle name="통_01-토공_02-배수공_토공_중곡빗물펌프장토공1 2" xfId="11899" xr:uid="{00000000-0005-0000-0000-0000A4260000}"/>
    <cellStyle name="통_01-토공_02-배수공_토공_중곡펌프장토공1" xfId="11900" xr:uid="{00000000-0005-0000-0000-0000A5260000}"/>
    <cellStyle name="통_01-토공_02-배수공_토공_중곡펌프장토공1 2" xfId="11901" xr:uid="{00000000-0005-0000-0000-0000A6260000}"/>
    <cellStyle name="통_01-토공_02-배수공_토공_천호대로남측준공수량(토공)" xfId="11902" xr:uid="{00000000-0005-0000-0000-0000A7260000}"/>
    <cellStyle name="통_01-토공_02-배수공_토공_천호대로남측준공수량(토공) 2" xfId="11903" xr:uid="{00000000-0005-0000-0000-0000A8260000}"/>
    <cellStyle name="통_01-토공_02-배수공_토공_한국화장품토공" xfId="11904" xr:uid="{00000000-0005-0000-0000-0000A9260000}"/>
    <cellStyle name="통_01-토공_02-배수공_토공_한국화장품토공 2" xfId="11905" xr:uid="{00000000-0005-0000-0000-0000AA260000}"/>
    <cellStyle name="통_02-배수공" xfId="3563" xr:uid="{00000000-0005-0000-0000-0000AB260000}"/>
    <cellStyle name="통_02-배수공 2" xfId="5369" xr:uid="{00000000-0005-0000-0000-0000AC260000}"/>
    <cellStyle name="통_02-배수공 2 2" xfId="9568" xr:uid="{00000000-0005-0000-0000-0000AD260000}"/>
    <cellStyle name="통_02-배수공 3" xfId="9567" xr:uid="{00000000-0005-0000-0000-0000AE260000}"/>
    <cellStyle name="통_02-배수공 4" xfId="10729" xr:uid="{00000000-0005-0000-0000-0000AF260000}"/>
    <cellStyle name="통_02-배수공_(0831)설변내역(태화관길)" xfId="5370" xr:uid="{00000000-0005-0000-0000-0000B0260000}"/>
    <cellStyle name="통_02-배수공_(0831)설변내역(태화관길) 2" xfId="9569" xr:uid="{00000000-0005-0000-0000-0000B1260000}"/>
    <cellStyle name="통_02-배수공_(0831)설변내역(태화관길)_2010년 이면도로 정비공사(연간단가)설계변경내역서(2차)" xfId="5371" xr:uid="{00000000-0005-0000-0000-0000B2260000}"/>
    <cellStyle name="통_02-배수공_(0831)설변내역(태화관길)_2010년 이면도로 정비공사(연간단가)설계변경내역서(2차) 2" xfId="9570" xr:uid="{00000000-0005-0000-0000-0000B3260000}"/>
    <cellStyle name="통_02-배수공_(0906)설변내역(낙원동1)" xfId="5372" xr:uid="{00000000-0005-0000-0000-0000B4260000}"/>
    <cellStyle name="통_02-배수공_(0906)설변내역(낙원동1) 2" xfId="9571" xr:uid="{00000000-0005-0000-0000-0000B5260000}"/>
    <cellStyle name="통_02-배수공_(0906)설변내역(낙원동1)_2010년 이면도로 정비공사(연간단가)설계변경내역서(2차)" xfId="5373" xr:uid="{00000000-0005-0000-0000-0000B6260000}"/>
    <cellStyle name="통_02-배수공_(0906)설변내역(낙원동1)_2010년 이면도로 정비공사(연간단가)설계변경내역서(2차) 2" xfId="9572" xr:uid="{00000000-0005-0000-0000-0000B7260000}"/>
    <cellStyle name="통_02-배수공_002설변내역(낙원동1-138)" xfId="5374" xr:uid="{00000000-0005-0000-0000-0000B8260000}"/>
    <cellStyle name="통_02-배수공_002설변내역(낙원동1-138) 2" xfId="9573" xr:uid="{00000000-0005-0000-0000-0000B9260000}"/>
    <cellStyle name="통_02-배수공_002설변내역(낙원동1-138)_2010년 이면도로 정비공사(연간단가)설계변경내역서(2차)" xfId="5375" xr:uid="{00000000-0005-0000-0000-0000BA260000}"/>
    <cellStyle name="통_02-배수공_002설변내역(낙원동1-138)_2010년 이면도로 정비공사(연간단가)설계변경내역서(2차) 2" xfId="9574" xr:uid="{00000000-0005-0000-0000-0000BB260000}"/>
    <cellStyle name="통_02-배수공_02-반중력식옹벽" xfId="3564" xr:uid="{00000000-0005-0000-0000-0000BC260000}"/>
    <cellStyle name="통_02-배수공_02-반중력식옹벽 2" xfId="5376" xr:uid="{00000000-0005-0000-0000-0000BD260000}"/>
    <cellStyle name="통_02-배수공_02-반중력식옹벽 2 2" xfId="9576" xr:uid="{00000000-0005-0000-0000-0000BE260000}"/>
    <cellStyle name="통_02-배수공_02-반중력식옹벽 3" xfId="9575" xr:uid="{00000000-0005-0000-0000-0000BF260000}"/>
    <cellStyle name="통_02-배수공_02-반중력식옹벽 4" xfId="10730" xr:uid="{00000000-0005-0000-0000-0000C0260000}"/>
    <cellStyle name="통_02-배수공_02-반중력식옹벽_(0831)설변내역(태화관길)" xfId="5377" xr:uid="{00000000-0005-0000-0000-0000C1260000}"/>
    <cellStyle name="통_02-배수공_02-반중력식옹벽_(0831)설변내역(태화관길) 2" xfId="9577" xr:uid="{00000000-0005-0000-0000-0000C2260000}"/>
    <cellStyle name="통_02-배수공_02-반중력식옹벽_(0831)설변내역(태화관길)_2010년 이면도로 정비공사(연간단가)설계변경내역서(2차)" xfId="5378" xr:uid="{00000000-0005-0000-0000-0000C3260000}"/>
    <cellStyle name="통_02-배수공_02-반중력식옹벽_(0831)설변내역(태화관길)_2010년 이면도로 정비공사(연간단가)설계변경내역서(2차) 2" xfId="9578" xr:uid="{00000000-0005-0000-0000-0000C4260000}"/>
    <cellStyle name="통_02-배수공_02-반중력식옹벽_(0906)설변내역(낙원동1)" xfId="5379" xr:uid="{00000000-0005-0000-0000-0000C5260000}"/>
    <cellStyle name="통_02-배수공_02-반중력식옹벽_(0906)설변내역(낙원동1) 2" xfId="9579" xr:uid="{00000000-0005-0000-0000-0000C6260000}"/>
    <cellStyle name="통_02-배수공_02-반중력식옹벽_(0906)설변내역(낙원동1)_2010년 이면도로 정비공사(연간단가)설계변경내역서(2차)" xfId="5380" xr:uid="{00000000-0005-0000-0000-0000C7260000}"/>
    <cellStyle name="통_02-배수공_02-반중력식옹벽_(0906)설변내역(낙원동1)_2010년 이면도로 정비공사(연간단가)설계변경내역서(2차) 2" xfId="9580" xr:uid="{00000000-0005-0000-0000-0000C8260000}"/>
    <cellStyle name="통_02-배수공_02-반중력식옹벽_002설변내역(낙원동1-138)" xfId="5381" xr:uid="{00000000-0005-0000-0000-0000C9260000}"/>
    <cellStyle name="통_02-배수공_02-반중력식옹벽_002설변내역(낙원동1-138) 2" xfId="9581" xr:uid="{00000000-0005-0000-0000-0000CA260000}"/>
    <cellStyle name="통_02-배수공_02-반중력식옹벽_002설변내역(낙원동1-138)_2010년 이면도로 정비공사(연간단가)설계변경내역서(2차)" xfId="5382" xr:uid="{00000000-0005-0000-0000-0000CB260000}"/>
    <cellStyle name="통_02-배수공_02-반중력식옹벽_002설변내역(낙원동1-138)_2010년 이면도로 정비공사(연간단가)설계변경내역서(2차) 2" xfId="9582" xr:uid="{00000000-0005-0000-0000-0000CC260000}"/>
    <cellStyle name="통_02-배수공_02-반중력식옹벽_2.중곡빗물펌프장토공(BOX구간)" xfId="11906" xr:uid="{00000000-0005-0000-0000-0000CD260000}"/>
    <cellStyle name="통_02-배수공_02-반중력식옹벽_2.중곡빗물펌프장토공(BOX구간) 2" xfId="11907" xr:uid="{00000000-0005-0000-0000-0000CE260000}"/>
    <cellStyle name="통_02-배수공_02-반중력식옹벽_2010년 이면도로 정비공사(연간단가)설계변경내역서(2차)" xfId="5383" xr:uid="{00000000-0005-0000-0000-0000CF260000}"/>
    <cellStyle name="통_02-배수공_02-반중력식옹벽_2010년 이면도로 정비공사(연간단가)설계변경내역서(2차) 2" xfId="9583" xr:uid="{00000000-0005-0000-0000-0000D0260000}"/>
    <cellStyle name="통_02-배수공_02-반중력식옹벽_남측토공" xfId="11908" xr:uid="{00000000-0005-0000-0000-0000D1260000}"/>
    <cellStyle name="통_02-배수공_02-반중력식옹벽_남측토공 2" xfId="11909" xr:uid="{00000000-0005-0000-0000-0000D2260000}"/>
    <cellStyle name="통_02-배수공_02-반중력식옹벽_남측토공_2.중곡빗물펌프장토공" xfId="11910" xr:uid="{00000000-0005-0000-0000-0000D3260000}"/>
    <cellStyle name="통_02-배수공_02-반중력식옹벽_남측토공_2.중곡빗물펌프장토공 2" xfId="11911" xr:uid="{00000000-0005-0000-0000-0000D4260000}"/>
    <cellStyle name="통_02-배수공_02-반중력식옹벽_남측토공_천호대로남측준공수량(토공)" xfId="11912" xr:uid="{00000000-0005-0000-0000-0000D5260000}"/>
    <cellStyle name="통_02-배수공_02-반중력식옹벽_남측토공_천호대로남측준공수량(토공) 2" xfId="11913" xr:uid="{00000000-0005-0000-0000-0000D6260000}"/>
    <cellStyle name="통_02-배수공_02-반중력식옹벽_내역서(상도동159번지,김주성)" xfId="5384" xr:uid="{00000000-0005-0000-0000-0000D7260000}"/>
    <cellStyle name="통_02-배수공_02-반중력식옹벽_내역서(상도동159번지,김주성) 2" xfId="9584" xr:uid="{00000000-0005-0000-0000-0000D8260000}"/>
    <cellStyle name="통_02-배수공_02-반중력식옹벽_내역서(상도동159번지,김주성)_(0831)설변내역(태화관길)" xfId="5385" xr:uid="{00000000-0005-0000-0000-0000D9260000}"/>
    <cellStyle name="통_02-배수공_02-반중력식옹벽_내역서(상도동159번지,김주성)_(0831)설변내역(태화관길) 2" xfId="9585" xr:uid="{00000000-0005-0000-0000-0000DA260000}"/>
    <cellStyle name="통_02-배수공_02-반중력식옹벽_내역서(상도동159번지,김주성)_(0831)설변내역(태화관길)_2010년 이면도로 정비공사(연간단가)설계변경내역서(2차)" xfId="5386" xr:uid="{00000000-0005-0000-0000-0000DB260000}"/>
    <cellStyle name="통_02-배수공_02-반중력식옹벽_내역서(상도동159번지,김주성)_(0831)설변내역(태화관길)_2010년 이면도로 정비공사(연간단가)설계변경내역서(2차) 2" xfId="9586" xr:uid="{00000000-0005-0000-0000-0000DC260000}"/>
    <cellStyle name="통_02-배수공_02-반중력식옹벽_내역서(상도동159번지,김주성)_(0906)설변내역(낙원동1)" xfId="5387" xr:uid="{00000000-0005-0000-0000-0000DD260000}"/>
    <cellStyle name="통_02-배수공_02-반중력식옹벽_내역서(상도동159번지,김주성)_(0906)설변내역(낙원동1) 2" xfId="9587" xr:uid="{00000000-0005-0000-0000-0000DE260000}"/>
    <cellStyle name="통_02-배수공_02-반중력식옹벽_내역서(상도동159번지,김주성)_(0906)설변내역(낙원동1)_2010년 이면도로 정비공사(연간단가)설계변경내역서(2차)" xfId="5388" xr:uid="{00000000-0005-0000-0000-0000DF260000}"/>
    <cellStyle name="통_02-배수공_02-반중력식옹벽_내역서(상도동159번지,김주성)_(0906)설변내역(낙원동1)_2010년 이면도로 정비공사(연간단가)설계변경내역서(2차) 2" xfId="9588" xr:uid="{00000000-0005-0000-0000-0000E0260000}"/>
    <cellStyle name="통_02-배수공_02-반중력식옹벽_내역서(상도동159번지,김주성)_002설변내역(낙원동1-138)" xfId="5389" xr:uid="{00000000-0005-0000-0000-0000E1260000}"/>
    <cellStyle name="통_02-배수공_02-반중력식옹벽_내역서(상도동159번지,김주성)_002설변내역(낙원동1-138) 2" xfId="9589" xr:uid="{00000000-0005-0000-0000-0000E2260000}"/>
    <cellStyle name="통_02-배수공_02-반중력식옹벽_내역서(상도동159번지,김주성)_002설변내역(낙원동1-138)_2010년 이면도로 정비공사(연간단가)설계변경내역서(2차)" xfId="5390" xr:uid="{00000000-0005-0000-0000-0000E3260000}"/>
    <cellStyle name="통_02-배수공_02-반중력식옹벽_내역서(상도동159번지,김주성)_002설변내역(낙원동1-138)_2010년 이면도로 정비공사(연간단가)설계변경내역서(2차) 2" xfId="9590" xr:uid="{00000000-0005-0000-0000-0000E4260000}"/>
    <cellStyle name="통_02-배수공_02-반중력식옹벽_내역서(상도동159번지,김주성)_2010년 이면도로 정비공사(연간단가)설계변경내역서(2차)" xfId="5391" xr:uid="{00000000-0005-0000-0000-0000E5260000}"/>
    <cellStyle name="통_02-배수공_02-반중력식옹벽_내역서(상도동159번지,김주성)_2010년 이면도로 정비공사(연간단가)설계변경내역서(2차) 2" xfId="9591" xr:uid="{00000000-0005-0000-0000-0000E6260000}"/>
    <cellStyle name="통_02-배수공_02-반중력식옹벽_설계서" xfId="5392" xr:uid="{00000000-0005-0000-0000-0000E7260000}"/>
    <cellStyle name="통_02-배수공_02-반중력식옹벽_설계서 2" xfId="9592" xr:uid="{00000000-0005-0000-0000-0000E8260000}"/>
    <cellStyle name="통_02-배수공_02-반중력식옹벽_설계서_(0831)설변내역(태화관길)" xfId="5393" xr:uid="{00000000-0005-0000-0000-0000E9260000}"/>
    <cellStyle name="통_02-배수공_02-반중력식옹벽_설계서_(0831)설변내역(태화관길) 2" xfId="9593" xr:uid="{00000000-0005-0000-0000-0000EA260000}"/>
    <cellStyle name="통_02-배수공_02-반중력식옹벽_설계서_(0831)설변내역(태화관길)_2010년 이면도로 정비공사(연간단가)설계변경내역서(2차)" xfId="5394" xr:uid="{00000000-0005-0000-0000-0000EB260000}"/>
    <cellStyle name="통_02-배수공_02-반중력식옹벽_설계서_(0831)설변내역(태화관길)_2010년 이면도로 정비공사(연간단가)설계변경내역서(2차) 2" xfId="9594" xr:uid="{00000000-0005-0000-0000-0000EC260000}"/>
    <cellStyle name="통_02-배수공_02-반중력식옹벽_설계서_(0906)설변내역(낙원동1)" xfId="5395" xr:uid="{00000000-0005-0000-0000-0000ED260000}"/>
    <cellStyle name="통_02-배수공_02-반중력식옹벽_설계서_(0906)설변내역(낙원동1) 2" xfId="9595" xr:uid="{00000000-0005-0000-0000-0000EE260000}"/>
    <cellStyle name="통_02-배수공_02-반중력식옹벽_설계서_(0906)설변내역(낙원동1)_2010년 이면도로 정비공사(연간단가)설계변경내역서(2차)" xfId="5396" xr:uid="{00000000-0005-0000-0000-0000EF260000}"/>
    <cellStyle name="통_02-배수공_02-반중력식옹벽_설계서_(0906)설변내역(낙원동1)_2010년 이면도로 정비공사(연간단가)설계변경내역서(2차) 2" xfId="9596" xr:uid="{00000000-0005-0000-0000-0000F0260000}"/>
    <cellStyle name="통_02-배수공_02-반중력식옹벽_설계서_002설변내역(낙원동1-138)" xfId="5397" xr:uid="{00000000-0005-0000-0000-0000F1260000}"/>
    <cellStyle name="통_02-배수공_02-반중력식옹벽_설계서_002설변내역(낙원동1-138) 2" xfId="9597" xr:uid="{00000000-0005-0000-0000-0000F2260000}"/>
    <cellStyle name="통_02-배수공_02-반중력식옹벽_설계서_002설변내역(낙원동1-138)_2010년 이면도로 정비공사(연간단가)설계변경내역서(2차)" xfId="5398" xr:uid="{00000000-0005-0000-0000-0000F3260000}"/>
    <cellStyle name="통_02-배수공_02-반중력식옹벽_설계서_002설변내역(낙원동1-138)_2010년 이면도로 정비공사(연간단가)설계변경내역서(2차) 2" xfId="9598" xr:uid="{00000000-0005-0000-0000-0000F4260000}"/>
    <cellStyle name="통_02-배수공_02-반중력식옹벽_설계서_2010년 이면도로 정비공사(연간단가)설계변경내역서(2차)" xfId="5399" xr:uid="{00000000-0005-0000-0000-0000F5260000}"/>
    <cellStyle name="통_02-배수공_02-반중력식옹벽_설계서_2010년 이면도로 정비공사(연간단가)설계변경내역서(2차) 2" xfId="9599" xr:uid="{00000000-0005-0000-0000-0000F6260000}"/>
    <cellStyle name="통_02-배수공_02-반중력식옹벽_토공" xfId="3565" xr:uid="{00000000-0005-0000-0000-0000F7260000}"/>
    <cellStyle name="통_02-배수공_02-반중력식옹벽_토공 2" xfId="9600" xr:uid="{00000000-0005-0000-0000-0000F8260000}"/>
    <cellStyle name="통_02-배수공_02-반중력식옹벽_토공 2 2" xfId="10731" xr:uid="{00000000-0005-0000-0000-0000F9260000}"/>
    <cellStyle name="통_02-배수공_02-반중력식옹벽_토공_2.중곡빗물펌프장토공" xfId="11914" xr:uid="{00000000-0005-0000-0000-0000FA260000}"/>
    <cellStyle name="통_02-배수공_02-반중력식옹벽_토공_2.중곡빗물펌프장토공 2" xfId="11915" xr:uid="{00000000-0005-0000-0000-0000FB260000}"/>
    <cellStyle name="통_02-배수공_02-반중력식옹벽_토공_세종대우회토공" xfId="11916" xr:uid="{00000000-0005-0000-0000-0000FC260000}"/>
    <cellStyle name="통_02-배수공_02-반중력식옹벽_토공_세종대우회토공 2" xfId="11917" xr:uid="{00000000-0005-0000-0000-0000FD260000}"/>
    <cellStyle name="통_02-배수공_02-반중력식옹벽_토공_오거리토공" xfId="11918" xr:uid="{00000000-0005-0000-0000-0000FE260000}"/>
    <cellStyle name="통_02-배수공_02-반중력식옹벽_토공_오거리토공 2" xfId="11919" xr:uid="{00000000-0005-0000-0000-0000FF260000}"/>
    <cellStyle name="통_02-배수공_02-반중력식옹벽_토공_중곡빗물펌프장토공" xfId="11920" xr:uid="{00000000-0005-0000-0000-000000270000}"/>
    <cellStyle name="통_02-배수공_02-반중력식옹벽_토공_중곡빗물펌프장토공 2" xfId="11921" xr:uid="{00000000-0005-0000-0000-000001270000}"/>
    <cellStyle name="통_02-배수공_02-반중력식옹벽_토공_중곡빗물펌프장토공1" xfId="11922" xr:uid="{00000000-0005-0000-0000-000002270000}"/>
    <cellStyle name="통_02-배수공_02-반중력식옹벽_토공_중곡빗물펌프장토공1 2" xfId="11923" xr:uid="{00000000-0005-0000-0000-000003270000}"/>
    <cellStyle name="통_02-배수공_02-반중력식옹벽_토공_중곡펌프장토공1" xfId="11924" xr:uid="{00000000-0005-0000-0000-000004270000}"/>
    <cellStyle name="통_02-배수공_02-반중력식옹벽_토공_중곡펌프장토공1 2" xfId="11925" xr:uid="{00000000-0005-0000-0000-000005270000}"/>
    <cellStyle name="통_02-배수공_02-반중력식옹벽_토공_천호대로남측준공수량(토공)" xfId="11926" xr:uid="{00000000-0005-0000-0000-000006270000}"/>
    <cellStyle name="통_02-배수공_02-반중력식옹벽_토공_천호대로남측준공수량(토공) 2" xfId="11927" xr:uid="{00000000-0005-0000-0000-000007270000}"/>
    <cellStyle name="통_02-배수공_02-반중력식옹벽_토공_한국화장품토공" xfId="11928" xr:uid="{00000000-0005-0000-0000-000008270000}"/>
    <cellStyle name="통_02-배수공_02-반중력식옹벽_토공_한국화장품토공 2" xfId="11929" xr:uid="{00000000-0005-0000-0000-000009270000}"/>
    <cellStyle name="통_02-배수공_02-배수공" xfId="3566" xr:uid="{00000000-0005-0000-0000-00000A270000}"/>
    <cellStyle name="통_02-배수공_02-배수공 2" xfId="5400" xr:uid="{00000000-0005-0000-0000-00000B270000}"/>
    <cellStyle name="통_02-배수공_02-배수공 2 2" xfId="9602" xr:uid="{00000000-0005-0000-0000-00000C270000}"/>
    <cellStyle name="통_02-배수공_02-배수공 3" xfId="9601" xr:uid="{00000000-0005-0000-0000-00000D270000}"/>
    <cellStyle name="통_02-배수공_02-배수공 4" xfId="10732" xr:uid="{00000000-0005-0000-0000-00000E270000}"/>
    <cellStyle name="통_02-배수공_02-배수공_(0831)설변내역(태화관길)" xfId="5401" xr:uid="{00000000-0005-0000-0000-00000F270000}"/>
    <cellStyle name="통_02-배수공_02-배수공_(0831)설변내역(태화관길) 2" xfId="9603" xr:uid="{00000000-0005-0000-0000-000010270000}"/>
    <cellStyle name="통_02-배수공_02-배수공_(0831)설변내역(태화관길)_2010년 이면도로 정비공사(연간단가)설계변경내역서(2차)" xfId="5402" xr:uid="{00000000-0005-0000-0000-000011270000}"/>
    <cellStyle name="통_02-배수공_02-배수공_(0831)설변내역(태화관길)_2010년 이면도로 정비공사(연간단가)설계변경내역서(2차) 2" xfId="9604" xr:uid="{00000000-0005-0000-0000-000012270000}"/>
    <cellStyle name="통_02-배수공_02-배수공_(0906)설변내역(낙원동1)" xfId="5403" xr:uid="{00000000-0005-0000-0000-000013270000}"/>
    <cellStyle name="통_02-배수공_02-배수공_(0906)설변내역(낙원동1) 2" xfId="9605" xr:uid="{00000000-0005-0000-0000-000014270000}"/>
    <cellStyle name="통_02-배수공_02-배수공_(0906)설변내역(낙원동1)_2010년 이면도로 정비공사(연간단가)설계변경내역서(2차)" xfId="5404" xr:uid="{00000000-0005-0000-0000-000015270000}"/>
    <cellStyle name="통_02-배수공_02-배수공_(0906)설변내역(낙원동1)_2010년 이면도로 정비공사(연간단가)설계변경내역서(2차) 2" xfId="9606" xr:uid="{00000000-0005-0000-0000-000016270000}"/>
    <cellStyle name="통_02-배수공_02-배수공_002설변내역(낙원동1-138)" xfId="5405" xr:uid="{00000000-0005-0000-0000-000017270000}"/>
    <cellStyle name="통_02-배수공_02-배수공_002설변내역(낙원동1-138) 2" xfId="9607" xr:uid="{00000000-0005-0000-0000-000018270000}"/>
    <cellStyle name="통_02-배수공_02-배수공_002설변내역(낙원동1-138)_2010년 이면도로 정비공사(연간단가)설계변경내역서(2차)" xfId="5406" xr:uid="{00000000-0005-0000-0000-000019270000}"/>
    <cellStyle name="통_02-배수공_02-배수공_002설변내역(낙원동1-138)_2010년 이면도로 정비공사(연간단가)설계변경내역서(2차) 2" xfId="9608" xr:uid="{00000000-0005-0000-0000-00001A270000}"/>
    <cellStyle name="통_02-배수공_02-배수공_2.중곡빗물펌프장토공(BOX구간)" xfId="11930" xr:uid="{00000000-0005-0000-0000-00001B270000}"/>
    <cellStyle name="통_02-배수공_02-배수공_2.중곡빗물펌프장토공(BOX구간) 2" xfId="11931" xr:uid="{00000000-0005-0000-0000-00001C270000}"/>
    <cellStyle name="통_02-배수공_02-배수공_2010년 이면도로 정비공사(연간단가)설계변경내역서(2차)" xfId="5407" xr:uid="{00000000-0005-0000-0000-00001D270000}"/>
    <cellStyle name="통_02-배수공_02-배수공_2010년 이면도로 정비공사(연간단가)설계변경내역서(2차) 2" xfId="9609" xr:uid="{00000000-0005-0000-0000-00001E270000}"/>
    <cellStyle name="통_02-배수공_02-배수공_남측토공" xfId="11932" xr:uid="{00000000-0005-0000-0000-00001F270000}"/>
    <cellStyle name="통_02-배수공_02-배수공_남측토공 2" xfId="11933" xr:uid="{00000000-0005-0000-0000-000020270000}"/>
    <cellStyle name="통_02-배수공_02-배수공_남측토공_2.중곡빗물펌프장토공" xfId="11934" xr:uid="{00000000-0005-0000-0000-000021270000}"/>
    <cellStyle name="통_02-배수공_02-배수공_남측토공_2.중곡빗물펌프장토공 2" xfId="11935" xr:uid="{00000000-0005-0000-0000-000022270000}"/>
    <cellStyle name="통_02-배수공_02-배수공_남측토공_천호대로남측준공수량(토공)" xfId="11936" xr:uid="{00000000-0005-0000-0000-000023270000}"/>
    <cellStyle name="통_02-배수공_02-배수공_남측토공_천호대로남측준공수량(토공) 2" xfId="11937" xr:uid="{00000000-0005-0000-0000-000024270000}"/>
    <cellStyle name="통_02-배수공_02-배수공_내역서(상도동159번지,김주성)" xfId="5408" xr:uid="{00000000-0005-0000-0000-000025270000}"/>
    <cellStyle name="통_02-배수공_02-배수공_내역서(상도동159번지,김주성) 2" xfId="9610" xr:uid="{00000000-0005-0000-0000-000026270000}"/>
    <cellStyle name="통_02-배수공_02-배수공_내역서(상도동159번지,김주성)_(0831)설변내역(태화관길)" xfId="5409" xr:uid="{00000000-0005-0000-0000-000027270000}"/>
    <cellStyle name="통_02-배수공_02-배수공_내역서(상도동159번지,김주성)_(0831)설변내역(태화관길) 2" xfId="9611" xr:uid="{00000000-0005-0000-0000-000028270000}"/>
    <cellStyle name="통_02-배수공_02-배수공_내역서(상도동159번지,김주성)_(0831)설변내역(태화관길)_2010년 이면도로 정비공사(연간단가)설계변경내역서(2차)" xfId="5410" xr:uid="{00000000-0005-0000-0000-000029270000}"/>
    <cellStyle name="통_02-배수공_02-배수공_내역서(상도동159번지,김주성)_(0831)설변내역(태화관길)_2010년 이면도로 정비공사(연간단가)설계변경내역서(2차) 2" xfId="9612" xr:uid="{00000000-0005-0000-0000-00002A270000}"/>
    <cellStyle name="통_02-배수공_02-배수공_내역서(상도동159번지,김주성)_(0906)설변내역(낙원동1)" xfId="5411" xr:uid="{00000000-0005-0000-0000-00002B270000}"/>
    <cellStyle name="통_02-배수공_02-배수공_내역서(상도동159번지,김주성)_(0906)설변내역(낙원동1) 2" xfId="9613" xr:uid="{00000000-0005-0000-0000-00002C270000}"/>
    <cellStyle name="통_02-배수공_02-배수공_내역서(상도동159번지,김주성)_(0906)설변내역(낙원동1)_2010년 이면도로 정비공사(연간단가)설계변경내역서(2차)" xfId="5412" xr:uid="{00000000-0005-0000-0000-00002D270000}"/>
    <cellStyle name="통_02-배수공_02-배수공_내역서(상도동159번지,김주성)_(0906)설변내역(낙원동1)_2010년 이면도로 정비공사(연간단가)설계변경내역서(2차) 2" xfId="9614" xr:uid="{00000000-0005-0000-0000-00002E270000}"/>
    <cellStyle name="통_02-배수공_02-배수공_내역서(상도동159번지,김주성)_002설변내역(낙원동1-138)" xfId="5413" xr:uid="{00000000-0005-0000-0000-00002F270000}"/>
    <cellStyle name="통_02-배수공_02-배수공_내역서(상도동159번지,김주성)_002설변내역(낙원동1-138) 2" xfId="9615" xr:uid="{00000000-0005-0000-0000-000030270000}"/>
    <cellStyle name="통_02-배수공_02-배수공_내역서(상도동159번지,김주성)_002설변내역(낙원동1-138)_2010년 이면도로 정비공사(연간단가)설계변경내역서(2차)" xfId="5414" xr:uid="{00000000-0005-0000-0000-000031270000}"/>
    <cellStyle name="통_02-배수공_02-배수공_내역서(상도동159번지,김주성)_002설변내역(낙원동1-138)_2010년 이면도로 정비공사(연간단가)설계변경내역서(2차) 2" xfId="9616" xr:uid="{00000000-0005-0000-0000-000032270000}"/>
    <cellStyle name="통_02-배수공_02-배수공_내역서(상도동159번지,김주성)_2010년 이면도로 정비공사(연간단가)설계변경내역서(2차)" xfId="5415" xr:uid="{00000000-0005-0000-0000-000033270000}"/>
    <cellStyle name="통_02-배수공_02-배수공_내역서(상도동159번지,김주성)_2010년 이면도로 정비공사(연간단가)설계변경내역서(2차) 2" xfId="9617" xr:uid="{00000000-0005-0000-0000-000034270000}"/>
    <cellStyle name="통_02-배수공_02-배수공_설계서" xfId="5416" xr:uid="{00000000-0005-0000-0000-000035270000}"/>
    <cellStyle name="통_02-배수공_02-배수공_설계서 2" xfId="9618" xr:uid="{00000000-0005-0000-0000-000036270000}"/>
    <cellStyle name="통_02-배수공_02-배수공_설계서_(0831)설변내역(태화관길)" xfId="5417" xr:uid="{00000000-0005-0000-0000-000037270000}"/>
    <cellStyle name="통_02-배수공_02-배수공_설계서_(0831)설변내역(태화관길) 2" xfId="9619" xr:uid="{00000000-0005-0000-0000-000038270000}"/>
    <cellStyle name="통_02-배수공_02-배수공_설계서_(0831)설변내역(태화관길)_2010년 이면도로 정비공사(연간단가)설계변경내역서(2차)" xfId="5418" xr:uid="{00000000-0005-0000-0000-000039270000}"/>
    <cellStyle name="통_02-배수공_02-배수공_설계서_(0831)설변내역(태화관길)_2010년 이면도로 정비공사(연간단가)설계변경내역서(2차) 2" xfId="9620" xr:uid="{00000000-0005-0000-0000-00003A270000}"/>
    <cellStyle name="통_02-배수공_02-배수공_설계서_(0906)설변내역(낙원동1)" xfId="5419" xr:uid="{00000000-0005-0000-0000-00003B270000}"/>
    <cellStyle name="통_02-배수공_02-배수공_설계서_(0906)설변내역(낙원동1) 2" xfId="9621" xr:uid="{00000000-0005-0000-0000-00003C270000}"/>
    <cellStyle name="통_02-배수공_02-배수공_설계서_(0906)설변내역(낙원동1)_2010년 이면도로 정비공사(연간단가)설계변경내역서(2차)" xfId="5420" xr:uid="{00000000-0005-0000-0000-00003D270000}"/>
    <cellStyle name="통_02-배수공_02-배수공_설계서_(0906)설변내역(낙원동1)_2010년 이면도로 정비공사(연간단가)설계변경내역서(2차) 2" xfId="9622" xr:uid="{00000000-0005-0000-0000-00003E270000}"/>
    <cellStyle name="통_02-배수공_02-배수공_설계서_002설변내역(낙원동1-138)" xfId="5421" xr:uid="{00000000-0005-0000-0000-00003F270000}"/>
    <cellStyle name="통_02-배수공_02-배수공_설계서_002설변내역(낙원동1-138) 2" xfId="9623" xr:uid="{00000000-0005-0000-0000-000040270000}"/>
    <cellStyle name="통_02-배수공_02-배수공_설계서_002설변내역(낙원동1-138)_2010년 이면도로 정비공사(연간단가)설계변경내역서(2차)" xfId="5422" xr:uid="{00000000-0005-0000-0000-000041270000}"/>
    <cellStyle name="통_02-배수공_02-배수공_설계서_002설변내역(낙원동1-138)_2010년 이면도로 정비공사(연간단가)설계변경내역서(2차) 2" xfId="9624" xr:uid="{00000000-0005-0000-0000-000042270000}"/>
    <cellStyle name="통_02-배수공_02-배수공_설계서_2010년 이면도로 정비공사(연간단가)설계변경내역서(2차)" xfId="5423" xr:uid="{00000000-0005-0000-0000-000043270000}"/>
    <cellStyle name="통_02-배수공_02-배수공_설계서_2010년 이면도로 정비공사(연간단가)설계변경내역서(2차) 2" xfId="9625" xr:uid="{00000000-0005-0000-0000-000044270000}"/>
    <cellStyle name="통_02-배수공_02-배수공_토공" xfId="3567" xr:uid="{00000000-0005-0000-0000-000045270000}"/>
    <cellStyle name="통_02-배수공_02-배수공_토공 2" xfId="9626" xr:uid="{00000000-0005-0000-0000-000046270000}"/>
    <cellStyle name="통_02-배수공_02-배수공_토공 2 2" xfId="10733" xr:uid="{00000000-0005-0000-0000-000047270000}"/>
    <cellStyle name="통_02-배수공_02-배수공_토공_2.중곡빗물펌프장토공" xfId="11938" xr:uid="{00000000-0005-0000-0000-000048270000}"/>
    <cellStyle name="통_02-배수공_02-배수공_토공_2.중곡빗물펌프장토공 2" xfId="11939" xr:uid="{00000000-0005-0000-0000-000049270000}"/>
    <cellStyle name="통_02-배수공_02-배수공_토공_세종대우회토공" xfId="11940" xr:uid="{00000000-0005-0000-0000-00004A270000}"/>
    <cellStyle name="통_02-배수공_02-배수공_토공_세종대우회토공 2" xfId="11941" xr:uid="{00000000-0005-0000-0000-00004B270000}"/>
    <cellStyle name="통_02-배수공_02-배수공_토공_오거리토공" xfId="11942" xr:uid="{00000000-0005-0000-0000-00004C270000}"/>
    <cellStyle name="통_02-배수공_02-배수공_토공_오거리토공 2" xfId="11943" xr:uid="{00000000-0005-0000-0000-00004D270000}"/>
    <cellStyle name="통_02-배수공_02-배수공_토공_중곡빗물펌프장토공" xfId="11944" xr:uid="{00000000-0005-0000-0000-00004E270000}"/>
    <cellStyle name="통_02-배수공_02-배수공_토공_중곡빗물펌프장토공 2" xfId="11945" xr:uid="{00000000-0005-0000-0000-00004F270000}"/>
    <cellStyle name="통_02-배수공_02-배수공_토공_중곡빗물펌프장토공1" xfId="11946" xr:uid="{00000000-0005-0000-0000-000050270000}"/>
    <cellStyle name="통_02-배수공_02-배수공_토공_중곡빗물펌프장토공1 2" xfId="11947" xr:uid="{00000000-0005-0000-0000-000051270000}"/>
    <cellStyle name="통_02-배수공_02-배수공_토공_중곡펌프장토공1" xfId="11948" xr:uid="{00000000-0005-0000-0000-000052270000}"/>
    <cellStyle name="통_02-배수공_02-배수공_토공_중곡펌프장토공1 2" xfId="11949" xr:uid="{00000000-0005-0000-0000-000053270000}"/>
    <cellStyle name="통_02-배수공_02-배수공_토공_천호대로남측준공수량(토공)" xfId="11950" xr:uid="{00000000-0005-0000-0000-000054270000}"/>
    <cellStyle name="통_02-배수공_02-배수공_토공_천호대로남측준공수량(토공) 2" xfId="11951" xr:uid="{00000000-0005-0000-0000-000055270000}"/>
    <cellStyle name="통_02-배수공_02-배수공_토공_한국화장품토공" xfId="11952" xr:uid="{00000000-0005-0000-0000-000056270000}"/>
    <cellStyle name="통_02-배수공_02-배수공_토공_한국화장품토공 2" xfId="11953" xr:uid="{00000000-0005-0000-0000-000057270000}"/>
    <cellStyle name="통_02-배수공_2.중곡빗물펌프장토공(BOX구간)" xfId="11954" xr:uid="{00000000-0005-0000-0000-000058270000}"/>
    <cellStyle name="통_02-배수공_2.중곡빗물펌프장토공(BOX구간) 2" xfId="11955" xr:uid="{00000000-0005-0000-0000-000059270000}"/>
    <cellStyle name="통_02-배수공_2010년 이면도로 정비공사(연간단가)설계변경내역서(2차)" xfId="5424" xr:uid="{00000000-0005-0000-0000-00005A270000}"/>
    <cellStyle name="통_02-배수공_2010년 이면도로 정비공사(연간단가)설계변경내역서(2차) 2" xfId="9627" xr:uid="{00000000-0005-0000-0000-00005B270000}"/>
    <cellStyle name="통_02-배수공_가평조서" xfId="11956" xr:uid="{00000000-0005-0000-0000-00005C270000}"/>
    <cellStyle name="통_02-배수공_가평조서 2" xfId="11957" xr:uid="{00000000-0005-0000-0000-00005D270000}"/>
    <cellStyle name="통_02-배수공_가평조서_2.중곡빗물펌프장토공(BOX구간)" xfId="11958" xr:uid="{00000000-0005-0000-0000-00005E270000}"/>
    <cellStyle name="통_02-배수공_가평조서_2.중곡빗물펌프장토공(BOX구간) 2" xfId="11959" xr:uid="{00000000-0005-0000-0000-00005F270000}"/>
    <cellStyle name="통_02-배수공_남측토공" xfId="11960" xr:uid="{00000000-0005-0000-0000-000060270000}"/>
    <cellStyle name="통_02-배수공_남측토공 2" xfId="11961" xr:uid="{00000000-0005-0000-0000-000061270000}"/>
    <cellStyle name="통_02-배수공_남측토공_2.중곡빗물펌프장토공" xfId="11962" xr:uid="{00000000-0005-0000-0000-000062270000}"/>
    <cellStyle name="통_02-배수공_남측토공_2.중곡빗물펌프장토공 2" xfId="11963" xr:uid="{00000000-0005-0000-0000-000063270000}"/>
    <cellStyle name="통_02-배수공_남측토공_천호대로남측준공수량(토공)" xfId="11964" xr:uid="{00000000-0005-0000-0000-000064270000}"/>
    <cellStyle name="통_02-배수공_남측토공_천호대로남측준공수량(토공) 2" xfId="11965" xr:uid="{00000000-0005-0000-0000-000065270000}"/>
    <cellStyle name="통_02-배수공_내역서(상도동159번지,김주성)" xfId="5425" xr:uid="{00000000-0005-0000-0000-000066270000}"/>
    <cellStyle name="통_02-배수공_내역서(상도동159번지,김주성) 2" xfId="9628" xr:uid="{00000000-0005-0000-0000-000067270000}"/>
    <cellStyle name="통_02-배수공_내역서(상도동159번지,김주성)_(0831)설변내역(태화관길)" xfId="5426" xr:uid="{00000000-0005-0000-0000-000068270000}"/>
    <cellStyle name="통_02-배수공_내역서(상도동159번지,김주성)_(0831)설변내역(태화관길) 2" xfId="9629" xr:uid="{00000000-0005-0000-0000-000069270000}"/>
    <cellStyle name="통_02-배수공_내역서(상도동159번지,김주성)_(0831)설변내역(태화관길)_2010년 이면도로 정비공사(연간단가)설계변경내역서(2차)" xfId="5427" xr:uid="{00000000-0005-0000-0000-00006A270000}"/>
    <cellStyle name="통_02-배수공_내역서(상도동159번지,김주성)_(0831)설변내역(태화관길)_2010년 이면도로 정비공사(연간단가)설계변경내역서(2차) 2" xfId="9630" xr:uid="{00000000-0005-0000-0000-00006B270000}"/>
    <cellStyle name="통_02-배수공_내역서(상도동159번지,김주성)_(0906)설변내역(낙원동1)" xfId="5428" xr:uid="{00000000-0005-0000-0000-00006C270000}"/>
    <cellStyle name="통_02-배수공_내역서(상도동159번지,김주성)_(0906)설변내역(낙원동1) 2" xfId="9631" xr:uid="{00000000-0005-0000-0000-00006D270000}"/>
    <cellStyle name="통_02-배수공_내역서(상도동159번지,김주성)_(0906)설변내역(낙원동1)_2010년 이면도로 정비공사(연간단가)설계변경내역서(2차)" xfId="5429" xr:uid="{00000000-0005-0000-0000-00006E270000}"/>
    <cellStyle name="통_02-배수공_내역서(상도동159번지,김주성)_(0906)설변내역(낙원동1)_2010년 이면도로 정비공사(연간단가)설계변경내역서(2차) 2" xfId="9632" xr:uid="{00000000-0005-0000-0000-00006F270000}"/>
    <cellStyle name="통_02-배수공_내역서(상도동159번지,김주성)_002설변내역(낙원동1-138)" xfId="5430" xr:uid="{00000000-0005-0000-0000-000070270000}"/>
    <cellStyle name="통_02-배수공_내역서(상도동159번지,김주성)_002설변내역(낙원동1-138) 2" xfId="9633" xr:uid="{00000000-0005-0000-0000-000071270000}"/>
    <cellStyle name="통_02-배수공_내역서(상도동159번지,김주성)_002설변내역(낙원동1-138)_2010년 이면도로 정비공사(연간단가)설계변경내역서(2차)" xfId="5431" xr:uid="{00000000-0005-0000-0000-000072270000}"/>
    <cellStyle name="통_02-배수공_내역서(상도동159번지,김주성)_002설변내역(낙원동1-138)_2010년 이면도로 정비공사(연간단가)설계변경내역서(2차) 2" xfId="9634" xr:uid="{00000000-0005-0000-0000-000073270000}"/>
    <cellStyle name="통_02-배수공_내역서(상도동159번지,김주성)_2010년 이면도로 정비공사(연간단가)설계변경내역서(2차)" xfId="5432" xr:uid="{00000000-0005-0000-0000-000074270000}"/>
    <cellStyle name="통_02-배수공_내역서(상도동159번지,김주성)_2010년 이면도로 정비공사(연간단가)설계변경내역서(2차) 2" xfId="9635" xr:uid="{00000000-0005-0000-0000-000075270000}"/>
    <cellStyle name="통_02-배수공_반중력" xfId="3568" xr:uid="{00000000-0005-0000-0000-000076270000}"/>
    <cellStyle name="통_02-배수공_반중력 2" xfId="5433" xr:uid="{00000000-0005-0000-0000-000077270000}"/>
    <cellStyle name="통_02-배수공_반중력 2 2" xfId="9637" xr:uid="{00000000-0005-0000-0000-000078270000}"/>
    <cellStyle name="통_02-배수공_반중력 3" xfId="9636" xr:uid="{00000000-0005-0000-0000-000079270000}"/>
    <cellStyle name="통_02-배수공_반중력 4" xfId="10734" xr:uid="{00000000-0005-0000-0000-00007A270000}"/>
    <cellStyle name="통_02-배수공_반중력_(0831)설변내역(태화관길)" xfId="5434" xr:uid="{00000000-0005-0000-0000-00007B270000}"/>
    <cellStyle name="통_02-배수공_반중력_(0831)설변내역(태화관길) 2" xfId="9638" xr:uid="{00000000-0005-0000-0000-00007C270000}"/>
    <cellStyle name="통_02-배수공_반중력_(0831)설변내역(태화관길)_2010년 이면도로 정비공사(연간단가)설계변경내역서(2차)" xfId="5435" xr:uid="{00000000-0005-0000-0000-00007D270000}"/>
    <cellStyle name="통_02-배수공_반중력_(0831)설변내역(태화관길)_2010년 이면도로 정비공사(연간단가)설계변경내역서(2차) 2" xfId="9639" xr:uid="{00000000-0005-0000-0000-00007E270000}"/>
    <cellStyle name="통_02-배수공_반중력_(0906)설변내역(낙원동1)" xfId="5436" xr:uid="{00000000-0005-0000-0000-00007F270000}"/>
    <cellStyle name="통_02-배수공_반중력_(0906)설변내역(낙원동1) 2" xfId="9640" xr:uid="{00000000-0005-0000-0000-000080270000}"/>
    <cellStyle name="통_02-배수공_반중력_(0906)설변내역(낙원동1)_2010년 이면도로 정비공사(연간단가)설계변경내역서(2차)" xfId="5437" xr:uid="{00000000-0005-0000-0000-000081270000}"/>
    <cellStyle name="통_02-배수공_반중력_(0906)설변내역(낙원동1)_2010년 이면도로 정비공사(연간단가)설계변경내역서(2차) 2" xfId="9641" xr:uid="{00000000-0005-0000-0000-000082270000}"/>
    <cellStyle name="통_02-배수공_반중력_002설변내역(낙원동1-138)" xfId="5438" xr:uid="{00000000-0005-0000-0000-000083270000}"/>
    <cellStyle name="통_02-배수공_반중력_002설변내역(낙원동1-138) 2" xfId="9642" xr:uid="{00000000-0005-0000-0000-000084270000}"/>
    <cellStyle name="통_02-배수공_반중력_002설변내역(낙원동1-138)_2010년 이면도로 정비공사(연간단가)설계변경내역서(2차)" xfId="5439" xr:uid="{00000000-0005-0000-0000-000085270000}"/>
    <cellStyle name="통_02-배수공_반중력_002설변내역(낙원동1-138)_2010년 이면도로 정비공사(연간단가)설계변경내역서(2차) 2" xfId="9643" xr:uid="{00000000-0005-0000-0000-000086270000}"/>
    <cellStyle name="통_02-배수공_반중력_2.중곡빗물펌프장토공(BOX구간)" xfId="11966" xr:uid="{00000000-0005-0000-0000-000087270000}"/>
    <cellStyle name="통_02-배수공_반중력_2.중곡빗물펌프장토공(BOX구간) 2" xfId="11967" xr:uid="{00000000-0005-0000-0000-000088270000}"/>
    <cellStyle name="통_02-배수공_반중력_2010년 이면도로 정비공사(연간단가)설계변경내역서(2차)" xfId="5440" xr:uid="{00000000-0005-0000-0000-000089270000}"/>
    <cellStyle name="통_02-배수공_반중력_2010년 이면도로 정비공사(연간단가)설계변경내역서(2차) 2" xfId="9644" xr:uid="{00000000-0005-0000-0000-00008A270000}"/>
    <cellStyle name="통_02-배수공_반중력_남측토공" xfId="11968" xr:uid="{00000000-0005-0000-0000-00008B270000}"/>
    <cellStyle name="통_02-배수공_반중력_남측토공 2" xfId="11969" xr:uid="{00000000-0005-0000-0000-00008C270000}"/>
    <cellStyle name="통_02-배수공_반중력_남측토공_2.중곡빗물펌프장토공" xfId="11970" xr:uid="{00000000-0005-0000-0000-00008D270000}"/>
    <cellStyle name="통_02-배수공_반중력_남측토공_2.중곡빗물펌프장토공 2" xfId="11971" xr:uid="{00000000-0005-0000-0000-00008E270000}"/>
    <cellStyle name="통_02-배수공_반중력_남측토공_천호대로남측준공수량(토공)" xfId="11972" xr:uid="{00000000-0005-0000-0000-00008F270000}"/>
    <cellStyle name="통_02-배수공_반중력_남측토공_천호대로남측준공수량(토공) 2" xfId="11973" xr:uid="{00000000-0005-0000-0000-000090270000}"/>
    <cellStyle name="통_02-배수공_반중력_내역서(상도동159번지,김주성)" xfId="5441" xr:uid="{00000000-0005-0000-0000-000091270000}"/>
    <cellStyle name="통_02-배수공_반중력_내역서(상도동159번지,김주성) 2" xfId="9645" xr:uid="{00000000-0005-0000-0000-000092270000}"/>
    <cellStyle name="통_02-배수공_반중력_내역서(상도동159번지,김주성)_(0831)설변내역(태화관길)" xfId="5442" xr:uid="{00000000-0005-0000-0000-000093270000}"/>
    <cellStyle name="통_02-배수공_반중력_내역서(상도동159번지,김주성)_(0831)설변내역(태화관길) 2" xfId="9646" xr:uid="{00000000-0005-0000-0000-000094270000}"/>
    <cellStyle name="통_02-배수공_반중력_내역서(상도동159번지,김주성)_(0831)설변내역(태화관길)_2010년 이면도로 정비공사(연간단가)설계변경내역서(2차)" xfId="5443" xr:uid="{00000000-0005-0000-0000-000095270000}"/>
    <cellStyle name="통_02-배수공_반중력_내역서(상도동159번지,김주성)_(0831)설변내역(태화관길)_2010년 이면도로 정비공사(연간단가)설계변경내역서(2차) 2" xfId="9647" xr:uid="{00000000-0005-0000-0000-000096270000}"/>
    <cellStyle name="통_02-배수공_반중력_내역서(상도동159번지,김주성)_(0906)설변내역(낙원동1)" xfId="5444" xr:uid="{00000000-0005-0000-0000-000097270000}"/>
    <cellStyle name="통_02-배수공_반중력_내역서(상도동159번지,김주성)_(0906)설변내역(낙원동1) 2" xfId="9648" xr:uid="{00000000-0005-0000-0000-000098270000}"/>
    <cellStyle name="통_02-배수공_반중력_내역서(상도동159번지,김주성)_(0906)설변내역(낙원동1)_2010년 이면도로 정비공사(연간단가)설계변경내역서(2차)" xfId="5445" xr:uid="{00000000-0005-0000-0000-000099270000}"/>
    <cellStyle name="통_02-배수공_반중력_내역서(상도동159번지,김주성)_(0906)설변내역(낙원동1)_2010년 이면도로 정비공사(연간단가)설계변경내역서(2차) 2" xfId="9649" xr:uid="{00000000-0005-0000-0000-00009A270000}"/>
    <cellStyle name="통_02-배수공_반중력_내역서(상도동159번지,김주성)_002설변내역(낙원동1-138)" xfId="5446" xr:uid="{00000000-0005-0000-0000-00009B270000}"/>
    <cellStyle name="통_02-배수공_반중력_내역서(상도동159번지,김주성)_002설변내역(낙원동1-138) 2" xfId="9650" xr:uid="{00000000-0005-0000-0000-00009C270000}"/>
    <cellStyle name="통_02-배수공_반중력_내역서(상도동159번지,김주성)_002설변내역(낙원동1-138)_2010년 이면도로 정비공사(연간단가)설계변경내역서(2차)" xfId="5447" xr:uid="{00000000-0005-0000-0000-00009D270000}"/>
    <cellStyle name="통_02-배수공_반중력_내역서(상도동159번지,김주성)_002설변내역(낙원동1-138)_2010년 이면도로 정비공사(연간단가)설계변경내역서(2차) 2" xfId="9651" xr:uid="{00000000-0005-0000-0000-00009E270000}"/>
    <cellStyle name="통_02-배수공_반중력_내역서(상도동159번지,김주성)_2010년 이면도로 정비공사(연간단가)설계변경내역서(2차)" xfId="5448" xr:uid="{00000000-0005-0000-0000-00009F270000}"/>
    <cellStyle name="통_02-배수공_반중력_내역서(상도동159번지,김주성)_2010년 이면도로 정비공사(연간단가)설계변경내역서(2차) 2" xfId="9652" xr:uid="{00000000-0005-0000-0000-0000A0270000}"/>
    <cellStyle name="통_02-배수공_반중력_설계서" xfId="5449" xr:uid="{00000000-0005-0000-0000-0000A1270000}"/>
    <cellStyle name="통_02-배수공_반중력_설계서 2" xfId="9653" xr:uid="{00000000-0005-0000-0000-0000A2270000}"/>
    <cellStyle name="통_02-배수공_반중력_설계서_(0831)설변내역(태화관길)" xfId="5450" xr:uid="{00000000-0005-0000-0000-0000A3270000}"/>
    <cellStyle name="통_02-배수공_반중력_설계서_(0831)설변내역(태화관길) 2" xfId="9654" xr:uid="{00000000-0005-0000-0000-0000A4270000}"/>
    <cellStyle name="통_02-배수공_반중력_설계서_(0831)설변내역(태화관길)_2010년 이면도로 정비공사(연간단가)설계변경내역서(2차)" xfId="5451" xr:uid="{00000000-0005-0000-0000-0000A5270000}"/>
    <cellStyle name="통_02-배수공_반중력_설계서_(0831)설변내역(태화관길)_2010년 이면도로 정비공사(연간단가)설계변경내역서(2차) 2" xfId="9655" xr:uid="{00000000-0005-0000-0000-0000A6270000}"/>
    <cellStyle name="통_02-배수공_반중력_설계서_(0906)설변내역(낙원동1)" xfId="5452" xr:uid="{00000000-0005-0000-0000-0000A7270000}"/>
    <cellStyle name="통_02-배수공_반중력_설계서_(0906)설변내역(낙원동1) 2" xfId="9656" xr:uid="{00000000-0005-0000-0000-0000A8270000}"/>
    <cellStyle name="통_02-배수공_반중력_설계서_(0906)설변내역(낙원동1)_2010년 이면도로 정비공사(연간단가)설계변경내역서(2차)" xfId="5453" xr:uid="{00000000-0005-0000-0000-0000A9270000}"/>
    <cellStyle name="통_02-배수공_반중력_설계서_(0906)설변내역(낙원동1)_2010년 이면도로 정비공사(연간단가)설계변경내역서(2차) 2" xfId="9657" xr:uid="{00000000-0005-0000-0000-0000AA270000}"/>
    <cellStyle name="통_02-배수공_반중력_설계서_002설변내역(낙원동1-138)" xfId="5454" xr:uid="{00000000-0005-0000-0000-0000AB270000}"/>
    <cellStyle name="통_02-배수공_반중력_설계서_002설변내역(낙원동1-138) 2" xfId="9658" xr:uid="{00000000-0005-0000-0000-0000AC270000}"/>
    <cellStyle name="통_02-배수공_반중력_설계서_002설변내역(낙원동1-138)_2010년 이면도로 정비공사(연간단가)설계변경내역서(2차)" xfId="5455" xr:uid="{00000000-0005-0000-0000-0000AD270000}"/>
    <cellStyle name="통_02-배수공_반중력_설계서_002설변내역(낙원동1-138)_2010년 이면도로 정비공사(연간단가)설계변경내역서(2차) 2" xfId="9659" xr:uid="{00000000-0005-0000-0000-0000AE270000}"/>
    <cellStyle name="통_02-배수공_반중력_설계서_2010년 이면도로 정비공사(연간단가)설계변경내역서(2차)" xfId="5456" xr:uid="{00000000-0005-0000-0000-0000AF270000}"/>
    <cellStyle name="통_02-배수공_반중력_설계서_2010년 이면도로 정비공사(연간단가)설계변경내역서(2차) 2" xfId="9660" xr:uid="{00000000-0005-0000-0000-0000B0270000}"/>
    <cellStyle name="통_02-배수공_반중력_토공" xfId="3569" xr:uid="{00000000-0005-0000-0000-0000B1270000}"/>
    <cellStyle name="통_02-배수공_반중력_토공 2" xfId="9661" xr:uid="{00000000-0005-0000-0000-0000B2270000}"/>
    <cellStyle name="통_02-배수공_반중력_토공 2 2" xfId="10735" xr:uid="{00000000-0005-0000-0000-0000B3270000}"/>
    <cellStyle name="통_02-배수공_반중력_토공_2.중곡빗물펌프장토공" xfId="11974" xr:uid="{00000000-0005-0000-0000-0000B4270000}"/>
    <cellStyle name="통_02-배수공_반중력_토공_2.중곡빗물펌프장토공 2" xfId="11975" xr:uid="{00000000-0005-0000-0000-0000B5270000}"/>
    <cellStyle name="통_02-배수공_반중력_토공_세종대우회토공" xfId="11976" xr:uid="{00000000-0005-0000-0000-0000B6270000}"/>
    <cellStyle name="통_02-배수공_반중력_토공_세종대우회토공 2" xfId="11977" xr:uid="{00000000-0005-0000-0000-0000B7270000}"/>
    <cellStyle name="통_02-배수공_반중력_토공_오거리토공" xfId="11978" xr:uid="{00000000-0005-0000-0000-0000B8270000}"/>
    <cellStyle name="통_02-배수공_반중력_토공_오거리토공 2" xfId="11979" xr:uid="{00000000-0005-0000-0000-0000B9270000}"/>
    <cellStyle name="통_02-배수공_반중력_토공_중곡빗물펌프장토공" xfId="11980" xr:uid="{00000000-0005-0000-0000-0000BA270000}"/>
    <cellStyle name="통_02-배수공_반중력_토공_중곡빗물펌프장토공 2" xfId="11981" xr:uid="{00000000-0005-0000-0000-0000BB270000}"/>
    <cellStyle name="통_02-배수공_반중력_토공_중곡빗물펌프장토공1" xfId="11982" xr:uid="{00000000-0005-0000-0000-0000BC270000}"/>
    <cellStyle name="통_02-배수공_반중력_토공_중곡빗물펌프장토공1 2" xfId="11983" xr:uid="{00000000-0005-0000-0000-0000BD270000}"/>
    <cellStyle name="통_02-배수공_반중력_토공_중곡펌프장토공1" xfId="11984" xr:uid="{00000000-0005-0000-0000-0000BE270000}"/>
    <cellStyle name="통_02-배수공_반중력_토공_중곡펌프장토공1 2" xfId="11985" xr:uid="{00000000-0005-0000-0000-0000BF270000}"/>
    <cellStyle name="통_02-배수공_반중력_토공_천호대로남측준공수량(토공)" xfId="11986" xr:uid="{00000000-0005-0000-0000-0000C0270000}"/>
    <cellStyle name="통_02-배수공_반중력_토공_천호대로남측준공수량(토공) 2" xfId="11987" xr:uid="{00000000-0005-0000-0000-0000C1270000}"/>
    <cellStyle name="통_02-배수공_반중력_토공_한국화장품토공" xfId="11988" xr:uid="{00000000-0005-0000-0000-0000C2270000}"/>
    <cellStyle name="통_02-배수공_반중력_토공_한국화장품토공 2" xfId="11989" xr:uid="{00000000-0005-0000-0000-0000C3270000}"/>
    <cellStyle name="통_02-배수공_설계서" xfId="5457" xr:uid="{00000000-0005-0000-0000-0000C4270000}"/>
    <cellStyle name="통_02-배수공_설계서 2" xfId="9662" xr:uid="{00000000-0005-0000-0000-0000C5270000}"/>
    <cellStyle name="통_02-배수공_설계서_(0831)설변내역(태화관길)" xfId="5458" xr:uid="{00000000-0005-0000-0000-0000C6270000}"/>
    <cellStyle name="통_02-배수공_설계서_(0831)설변내역(태화관길) 2" xfId="9663" xr:uid="{00000000-0005-0000-0000-0000C7270000}"/>
    <cellStyle name="통_02-배수공_설계서_(0831)설변내역(태화관길)_2010년 이면도로 정비공사(연간단가)설계변경내역서(2차)" xfId="5459" xr:uid="{00000000-0005-0000-0000-0000C8270000}"/>
    <cellStyle name="통_02-배수공_설계서_(0831)설변내역(태화관길)_2010년 이면도로 정비공사(연간단가)설계변경내역서(2차) 2" xfId="9664" xr:uid="{00000000-0005-0000-0000-0000C9270000}"/>
    <cellStyle name="통_02-배수공_설계서_(0906)설변내역(낙원동1)" xfId="5460" xr:uid="{00000000-0005-0000-0000-0000CA270000}"/>
    <cellStyle name="통_02-배수공_설계서_(0906)설변내역(낙원동1) 2" xfId="9665" xr:uid="{00000000-0005-0000-0000-0000CB270000}"/>
    <cellStyle name="통_02-배수공_설계서_(0906)설변내역(낙원동1)_2010년 이면도로 정비공사(연간단가)설계변경내역서(2차)" xfId="5461" xr:uid="{00000000-0005-0000-0000-0000CC270000}"/>
    <cellStyle name="통_02-배수공_설계서_(0906)설변내역(낙원동1)_2010년 이면도로 정비공사(연간단가)설계변경내역서(2차) 2" xfId="9666" xr:uid="{00000000-0005-0000-0000-0000CD270000}"/>
    <cellStyle name="통_02-배수공_설계서_002설변내역(낙원동1-138)" xfId="5462" xr:uid="{00000000-0005-0000-0000-0000CE270000}"/>
    <cellStyle name="통_02-배수공_설계서_002설변내역(낙원동1-138) 2" xfId="9667" xr:uid="{00000000-0005-0000-0000-0000CF270000}"/>
    <cellStyle name="통_02-배수공_설계서_002설변내역(낙원동1-138)_2010년 이면도로 정비공사(연간단가)설계변경내역서(2차)" xfId="5463" xr:uid="{00000000-0005-0000-0000-0000D0270000}"/>
    <cellStyle name="통_02-배수공_설계서_002설변내역(낙원동1-138)_2010년 이면도로 정비공사(연간단가)설계변경내역서(2차) 2" xfId="9668" xr:uid="{00000000-0005-0000-0000-0000D1270000}"/>
    <cellStyle name="통_02-배수공_설계서_2010년 이면도로 정비공사(연간단가)설계변경내역서(2차)" xfId="5464" xr:uid="{00000000-0005-0000-0000-0000D2270000}"/>
    <cellStyle name="통_02-배수공_설계서_2010년 이면도로 정비공사(연간단가)설계변경내역서(2차) 2" xfId="9669" xr:uid="{00000000-0005-0000-0000-0000D3270000}"/>
    <cellStyle name="통_02-배수공_옹벽" xfId="11990" xr:uid="{00000000-0005-0000-0000-0000D4270000}"/>
    <cellStyle name="통_02-배수공_옹벽 2" xfId="11991" xr:uid="{00000000-0005-0000-0000-0000D5270000}"/>
    <cellStyle name="통_02-배수공_옹벽_2.중곡빗물펌프장토공(BOX구간)" xfId="11992" xr:uid="{00000000-0005-0000-0000-0000D6270000}"/>
    <cellStyle name="통_02-배수공_옹벽_2.중곡빗물펌프장토공(BOX구간) 2" xfId="11993" xr:uid="{00000000-0005-0000-0000-0000D7270000}"/>
    <cellStyle name="통_02-배수공_토공" xfId="3570" xr:uid="{00000000-0005-0000-0000-0000D8270000}"/>
    <cellStyle name="통_02-배수공_토공 2" xfId="9670" xr:uid="{00000000-0005-0000-0000-0000D9270000}"/>
    <cellStyle name="통_02-배수공_토공 2 2" xfId="10736" xr:uid="{00000000-0005-0000-0000-0000DA270000}"/>
    <cellStyle name="통_02-배수공_토공_2.중곡빗물펌프장토공" xfId="11994" xr:uid="{00000000-0005-0000-0000-0000DB270000}"/>
    <cellStyle name="통_02-배수공_토공_2.중곡빗물펌프장토공 2" xfId="11995" xr:uid="{00000000-0005-0000-0000-0000DC270000}"/>
    <cellStyle name="통_02-배수공_토공_세종대우회토공" xfId="11996" xr:uid="{00000000-0005-0000-0000-0000DD270000}"/>
    <cellStyle name="통_02-배수공_토공_세종대우회토공 2" xfId="11997" xr:uid="{00000000-0005-0000-0000-0000DE270000}"/>
    <cellStyle name="통_02-배수공_토공_오거리토공" xfId="11998" xr:uid="{00000000-0005-0000-0000-0000DF270000}"/>
    <cellStyle name="통_02-배수공_토공_오거리토공 2" xfId="11999" xr:uid="{00000000-0005-0000-0000-0000E0270000}"/>
    <cellStyle name="통_02-배수공_토공_중곡빗물펌프장토공" xfId="12000" xr:uid="{00000000-0005-0000-0000-0000E1270000}"/>
    <cellStyle name="통_02-배수공_토공_중곡빗물펌프장토공 2" xfId="12001" xr:uid="{00000000-0005-0000-0000-0000E2270000}"/>
    <cellStyle name="통_02-배수공_토공_중곡빗물펌프장토공1" xfId="12002" xr:uid="{00000000-0005-0000-0000-0000E3270000}"/>
    <cellStyle name="통_02-배수공_토공_중곡빗물펌프장토공1 2" xfId="12003" xr:uid="{00000000-0005-0000-0000-0000E4270000}"/>
    <cellStyle name="통_02-배수공_토공_중곡펌프장토공1" xfId="12004" xr:uid="{00000000-0005-0000-0000-0000E5270000}"/>
    <cellStyle name="통_02-배수공_토공_중곡펌프장토공1 2" xfId="12005" xr:uid="{00000000-0005-0000-0000-0000E6270000}"/>
    <cellStyle name="통_02-배수공_토공_천호대로남측준공수량(토공)" xfId="12006" xr:uid="{00000000-0005-0000-0000-0000E7270000}"/>
    <cellStyle name="통_02-배수공_토공_천호대로남측준공수량(토공) 2" xfId="12007" xr:uid="{00000000-0005-0000-0000-0000E8270000}"/>
    <cellStyle name="통_02-배수공_토공_한국화장품토공" xfId="12008" xr:uid="{00000000-0005-0000-0000-0000E9270000}"/>
    <cellStyle name="통_02-배수공_토공_한국화장품토공 2" xfId="12009" xr:uid="{00000000-0005-0000-0000-0000EA270000}"/>
    <cellStyle name="통_02-배수공_포장조서" xfId="12010" xr:uid="{00000000-0005-0000-0000-0000EB270000}"/>
    <cellStyle name="통_02-배수공_포장조서 2" xfId="12011" xr:uid="{00000000-0005-0000-0000-0000EC270000}"/>
    <cellStyle name="통_02-배수공_포장조서_2.중곡빗물펌프장토공(BOX구간)" xfId="12012" xr:uid="{00000000-0005-0000-0000-0000ED270000}"/>
    <cellStyle name="통_02-배수공_포장조서_2.중곡빗물펌프장토공(BOX구간) 2" xfId="12013" xr:uid="{00000000-0005-0000-0000-0000EE270000}"/>
    <cellStyle name="통_04-포장공_02-배수공" xfId="3571" xr:uid="{00000000-0005-0000-0000-0000EF270000}"/>
    <cellStyle name="통_04-포장공_02-배수공 2" xfId="5465" xr:uid="{00000000-0005-0000-0000-0000F0270000}"/>
    <cellStyle name="통_04-포장공_02-배수공 2 2" xfId="9672" xr:uid="{00000000-0005-0000-0000-0000F1270000}"/>
    <cellStyle name="통_04-포장공_02-배수공 3" xfId="9671" xr:uid="{00000000-0005-0000-0000-0000F2270000}"/>
    <cellStyle name="통_04-포장공_02-배수공 4" xfId="10737" xr:uid="{00000000-0005-0000-0000-0000F3270000}"/>
    <cellStyle name="통_04-포장공_02-배수공_(0831)설변내역(태화관길)" xfId="5466" xr:uid="{00000000-0005-0000-0000-0000F4270000}"/>
    <cellStyle name="통_04-포장공_02-배수공_(0831)설변내역(태화관길) 2" xfId="9673" xr:uid="{00000000-0005-0000-0000-0000F5270000}"/>
    <cellStyle name="통_04-포장공_02-배수공_(0831)설변내역(태화관길)_2010년 이면도로 정비공사(연간단가)설계변경내역서(2차)" xfId="5467" xr:uid="{00000000-0005-0000-0000-0000F6270000}"/>
    <cellStyle name="통_04-포장공_02-배수공_(0831)설변내역(태화관길)_2010년 이면도로 정비공사(연간단가)설계변경내역서(2차) 2" xfId="9674" xr:uid="{00000000-0005-0000-0000-0000F7270000}"/>
    <cellStyle name="통_04-포장공_02-배수공_(0906)설변내역(낙원동1)" xfId="5468" xr:uid="{00000000-0005-0000-0000-0000F8270000}"/>
    <cellStyle name="통_04-포장공_02-배수공_(0906)설변내역(낙원동1) 2" xfId="9675" xr:uid="{00000000-0005-0000-0000-0000F9270000}"/>
    <cellStyle name="통_04-포장공_02-배수공_(0906)설변내역(낙원동1)_2010년 이면도로 정비공사(연간단가)설계변경내역서(2차)" xfId="5469" xr:uid="{00000000-0005-0000-0000-0000FA270000}"/>
    <cellStyle name="통_04-포장공_02-배수공_(0906)설변내역(낙원동1)_2010년 이면도로 정비공사(연간단가)설계변경내역서(2차) 2" xfId="9676" xr:uid="{00000000-0005-0000-0000-0000FB270000}"/>
    <cellStyle name="통_04-포장공_02-배수공_002설변내역(낙원동1-138)" xfId="5470" xr:uid="{00000000-0005-0000-0000-0000FC270000}"/>
    <cellStyle name="통_04-포장공_02-배수공_002설변내역(낙원동1-138) 2" xfId="9677" xr:uid="{00000000-0005-0000-0000-0000FD270000}"/>
    <cellStyle name="통_04-포장공_02-배수공_002설변내역(낙원동1-138)_2010년 이면도로 정비공사(연간단가)설계변경내역서(2차)" xfId="5471" xr:uid="{00000000-0005-0000-0000-0000FE270000}"/>
    <cellStyle name="통_04-포장공_02-배수공_002설변내역(낙원동1-138)_2010년 이면도로 정비공사(연간단가)설계변경내역서(2차) 2" xfId="9678" xr:uid="{00000000-0005-0000-0000-0000FF270000}"/>
    <cellStyle name="통_04-포장공_02-배수공_2.중곡빗물펌프장토공(BOX구간)" xfId="12014" xr:uid="{00000000-0005-0000-0000-000000280000}"/>
    <cellStyle name="통_04-포장공_02-배수공_2.중곡빗물펌프장토공(BOX구간) 2" xfId="12015" xr:uid="{00000000-0005-0000-0000-000001280000}"/>
    <cellStyle name="통_04-포장공_02-배수공_2010년 이면도로 정비공사(연간단가)설계변경내역서(2차)" xfId="5472" xr:uid="{00000000-0005-0000-0000-000002280000}"/>
    <cellStyle name="통_04-포장공_02-배수공_2010년 이면도로 정비공사(연간단가)설계변경내역서(2차) 2" xfId="9679" xr:uid="{00000000-0005-0000-0000-000003280000}"/>
    <cellStyle name="통_04-포장공_02-배수공_남측토공" xfId="12016" xr:uid="{00000000-0005-0000-0000-000004280000}"/>
    <cellStyle name="통_04-포장공_02-배수공_남측토공 2" xfId="12017" xr:uid="{00000000-0005-0000-0000-000005280000}"/>
    <cellStyle name="통_04-포장공_02-배수공_남측토공_2.중곡빗물펌프장토공" xfId="12018" xr:uid="{00000000-0005-0000-0000-000006280000}"/>
    <cellStyle name="통_04-포장공_02-배수공_남측토공_2.중곡빗물펌프장토공 2" xfId="12019" xr:uid="{00000000-0005-0000-0000-000007280000}"/>
    <cellStyle name="통_04-포장공_02-배수공_남측토공_천호대로남측준공수량(토공)" xfId="12020" xr:uid="{00000000-0005-0000-0000-000008280000}"/>
    <cellStyle name="통_04-포장공_02-배수공_남측토공_천호대로남측준공수량(토공) 2" xfId="12021" xr:uid="{00000000-0005-0000-0000-000009280000}"/>
    <cellStyle name="통_04-포장공_02-배수공_내역서(상도동159번지,김주성)" xfId="5473" xr:uid="{00000000-0005-0000-0000-00000A280000}"/>
    <cellStyle name="통_04-포장공_02-배수공_내역서(상도동159번지,김주성) 2" xfId="9680" xr:uid="{00000000-0005-0000-0000-00000B280000}"/>
    <cellStyle name="통_04-포장공_02-배수공_내역서(상도동159번지,김주성)_(0831)설변내역(태화관길)" xfId="5474" xr:uid="{00000000-0005-0000-0000-00000C280000}"/>
    <cellStyle name="통_04-포장공_02-배수공_내역서(상도동159번지,김주성)_(0831)설변내역(태화관길) 2" xfId="9681" xr:uid="{00000000-0005-0000-0000-00000D280000}"/>
    <cellStyle name="통_04-포장공_02-배수공_내역서(상도동159번지,김주성)_(0831)설변내역(태화관길)_2010년 이면도로 정비공사(연간단가)설계변경내역서(2차)" xfId="5475" xr:uid="{00000000-0005-0000-0000-00000E280000}"/>
    <cellStyle name="통_04-포장공_02-배수공_내역서(상도동159번지,김주성)_(0831)설변내역(태화관길)_2010년 이면도로 정비공사(연간단가)설계변경내역서(2차) 2" xfId="9682" xr:uid="{00000000-0005-0000-0000-00000F280000}"/>
    <cellStyle name="통_04-포장공_02-배수공_내역서(상도동159번지,김주성)_(0906)설변내역(낙원동1)" xfId="5476" xr:uid="{00000000-0005-0000-0000-000010280000}"/>
    <cellStyle name="통_04-포장공_02-배수공_내역서(상도동159번지,김주성)_(0906)설변내역(낙원동1) 2" xfId="9683" xr:uid="{00000000-0005-0000-0000-000011280000}"/>
    <cellStyle name="통_04-포장공_02-배수공_내역서(상도동159번지,김주성)_(0906)설변내역(낙원동1)_2010년 이면도로 정비공사(연간단가)설계변경내역서(2차)" xfId="5477" xr:uid="{00000000-0005-0000-0000-000012280000}"/>
    <cellStyle name="통_04-포장공_02-배수공_내역서(상도동159번지,김주성)_(0906)설변내역(낙원동1)_2010년 이면도로 정비공사(연간단가)설계변경내역서(2차) 2" xfId="9684" xr:uid="{00000000-0005-0000-0000-000013280000}"/>
    <cellStyle name="통_04-포장공_02-배수공_내역서(상도동159번지,김주성)_002설변내역(낙원동1-138)" xfId="5478" xr:uid="{00000000-0005-0000-0000-000014280000}"/>
    <cellStyle name="통_04-포장공_02-배수공_내역서(상도동159번지,김주성)_002설변내역(낙원동1-138) 2" xfId="9685" xr:uid="{00000000-0005-0000-0000-000015280000}"/>
    <cellStyle name="통_04-포장공_02-배수공_내역서(상도동159번지,김주성)_002설변내역(낙원동1-138)_2010년 이면도로 정비공사(연간단가)설계변경내역서(2차)" xfId="5479" xr:uid="{00000000-0005-0000-0000-000016280000}"/>
    <cellStyle name="통_04-포장공_02-배수공_내역서(상도동159번지,김주성)_002설변내역(낙원동1-138)_2010년 이면도로 정비공사(연간단가)설계변경내역서(2차) 2" xfId="9686" xr:uid="{00000000-0005-0000-0000-000017280000}"/>
    <cellStyle name="통_04-포장공_02-배수공_내역서(상도동159번지,김주성)_2010년 이면도로 정비공사(연간단가)설계변경내역서(2차)" xfId="5480" xr:uid="{00000000-0005-0000-0000-000018280000}"/>
    <cellStyle name="통_04-포장공_02-배수공_내역서(상도동159번지,김주성)_2010년 이면도로 정비공사(연간단가)설계변경내역서(2차) 2" xfId="9687" xr:uid="{00000000-0005-0000-0000-000019280000}"/>
    <cellStyle name="통_04-포장공_02-배수공_설계서" xfId="5481" xr:uid="{00000000-0005-0000-0000-00001A280000}"/>
    <cellStyle name="통_04-포장공_02-배수공_설계서 2" xfId="9688" xr:uid="{00000000-0005-0000-0000-00001B280000}"/>
    <cellStyle name="통_04-포장공_02-배수공_설계서_(0831)설변내역(태화관길)" xfId="5482" xr:uid="{00000000-0005-0000-0000-00001C280000}"/>
    <cellStyle name="통_04-포장공_02-배수공_설계서_(0831)설변내역(태화관길) 2" xfId="9689" xr:uid="{00000000-0005-0000-0000-00001D280000}"/>
    <cellStyle name="통_04-포장공_02-배수공_설계서_(0831)설변내역(태화관길)_2010년 이면도로 정비공사(연간단가)설계변경내역서(2차)" xfId="5483" xr:uid="{00000000-0005-0000-0000-00001E280000}"/>
    <cellStyle name="통_04-포장공_02-배수공_설계서_(0831)설변내역(태화관길)_2010년 이면도로 정비공사(연간단가)설계변경내역서(2차) 2" xfId="9690" xr:uid="{00000000-0005-0000-0000-00001F280000}"/>
    <cellStyle name="통_04-포장공_02-배수공_설계서_(0906)설변내역(낙원동1)" xfId="5484" xr:uid="{00000000-0005-0000-0000-000020280000}"/>
    <cellStyle name="통_04-포장공_02-배수공_설계서_(0906)설변내역(낙원동1) 2" xfId="9691" xr:uid="{00000000-0005-0000-0000-000021280000}"/>
    <cellStyle name="통_04-포장공_02-배수공_설계서_(0906)설변내역(낙원동1)_2010년 이면도로 정비공사(연간단가)설계변경내역서(2차)" xfId="5485" xr:uid="{00000000-0005-0000-0000-000022280000}"/>
    <cellStyle name="통_04-포장공_02-배수공_설계서_(0906)설변내역(낙원동1)_2010년 이면도로 정비공사(연간단가)설계변경내역서(2차) 2" xfId="9692" xr:uid="{00000000-0005-0000-0000-000023280000}"/>
    <cellStyle name="통_04-포장공_02-배수공_설계서_002설변내역(낙원동1-138)" xfId="5486" xr:uid="{00000000-0005-0000-0000-000024280000}"/>
    <cellStyle name="통_04-포장공_02-배수공_설계서_002설변내역(낙원동1-138) 2" xfId="9693" xr:uid="{00000000-0005-0000-0000-000025280000}"/>
    <cellStyle name="통_04-포장공_02-배수공_설계서_002설변내역(낙원동1-138)_2010년 이면도로 정비공사(연간단가)설계변경내역서(2차)" xfId="5487" xr:uid="{00000000-0005-0000-0000-000026280000}"/>
    <cellStyle name="통_04-포장공_02-배수공_설계서_002설변내역(낙원동1-138)_2010년 이면도로 정비공사(연간단가)설계변경내역서(2차) 2" xfId="9694" xr:uid="{00000000-0005-0000-0000-000027280000}"/>
    <cellStyle name="통_04-포장공_02-배수공_설계서_2010년 이면도로 정비공사(연간단가)설계변경내역서(2차)" xfId="5488" xr:uid="{00000000-0005-0000-0000-000028280000}"/>
    <cellStyle name="통_04-포장공_02-배수공_설계서_2010년 이면도로 정비공사(연간단가)설계변경내역서(2차) 2" xfId="9695" xr:uid="{00000000-0005-0000-0000-000029280000}"/>
    <cellStyle name="통_04-포장공_02-배수공_토공" xfId="3572" xr:uid="{00000000-0005-0000-0000-00002A280000}"/>
    <cellStyle name="통_04-포장공_02-배수공_토공 2" xfId="9696" xr:uid="{00000000-0005-0000-0000-00002B280000}"/>
    <cellStyle name="통_04-포장공_02-배수공_토공 2 2" xfId="10738" xr:uid="{00000000-0005-0000-0000-00002C280000}"/>
    <cellStyle name="통_04-포장공_02-배수공_토공_2.중곡빗물펌프장토공" xfId="12022" xr:uid="{00000000-0005-0000-0000-00002D280000}"/>
    <cellStyle name="통_04-포장공_02-배수공_토공_2.중곡빗물펌프장토공 2" xfId="12023" xr:uid="{00000000-0005-0000-0000-00002E280000}"/>
    <cellStyle name="통_04-포장공_02-배수공_토공_세종대우회토공" xfId="12024" xr:uid="{00000000-0005-0000-0000-00002F280000}"/>
    <cellStyle name="통_04-포장공_02-배수공_토공_세종대우회토공 2" xfId="12025" xr:uid="{00000000-0005-0000-0000-000030280000}"/>
    <cellStyle name="통_04-포장공_02-배수공_토공_오거리토공" xfId="12026" xr:uid="{00000000-0005-0000-0000-000031280000}"/>
    <cellStyle name="통_04-포장공_02-배수공_토공_오거리토공 2" xfId="12027" xr:uid="{00000000-0005-0000-0000-000032280000}"/>
    <cellStyle name="통_04-포장공_02-배수공_토공_중곡빗물펌프장토공" xfId="12028" xr:uid="{00000000-0005-0000-0000-000033280000}"/>
    <cellStyle name="통_04-포장공_02-배수공_토공_중곡빗물펌프장토공 2" xfId="12029" xr:uid="{00000000-0005-0000-0000-000034280000}"/>
    <cellStyle name="통_04-포장공_02-배수공_토공_중곡빗물펌프장토공1" xfId="12030" xr:uid="{00000000-0005-0000-0000-000035280000}"/>
    <cellStyle name="통_04-포장공_02-배수공_토공_중곡빗물펌프장토공1 2" xfId="12031" xr:uid="{00000000-0005-0000-0000-000036280000}"/>
    <cellStyle name="통_04-포장공_02-배수공_토공_중곡펌프장토공1" xfId="12032" xr:uid="{00000000-0005-0000-0000-000037280000}"/>
    <cellStyle name="통_04-포장공_02-배수공_토공_중곡펌프장토공1 2" xfId="12033" xr:uid="{00000000-0005-0000-0000-000038280000}"/>
    <cellStyle name="통_04-포장공_02-배수공_토공_천호대로남측준공수량(토공)" xfId="12034" xr:uid="{00000000-0005-0000-0000-000039280000}"/>
    <cellStyle name="통_04-포장공_02-배수공_토공_천호대로남측준공수량(토공) 2" xfId="12035" xr:uid="{00000000-0005-0000-0000-00003A280000}"/>
    <cellStyle name="통_04-포장공_02-배수공_토공_한국화장품토공" xfId="12036" xr:uid="{00000000-0005-0000-0000-00003B280000}"/>
    <cellStyle name="통_04-포장공_02-배수공_토공_한국화장품토공 2" xfId="12037" xr:uid="{00000000-0005-0000-0000-00003C280000}"/>
    <cellStyle name="통_06-부대공_02-배수공" xfId="3573" xr:uid="{00000000-0005-0000-0000-00003D280000}"/>
    <cellStyle name="통_06-부대공_02-배수공 2" xfId="5489" xr:uid="{00000000-0005-0000-0000-00003E280000}"/>
    <cellStyle name="통_06-부대공_02-배수공 2 2" xfId="9698" xr:uid="{00000000-0005-0000-0000-00003F280000}"/>
    <cellStyle name="통_06-부대공_02-배수공 3" xfId="9697" xr:uid="{00000000-0005-0000-0000-000040280000}"/>
    <cellStyle name="통_06-부대공_02-배수공 4" xfId="10739" xr:uid="{00000000-0005-0000-0000-000041280000}"/>
    <cellStyle name="통_06-부대공_02-배수공_(0831)설변내역(태화관길)" xfId="5490" xr:uid="{00000000-0005-0000-0000-000042280000}"/>
    <cellStyle name="통_06-부대공_02-배수공_(0831)설변내역(태화관길) 2" xfId="9699" xr:uid="{00000000-0005-0000-0000-000043280000}"/>
    <cellStyle name="통_06-부대공_02-배수공_(0831)설변내역(태화관길)_2010년 이면도로 정비공사(연간단가)설계변경내역서(2차)" xfId="5491" xr:uid="{00000000-0005-0000-0000-000044280000}"/>
    <cellStyle name="통_06-부대공_02-배수공_(0831)설변내역(태화관길)_2010년 이면도로 정비공사(연간단가)설계변경내역서(2차) 2" xfId="9700" xr:uid="{00000000-0005-0000-0000-000045280000}"/>
    <cellStyle name="통_06-부대공_02-배수공_(0906)설변내역(낙원동1)" xfId="5492" xr:uid="{00000000-0005-0000-0000-000046280000}"/>
    <cellStyle name="통_06-부대공_02-배수공_(0906)설변내역(낙원동1) 2" xfId="9701" xr:uid="{00000000-0005-0000-0000-000047280000}"/>
    <cellStyle name="통_06-부대공_02-배수공_(0906)설변내역(낙원동1)_2010년 이면도로 정비공사(연간단가)설계변경내역서(2차)" xfId="5493" xr:uid="{00000000-0005-0000-0000-000048280000}"/>
    <cellStyle name="통_06-부대공_02-배수공_(0906)설변내역(낙원동1)_2010년 이면도로 정비공사(연간단가)설계변경내역서(2차) 2" xfId="9702" xr:uid="{00000000-0005-0000-0000-000049280000}"/>
    <cellStyle name="통_06-부대공_02-배수공_002설변내역(낙원동1-138)" xfId="5494" xr:uid="{00000000-0005-0000-0000-00004A280000}"/>
    <cellStyle name="통_06-부대공_02-배수공_002설변내역(낙원동1-138) 2" xfId="9703" xr:uid="{00000000-0005-0000-0000-00004B280000}"/>
    <cellStyle name="통_06-부대공_02-배수공_002설변내역(낙원동1-138)_2010년 이면도로 정비공사(연간단가)설계변경내역서(2차)" xfId="5495" xr:uid="{00000000-0005-0000-0000-00004C280000}"/>
    <cellStyle name="통_06-부대공_02-배수공_002설변내역(낙원동1-138)_2010년 이면도로 정비공사(연간단가)설계변경내역서(2차) 2" xfId="9704" xr:uid="{00000000-0005-0000-0000-00004D280000}"/>
    <cellStyle name="통_06-부대공_02-배수공_2.중곡빗물펌프장토공(BOX구간)" xfId="12038" xr:uid="{00000000-0005-0000-0000-00004E280000}"/>
    <cellStyle name="통_06-부대공_02-배수공_2.중곡빗물펌프장토공(BOX구간) 2" xfId="12039" xr:uid="{00000000-0005-0000-0000-00004F280000}"/>
    <cellStyle name="통_06-부대공_02-배수공_2010년 이면도로 정비공사(연간단가)설계변경내역서(2차)" xfId="5496" xr:uid="{00000000-0005-0000-0000-000050280000}"/>
    <cellStyle name="통_06-부대공_02-배수공_2010년 이면도로 정비공사(연간단가)설계변경내역서(2차) 2" xfId="9705" xr:uid="{00000000-0005-0000-0000-000051280000}"/>
    <cellStyle name="통_06-부대공_02-배수공_남측토공" xfId="12040" xr:uid="{00000000-0005-0000-0000-000052280000}"/>
    <cellStyle name="통_06-부대공_02-배수공_남측토공 2" xfId="12041" xr:uid="{00000000-0005-0000-0000-000053280000}"/>
    <cellStyle name="통_06-부대공_02-배수공_남측토공_2.중곡빗물펌프장토공" xfId="12042" xr:uid="{00000000-0005-0000-0000-000054280000}"/>
    <cellStyle name="통_06-부대공_02-배수공_남측토공_2.중곡빗물펌프장토공 2" xfId="12043" xr:uid="{00000000-0005-0000-0000-000055280000}"/>
    <cellStyle name="통_06-부대공_02-배수공_남측토공_천호대로남측준공수량(토공)" xfId="12044" xr:uid="{00000000-0005-0000-0000-000056280000}"/>
    <cellStyle name="통_06-부대공_02-배수공_남측토공_천호대로남측준공수량(토공) 2" xfId="12045" xr:uid="{00000000-0005-0000-0000-000057280000}"/>
    <cellStyle name="통_06-부대공_02-배수공_내역서(상도동159번지,김주성)" xfId="5497" xr:uid="{00000000-0005-0000-0000-000058280000}"/>
    <cellStyle name="통_06-부대공_02-배수공_내역서(상도동159번지,김주성) 2" xfId="9706" xr:uid="{00000000-0005-0000-0000-000059280000}"/>
    <cellStyle name="통_06-부대공_02-배수공_내역서(상도동159번지,김주성)_(0831)설변내역(태화관길)" xfId="5498" xr:uid="{00000000-0005-0000-0000-00005A280000}"/>
    <cellStyle name="통_06-부대공_02-배수공_내역서(상도동159번지,김주성)_(0831)설변내역(태화관길) 2" xfId="9707" xr:uid="{00000000-0005-0000-0000-00005B280000}"/>
    <cellStyle name="통_06-부대공_02-배수공_내역서(상도동159번지,김주성)_(0831)설변내역(태화관길)_2010년 이면도로 정비공사(연간단가)설계변경내역서(2차)" xfId="5499" xr:uid="{00000000-0005-0000-0000-00005C280000}"/>
    <cellStyle name="통_06-부대공_02-배수공_내역서(상도동159번지,김주성)_(0831)설변내역(태화관길)_2010년 이면도로 정비공사(연간단가)설계변경내역서(2차) 2" xfId="9708" xr:uid="{00000000-0005-0000-0000-00005D280000}"/>
    <cellStyle name="통_06-부대공_02-배수공_내역서(상도동159번지,김주성)_(0906)설변내역(낙원동1)" xfId="5500" xr:uid="{00000000-0005-0000-0000-00005E280000}"/>
    <cellStyle name="통_06-부대공_02-배수공_내역서(상도동159번지,김주성)_(0906)설변내역(낙원동1) 2" xfId="9709" xr:uid="{00000000-0005-0000-0000-00005F280000}"/>
    <cellStyle name="통_06-부대공_02-배수공_내역서(상도동159번지,김주성)_(0906)설변내역(낙원동1)_2010년 이면도로 정비공사(연간단가)설계변경내역서(2차)" xfId="5501" xr:uid="{00000000-0005-0000-0000-000060280000}"/>
    <cellStyle name="통_06-부대공_02-배수공_내역서(상도동159번지,김주성)_(0906)설변내역(낙원동1)_2010년 이면도로 정비공사(연간단가)설계변경내역서(2차) 2" xfId="9710" xr:uid="{00000000-0005-0000-0000-000061280000}"/>
    <cellStyle name="통_06-부대공_02-배수공_내역서(상도동159번지,김주성)_002설변내역(낙원동1-138)" xfId="5502" xr:uid="{00000000-0005-0000-0000-000062280000}"/>
    <cellStyle name="통_06-부대공_02-배수공_내역서(상도동159번지,김주성)_002설변내역(낙원동1-138) 2" xfId="9711" xr:uid="{00000000-0005-0000-0000-000063280000}"/>
    <cellStyle name="통_06-부대공_02-배수공_내역서(상도동159번지,김주성)_002설변내역(낙원동1-138)_2010년 이면도로 정비공사(연간단가)설계변경내역서(2차)" xfId="5503" xr:uid="{00000000-0005-0000-0000-000064280000}"/>
    <cellStyle name="통_06-부대공_02-배수공_내역서(상도동159번지,김주성)_002설변내역(낙원동1-138)_2010년 이면도로 정비공사(연간단가)설계변경내역서(2차) 2" xfId="9712" xr:uid="{00000000-0005-0000-0000-000065280000}"/>
    <cellStyle name="통_06-부대공_02-배수공_내역서(상도동159번지,김주성)_2010년 이면도로 정비공사(연간단가)설계변경내역서(2차)" xfId="5504" xr:uid="{00000000-0005-0000-0000-000066280000}"/>
    <cellStyle name="통_06-부대공_02-배수공_내역서(상도동159번지,김주성)_2010년 이면도로 정비공사(연간단가)설계변경내역서(2차) 2" xfId="9713" xr:uid="{00000000-0005-0000-0000-000067280000}"/>
    <cellStyle name="통_06-부대공_02-배수공_설계서" xfId="5505" xr:uid="{00000000-0005-0000-0000-000068280000}"/>
    <cellStyle name="통_06-부대공_02-배수공_설계서 2" xfId="9714" xr:uid="{00000000-0005-0000-0000-000069280000}"/>
    <cellStyle name="통_06-부대공_02-배수공_설계서_(0831)설변내역(태화관길)" xfId="5506" xr:uid="{00000000-0005-0000-0000-00006A280000}"/>
    <cellStyle name="통_06-부대공_02-배수공_설계서_(0831)설변내역(태화관길) 2" xfId="9715" xr:uid="{00000000-0005-0000-0000-00006B280000}"/>
    <cellStyle name="통_06-부대공_02-배수공_설계서_(0831)설변내역(태화관길)_2010년 이면도로 정비공사(연간단가)설계변경내역서(2차)" xfId="5507" xr:uid="{00000000-0005-0000-0000-00006C280000}"/>
    <cellStyle name="통_06-부대공_02-배수공_설계서_(0831)설변내역(태화관길)_2010년 이면도로 정비공사(연간단가)설계변경내역서(2차) 2" xfId="9716" xr:uid="{00000000-0005-0000-0000-00006D280000}"/>
    <cellStyle name="통_06-부대공_02-배수공_설계서_(0906)설변내역(낙원동1)" xfId="5508" xr:uid="{00000000-0005-0000-0000-00006E280000}"/>
    <cellStyle name="통_06-부대공_02-배수공_설계서_(0906)설변내역(낙원동1) 2" xfId="9717" xr:uid="{00000000-0005-0000-0000-00006F280000}"/>
    <cellStyle name="통_06-부대공_02-배수공_설계서_(0906)설변내역(낙원동1)_2010년 이면도로 정비공사(연간단가)설계변경내역서(2차)" xfId="5509" xr:uid="{00000000-0005-0000-0000-000070280000}"/>
    <cellStyle name="통_06-부대공_02-배수공_설계서_(0906)설변내역(낙원동1)_2010년 이면도로 정비공사(연간단가)설계변경내역서(2차) 2" xfId="9718" xr:uid="{00000000-0005-0000-0000-000071280000}"/>
    <cellStyle name="통_06-부대공_02-배수공_설계서_002설변내역(낙원동1-138)" xfId="5510" xr:uid="{00000000-0005-0000-0000-000072280000}"/>
    <cellStyle name="통_06-부대공_02-배수공_설계서_002설변내역(낙원동1-138) 2" xfId="9719" xr:uid="{00000000-0005-0000-0000-000073280000}"/>
    <cellStyle name="통_06-부대공_02-배수공_설계서_002설변내역(낙원동1-138)_2010년 이면도로 정비공사(연간단가)설계변경내역서(2차)" xfId="5511" xr:uid="{00000000-0005-0000-0000-000074280000}"/>
    <cellStyle name="통_06-부대공_02-배수공_설계서_002설변내역(낙원동1-138)_2010년 이면도로 정비공사(연간단가)설계변경내역서(2차) 2" xfId="9720" xr:uid="{00000000-0005-0000-0000-000075280000}"/>
    <cellStyle name="통_06-부대공_02-배수공_설계서_2010년 이면도로 정비공사(연간단가)설계변경내역서(2차)" xfId="5512" xr:uid="{00000000-0005-0000-0000-000076280000}"/>
    <cellStyle name="통_06-부대공_02-배수공_설계서_2010년 이면도로 정비공사(연간단가)설계변경내역서(2차) 2" xfId="9721" xr:uid="{00000000-0005-0000-0000-000077280000}"/>
    <cellStyle name="통_06-부대공_02-배수공_토공" xfId="3574" xr:uid="{00000000-0005-0000-0000-000078280000}"/>
    <cellStyle name="통_06-부대공_02-배수공_토공 2" xfId="9722" xr:uid="{00000000-0005-0000-0000-000079280000}"/>
    <cellStyle name="통_06-부대공_02-배수공_토공 2 2" xfId="10740" xr:uid="{00000000-0005-0000-0000-00007A280000}"/>
    <cellStyle name="통_06-부대공_02-배수공_토공_2.중곡빗물펌프장토공" xfId="12046" xr:uid="{00000000-0005-0000-0000-00007B280000}"/>
    <cellStyle name="통_06-부대공_02-배수공_토공_2.중곡빗물펌프장토공 2" xfId="12047" xr:uid="{00000000-0005-0000-0000-00007C280000}"/>
    <cellStyle name="통_06-부대공_02-배수공_토공_세종대우회토공" xfId="12048" xr:uid="{00000000-0005-0000-0000-00007D280000}"/>
    <cellStyle name="통_06-부대공_02-배수공_토공_세종대우회토공 2" xfId="12049" xr:uid="{00000000-0005-0000-0000-00007E280000}"/>
    <cellStyle name="통_06-부대공_02-배수공_토공_오거리토공" xfId="12050" xr:uid="{00000000-0005-0000-0000-00007F280000}"/>
    <cellStyle name="통_06-부대공_02-배수공_토공_오거리토공 2" xfId="12051" xr:uid="{00000000-0005-0000-0000-000080280000}"/>
    <cellStyle name="통_06-부대공_02-배수공_토공_중곡빗물펌프장토공" xfId="12052" xr:uid="{00000000-0005-0000-0000-000081280000}"/>
    <cellStyle name="통_06-부대공_02-배수공_토공_중곡빗물펌프장토공 2" xfId="12053" xr:uid="{00000000-0005-0000-0000-000082280000}"/>
    <cellStyle name="통_06-부대공_02-배수공_토공_중곡빗물펌프장토공1" xfId="12054" xr:uid="{00000000-0005-0000-0000-000083280000}"/>
    <cellStyle name="통_06-부대공_02-배수공_토공_중곡빗물펌프장토공1 2" xfId="12055" xr:uid="{00000000-0005-0000-0000-000084280000}"/>
    <cellStyle name="통_06-부대공_02-배수공_토공_중곡펌프장토공1" xfId="12056" xr:uid="{00000000-0005-0000-0000-000085280000}"/>
    <cellStyle name="통_06-부대공_02-배수공_토공_중곡펌프장토공1 2" xfId="12057" xr:uid="{00000000-0005-0000-0000-000086280000}"/>
    <cellStyle name="통_06-부대공_02-배수공_토공_천호대로남측준공수량(토공)" xfId="12058" xr:uid="{00000000-0005-0000-0000-000087280000}"/>
    <cellStyle name="통_06-부대공_02-배수공_토공_천호대로남측준공수량(토공) 2" xfId="12059" xr:uid="{00000000-0005-0000-0000-000088280000}"/>
    <cellStyle name="통_06-부대공_02-배수공_토공_한국화장품토공" xfId="12060" xr:uid="{00000000-0005-0000-0000-000089280000}"/>
    <cellStyle name="통_06-부대공_02-배수공_토공_한국화장품토공 2" xfId="12061" xr:uid="{00000000-0005-0000-0000-00008A280000}"/>
    <cellStyle name="통_2.중곡빗물펌프장토공(BOX구간)" xfId="12062" xr:uid="{00000000-0005-0000-0000-00008B280000}"/>
    <cellStyle name="통_2.중곡빗물펌프장토공(BOX구간) 2" xfId="12063" xr:uid="{00000000-0005-0000-0000-00008C280000}"/>
    <cellStyle name="통_깨기수량(전농초교)" xfId="3575" xr:uid="{00000000-0005-0000-0000-00008D280000}"/>
    <cellStyle name="통_깨기수량(전농초교) 2" xfId="9723" xr:uid="{00000000-0005-0000-0000-00008E280000}"/>
    <cellStyle name="통_깨기수량(전농초교) 2 2" xfId="10741" xr:uid="{00000000-0005-0000-0000-00008F280000}"/>
    <cellStyle name="통_깨기수량(전농초교)_1.토공및깨기수량(소의초교)" xfId="3576" xr:uid="{00000000-0005-0000-0000-000090280000}"/>
    <cellStyle name="통_깨기수량(전농초교)_1.토공및깨기수량(소의초교) 2" xfId="9724" xr:uid="{00000000-0005-0000-0000-000091280000}"/>
    <cellStyle name="통_깨기수량(전농초교)_1.토공및깨기수량(소의초교) 2 2" xfId="10742" xr:uid="{00000000-0005-0000-0000-000092280000}"/>
    <cellStyle name="통_깨기수량(전농초교)_2.칼라아스콘(소의초등)" xfId="3577" xr:uid="{00000000-0005-0000-0000-000093280000}"/>
    <cellStyle name="통_깨기수량(전농초교)_2.칼라아스콘(소의초등) 2" xfId="9725" xr:uid="{00000000-0005-0000-0000-000094280000}"/>
    <cellStyle name="통_깨기수량(전농초교)_2.칼라아스콘(소의초등) 2 2" xfId="10743" xr:uid="{00000000-0005-0000-0000-000095280000}"/>
    <cellStyle name="통_깨기수량(전농초교)_2.포장공(전농초교)" xfId="3578" xr:uid="{00000000-0005-0000-0000-000096280000}"/>
    <cellStyle name="통_깨기수량(전농초교)_2.포장공(전농초교) 2" xfId="9726" xr:uid="{00000000-0005-0000-0000-000097280000}"/>
    <cellStyle name="통_깨기수량(전농초교)_2.포장공(전농초교) 2 2" xfId="10744" xr:uid="{00000000-0005-0000-0000-000098280000}"/>
    <cellStyle name="통_깨기수량(전농초교)_3.부대공(소의초교)" xfId="3579" xr:uid="{00000000-0005-0000-0000-000099280000}"/>
    <cellStyle name="통_깨기수량(전농초교)_3.부대공(소의초교) 2" xfId="9727" xr:uid="{00000000-0005-0000-0000-00009A280000}"/>
    <cellStyle name="통_깨기수량(전농초교)_3.부대공(소의초교) 2 2" xfId="10745" xr:uid="{00000000-0005-0000-0000-00009B280000}"/>
    <cellStyle name="통_깨기수량(전농초교)_고원식포장" xfId="3580" xr:uid="{00000000-0005-0000-0000-00009C280000}"/>
    <cellStyle name="통_깨기수량(전농초교)_고원식포장 2" xfId="9728" xr:uid="{00000000-0005-0000-0000-00009D280000}"/>
    <cellStyle name="통_깨기수량(전농초교)_고원식포장 2 2" xfId="10746" xr:uid="{00000000-0005-0000-0000-00009E280000}"/>
    <cellStyle name="통_부대공" xfId="3581" xr:uid="{00000000-0005-0000-0000-00009F280000}"/>
    <cellStyle name="통_부대공 2" xfId="9729" xr:uid="{00000000-0005-0000-0000-0000A0280000}"/>
    <cellStyle name="통_부대공 2 2" xfId="10748" xr:uid="{00000000-0005-0000-0000-0000A1280000}"/>
    <cellStyle name="통_부대공 3" xfId="9730" xr:uid="{00000000-0005-0000-0000-0000A2280000}"/>
    <cellStyle name="통_부대공 3 2" xfId="10749" xr:uid="{00000000-0005-0000-0000-0000A3280000}"/>
    <cellStyle name="통_부대공 4" xfId="10747" xr:uid="{00000000-0005-0000-0000-0000A4280000}"/>
    <cellStyle name="통_부대공사" xfId="3582" xr:uid="{00000000-0005-0000-0000-0000A5280000}"/>
    <cellStyle name="통_부대공사 2" xfId="9731" xr:uid="{00000000-0005-0000-0000-0000A6280000}"/>
    <cellStyle name="통_부대공사 2 2" xfId="10751" xr:uid="{00000000-0005-0000-0000-0000A7280000}"/>
    <cellStyle name="통_부대공사 3" xfId="9732" xr:uid="{00000000-0005-0000-0000-0000A8280000}"/>
    <cellStyle name="통_부대공사 3 2" xfId="10752" xr:uid="{00000000-0005-0000-0000-0000A9280000}"/>
    <cellStyle name="통_부대공사 4" xfId="10750" xr:uid="{00000000-0005-0000-0000-0000AA280000}"/>
    <cellStyle name="통_부대공사단위수량" xfId="3583" xr:uid="{00000000-0005-0000-0000-0000AB280000}"/>
    <cellStyle name="통_부대공사단위수량 2" xfId="9733" xr:uid="{00000000-0005-0000-0000-0000AC280000}"/>
    <cellStyle name="통_부대공사단위수량 2 2" xfId="10754" xr:uid="{00000000-0005-0000-0000-0000AD280000}"/>
    <cellStyle name="통_부대공사단위수량 3" xfId="9734" xr:uid="{00000000-0005-0000-0000-0000AE280000}"/>
    <cellStyle name="통_부대공사단위수량 3 2" xfId="10755" xr:uid="{00000000-0005-0000-0000-0000AF280000}"/>
    <cellStyle name="통_부대공사단위수량 4" xfId="10753" xr:uid="{00000000-0005-0000-0000-0000B0280000}"/>
    <cellStyle name="통_산성교 성능개선 수량산출서_09.01.16" xfId="3584" xr:uid="{00000000-0005-0000-0000-0000B1280000}"/>
    <cellStyle name="통_산성교 성능개선 수량산출서_09.01.16 2" xfId="9735" xr:uid="{00000000-0005-0000-0000-0000B2280000}"/>
    <cellStyle name="통_산성교 성능개선 수량산출서_09.01.16 2 2" xfId="10756" xr:uid="{00000000-0005-0000-0000-0000B3280000}"/>
    <cellStyle name="통_설계서(갑지)0223" xfId="5513" xr:uid="{00000000-0005-0000-0000-0000B4280000}"/>
    <cellStyle name="통_설계서(갑지)0223 2" xfId="9736" xr:uid="{00000000-0005-0000-0000-0000B5280000}"/>
    <cellStyle name="통_수량산출서(수정)" xfId="3585" xr:uid="{00000000-0005-0000-0000-0000B6280000}"/>
    <cellStyle name="통_수량산출서(수정) 2" xfId="9737" xr:uid="{00000000-0005-0000-0000-0000B7280000}"/>
    <cellStyle name="통_수량산출서(수정) 2 2" xfId="10757" xr:uid="{00000000-0005-0000-0000-0000B8280000}"/>
    <cellStyle name="통_수량산출서(수정)_01.토공및구조물깨기" xfId="3586" xr:uid="{00000000-0005-0000-0000-0000B9280000}"/>
    <cellStyle name="통_수량산출서(수정)_01.토공및구조물깨기 2" xfId="9738" xr:uid="{00000000-0005-0000-0000-0000BA280000}"/>
    <cellStyle name="통_수량산출서(수정)_01.토공및구조물깨기 2 2" xfId="10758" xr:uid="{00000000-0005-0000-0000-0000BB280000}"/>
    <cellStyle name="통_수량산출서(수정)_01-토공_02-배수공" xfId="3587" xr:uid="{00000000-0005-0000-0000-0000BC280000}"/>
    <cellStyle name="통_수량산출서(수정)_01-토공_02-배수공 2" xfId="5514" xr:uid="{00000000-0005-0000-0000-0000BD280000}"/>
    <cellStyle name="통_수량산출서(수정)_01-토공_02-배수공 2 2" xfId="9740" xr:uid="{00000000-0005-0000-0000-0000BE280000}"/>
    <cellStyle name="통_수량산출서(수정)_01-토공_02-배수공 3" xfId="9739" xr:uid="{00000000-0005-0000-0000-0000BF280000}"/>
    <cellStyle name="통_수량산출서(수정)_01-토공_02-배수공 4" xfId="10759" xr:uid="{00000000-0005-0000-0000-0000C0280000}"/>
    <cellStyle name="통_수량산출서(수정)_01-토공_02-배수공_(0831)설변내역(태화관길)" xfId="5515" xr:uid="{00000000-0005-0000-0000-0000C1280000}"/>
    <cellStyle name="통_수량산출서(수정)_01-토공_02-배수공_(0831)설변내역(태화관길) 2" xfId="9741" xr:uid="{00000000-0005-0000-0000-0000C2280000}"/>
    <cellStyle name="통_수량산출서(수정)_01-토공_02-배수공_(0831)설변내역(태화관길)_2010년 이면도로 정비공사(연간단가)설계변경내역서(2차)" xfId="5516" xr:uid="{00000000-0005-0000-0000-0000C3280000}"/>
    <cellStyle name="통_수량산출서(수정)_01-토공_02-배수공_(0831)설변내역(태화관길)_2010년 이면도로 정비공사(연간단가)설계변경내역서(2차) 2" xfId="9742" xr:uid="{00000000-0005-0000-0000-0000C4280000}"/>
    <cellStyle name="통_수량산출서(수정)_01-토공_02-배수공_(0906)설변내역(낙원동1)" xfId="5517" xr:uid="{00000000-0005-0000-0000-0000C5280000}"/>
    <cellStyle name="통_수량산출서(수정)_01-토공_02-배수공_(0906)설변내역(낙원동1) 2" xfId="9743" xr:uid="{00000000-0005-0000-0000-0000C6280000}"/>
    <cellStyle name="통_수량산출서(수정)_01-토공_02-배수공_(0906)설변내역(낙원동1)_2010년 이면도로 정비공사(연간단가)설계변경내역서(2차)" xfId="5518" xr:uid="{00000000-0005-0000-0000-0000C7280000}"/>
    <cellStyle name="통_수량산출서(수정)_01-토공_02-배수공_(0906)설변내역(낙원동1)_2010년 이면도로 정비공사(연간단가)설계변경내역서(2차) 2" xfId="9744" xr:uid="{00000000-0005-0000-0000-0000C8280000}"/>
    <cellStyle name="통_수량산출서(수정)_01-토공_02-배수공_002설변내역(낙원동1-138)" xfId="5519" xr:uid="{00000000-0005-0000-0000-0000C9280000}"/>
    <cellStyle name="통_수량산출서(수정)_01-토공_02-배수공_002설변내역(낙원동1-138) 2" xfId="9745" xr:uid="{00000000-0005-0000-0000-0000CA280000}"/>
    <cellStyle name="통_수량산출서(수정)_01-토공_02-배수공_002설변내역(낙원동1-138)_2010년 이면도로 정비공사(연간단가)설계변경내역서(2차)" xfId="5520" xr:uid="{00000000-0005-0000-0000-0000CB280000}"/>
    <cellStyle name="통_수량산출서(수정)_01-토공_02-배수공_002설변내역(낙원동1-138)_2010년 이면도로 정비공사(연간단가)설계변경내역서(2차) 2" xfId="9746" xr:uid="{00000000-0005-0000-0000-0000CC280000}"/>
    <cellStyle name="통_수량산출서(수정)_01-토공_02-배수공_2.중곡빗물펌프장토공(BOX구간)" xfId="12064" xr:uid="{00000000-0005-0000-0000-0000CD280000}"/>
    <cellStyle name="통_수량산출서(수정)_01-토공_02-배수공_2.중곡빗물펌프장토공(BOX구간) 2" xfId="12065" xr:uid="{00000000-0005-0000-0000-0000CE280000}"/>
    <cellStyle name="통_수량산출서(수정)_01-토공_02-배수공_2010년 이면도로 정비공사(연간단가)설계변경내역서(2차)" xfId="5521" xr:uid="{00000000-0005-0000-0000-0000CF280000}"/>
    <cellStyle name="통_수량산출서(수정)_01-토공_02-배수공_2010년 이면도로 정비공사(연간단가)설계변경내역서(2차) 2" xfId="9747" xr:uid="{00000000-0005-0000-0000-0000D0280000}"/>
    <cellStyle name="통_수량산출서(수정)_01-토공_02-배수공_남측토공" xfId="12066" xr:uid="{00000000-0005-0000-0000-0000D1280000}"/>
    <cellStyle name="통_수량산출서(수정)_01-토공_02-배수공_남측토공 2" xfId="12067" xr:uid="{00000000-0005-0000-0000-0000D2280000}"/>
    <cellStyle name="통_수량산출서(수정)_01-토공_02-배수공_남측토공_2.중곡빗물펌프장토공" xfId="12068" xr:uid="{00000000-0005-0000-0000-0000D3280000}"/>
    <cellStyle name="통_수량산출서(수정)_01-토공_02-배수공_남측토공_2.중곡빗물펌프장토공 2" xfId="12069" xr:uid="{00000000-0005-0000-0000-0000D4280000}"/>
    <cellStyle name="통_수량산출서(수정)_01-토공_02-배수공_남측토공_천호대로남측준공수량(토공)" xfId="12070" xr:uid="{00000000-0005-0000-0000-0000D5280000}"/>
    <cellStyle name="통_수량산출서(수정)_01-토공_02-배수공_남측토공_천호대로남측준공수량(토공) 2" xfId="12071" xr:uid="{00000000-0005-0000-0000-0000D6280000}"/>
    <cellStyle name="통_수량산출서(수정)_01-토공_02-배수공_내역서(상도동159번지,김주성)" xfId="5522" xr:uid="{00000000-0005-0000-0000-0000D7280000}"/>
    <cellStyle name="통_수량산출서(수정)_01-토공_02-배수공_내역서(상도동159번지,김주성) 2" xfId="9748" xr:uid="{00000000-0005-0000-0000-0000D8280000}"/>
    <cellStyle name="통_수량산출서(수정)_01-토공_02-배수공_내역서(상도동159번지,김주성)_(0831)설변내역(태화관길)" xfId="5523" xr:uid="{00000000-0005-0000-0000-0000D9280000}"/>
    <cellStyle name="통_수량산출서(수정)_01-토공_02-배수공_내역서(상도동159번지,김주성)_(0831)설변내역(태화관길) 2" xfId="9749" xr:uid="{00000000-0005-0000-0000-0000DA280000}"/>
    <cellStyle name="통_수량산출서(수정)_01-토공_02-배수공_내역서(상도동159번지,김주성)_(0831)설변내역(태화관길)_2010년 이면도로 정비공사(연간단가)설계변경내역서(2차)" xfId="5524" xr:uid="{00000000-0005-0000-0000-0000DB280000}"/>
    <cellStyle name="통_수량산출서(수정)_01-토공_02-배수공_내역서(상도동159번지,김주성)_(0831)설변내역(태화관길)_2010년 이면도로 정비공사(연간단가)설계변경내역서(2차) 2" xfId="9750" xr:uid="{00000000-0005-0000-0000-0000DC280000}"/>
    <cellStyle name="통_수량산출서(수정)_01-토공_02-배수공_내역서(상도동159번지,김주성)_(0906)설변내역(낙원동1)" xfId="5525" xr:uid="{00000000-0005-0000-0000-0000DD280000}"/>
    <cellStyle name="통_수량산출서(수정)_01-토공_02-배수공_내역서(상도동159번지,김주성)_(0906)설변내역(낙원동1) 2" xfId="9751" xr:uid="{00000000-0005-0000-0000-0000DE280000}"/>
    <cellStyle name="통_수량산출서(수정)_01-토공_02-배수공_내역서(상도동159번지,김주성)_(0906)설변내역(낙원동1)_2010년 이면도로 정비공사(연간단가)설계변경내역서(2차)" xfId="5526" xr:uid="{00000000-0005-0000-0000-0000DF280000}"/>
    <cellStyle name="통_수량산출서(수정)_01-토공_02-배수공_내역서(상도동159번지,김주성)_(0906)설변내역(낙원동1)_2010년 이면도로 정비공사(연간단가)설계변경내역서(2차) 2" xfId="9752" xr:uid="{00000000-0005-0000-0000-0000E0280000}"/>
    <cellStyle name="통_수량산출서(수정)_01-토공_02-배수공_내역서(상도동159번지,김주성)_002설변내역(낙원동1-138)" xfId="5527" xr:uid="{00000000-0005-0000-0000-0000E1280000}"/>
    <cellStyle name="통_수량산출서(수정)_01-토공_02-배수공_내역서(상도동159번지,김주성)_002설변내역(낙원동1-138) 2" xfId="9753" xr:uid="{00000000-0005-0000-0000-0000E2280000}"/>
    <cellStyle name="통_수량산출서(수정)_01-토공_02-배수공_내역서(상도동159번지,김주성)_002설변내역(낙원동1-138)_2010년 이면도로 정비공사(연간단가)설계변경내역서(2차)" xfId="5528" xr:uid="{00000000-0005-0000-0000-0000E3280000}"/>
    <cellStyle name="통_수량산출서(수정)_01-토공_02-배수공_내역서(상도동159번지,김주성)_002설변내역(낙원동1-138)_2010년 이면도로 정비공사(연간단가)설계변경내역서(2차) 2" xfId="9754" xr:uid="{00000000-0005-0000-0000-0000E4280000}"/>
    <cellStyle name="통_수량산출서(수정)_01-토공_02-배수공_내역서(상도동159번지,김주성)_2010년 이면도로 정비공사(연간단가)설계변경내역서(2차)" xfId="5529" xr:uid="{00000000-0005-0000-0000-0000E5280000}"/>
    <cellStyle name="통_수량산출서(수정)_01-토공_02-배수공_내역서(상도동159번지,김주성)_2010년 이면도로 정비공사(연간단가)설계변경내역서(2차) 2" xfId="9755" xr:uid="{00000000-0005-0000-0000-0000E6280000}"/>
    <cellStyle name="통_수량산출서(수정)_01-토공_02-배수공_설계서" xfId="5530" xr:uid="{00000000-0005-0000-0000-0000E7280000}"/>
    <cellStyle name="통_수량산출서(수정)_01-토공_02-배수공_설계서 2" xfId="9756" xr:uid="{00000000-0005-0000-0000-0000E8280000}"/>
    <cellStyle name="통_수량산출서(수정)_01-토공_02-배수공_설계서_(0831)설변내역(태화관길)" xfId="5531" xr:uid="{00000000-0005-0000-0000-0000E9280000}"/>
    <cellStyle name="통_수량산출서(수정)_01-토공_02-배수공_설계서_(0831)설변내역(태화관길) 2" xfId="9757" xr:uid="{00000000-0005-0000-0000-0000EA280000}"/>
    <cellStyle name="통_수량산출서(수정)_01-토공_02-배수공_설계서_(0831)설변내역(태화관길)_2010년 이면도로 정비공사(연간단가)설계변경내역서(2차)" xfId="5532" xr:uid="{00000000-0005-0000-0000-0000EB280000}"/>
    <cellStyle name="통_수량산출서(수정)_01-토공_02-배수공_설계서_(0831)설변내역(태화관길)_2010년 이면도로 정비공사(연간단가)설계변경내역서(2차) 2" xfId="9758" xr:uid="{00000000-0005-0000-0000-0000EC280000}"/>
    <cellStyle name="통_수량산출서(수정)_01-토공_02-배수공_설계서_(0906)설변내역(낙원동1)" xfId="5533" xr:uid="{00000000-0005-0000-0000-0000ED280000}"/>
    <cellStyle name="통_수량산출서(수정)_01-토공_02-배수공_설계서_(0906)설변내역(낙원동1) 2" xfId="9759" xr:uid="{00000000-0005-0000-0000-0000EE280000}"/>
    <cellStyle name="통_수량산출서(수정)_01-토공_02-배수공_설계서_(0906)설변내역(낙원동1)_2010년 이면도로 정비공사(연간단가)설계변경내역서(2차)" xfId="5534" xr:uid="{00000000-0005-0000-0000-0000EF280000}"/>
    <cellStyle name="통_수량산출서(수정)_01-토공_02-배수공_설계서_(0906)설변내역(낙원동1)_2010년 이면도로 정비공사(연간단가)설계변경내역서(2차) 2" xfId="9760" xr:uid="{00000000-0005-0000-0000-0000F0280000}"/>
    <cellStyle name="통_수량산출서(수정)_01-토공_02-배수공_설계서_002설변내역(낙원동1-138)" xfId="5535" xr:uid="{00000000-0005-0000-0000-0000F1280000}"/>
    <cellStyle name="통_수량산출서(수정)_01-토공_02-배수공_설계서_002설변내역(낙원동1-138) 2" xfId="9761" xr:uid="{00000000-0005-0000-0000-0000F2280000}"/>
    <cellStyle name="통_수량산출서(수정)_01-토공_02-배수공_설계서_002설변내역(낙원동1-138)_2010년 이면도로 정비공사(연간단가)설계변경내역서(2차)" xfId="5536" xr:uid="{00000000-0005-0000-0000-0000F3280000}"/>
    <cellStyle name="통_수량산출서(수정)_01-토공_02-배수공_설계서_002설변내역(낙원동1-138)_2010년 이면도로 정비공사(연간단가)설계변경내역서(2차) 2" xfId="9762" xr:uid="{00000000-0005-0000-0000-0000F4280000}"/>
    <cellStyle name="통_수량산출서(수정)_01-토공_02-배수공_설계서_2010년 이면도로 정비공사(연간단가)설계변경내역서(2차)" xfId="5537" xr:uid="{00000000-0005-0000-0000-0000F5280000}"/>
    <cellStyle name="통_수량산출서(수정)_01-토공_02-배수공_설계서_2010년 이면도로 정비공사(연간단가)설계변경내역서(2차) 2" xfId="9763" xr:uid="{00000000-0005-0000-0000-0000F6280000}"/>
    <cellStyle name="통_수량산출서(수정)_01-토공_02-배수공_토공" xfId="3588" xr:uid="{00000000-0005-0000-0000-0000F7280000}"/>
    <cellStyle name="통_수량산출서(수정)_01-토공_02-배수공_토공 2" xfId="9764" xr:uid="{00000000-0005-0000-0000-0000F8280000}"/>
    <cellStyle name="통_수량산출서(수정)_01-토공_02-배수공_토공 2 2" xfId="10760" xr:uid="{00000000-0005-0000-0000-0000F9280000}"/>
    <cellStyle name="통_수량산출서(수정)_01-토공_02-배수공_토공_2.중곡빗물펌프장토공" xfId="12072" xr:uid="{00000000-0005-0000-0000-0000FA280000}"/>
    <cellStyle name="통_수량산출서(수정)_01-토공_02-배수공_토공_2.중곡빗물펌프장토공 2" xfId="12073" xr:uid="{00000000-0005-0000-0000-0000FB280000}"/>
    <cellStyle name="통_수량산출서(수정)_01-토공_02-배수공_토공_세종대우회토공" xfId="12074" xr:uid="{00000000-0005-0000-0000-0000FC280000}"/>
    <cellStyle name="통_수량산출서(수정)_01-토공_02-배수공_토공_세종대우회토공 2" xfId="12075" xr:uid="{00000000-0005-0000-0000-0000FD280000}"/>
    <cellStyle name="통_수량산출서(수정)_01-토공_02-배수공_토공_오거리토공" xfId="12076" xr:uid="{00000000-0005-0000-0000-0000FE280000}"/>
    <cellStyle name="통_수량산출서(수정)_01-토공_02-배수공_토공_오거리토공 2" xfId="12077" xr:uid="{00000000-0005-0000-0000-0000FF280000}"/>
    <cellStyle name="통_수량산출서(수정)_01-토공_02-배수공_토공_중곡빗물펌프장토공" xfId="12078" xr:uid="{00000000-0005-0000-0000-000000290000}"/>
    <cellStyle name="통_수량산출서(수정)_01-토공_02-배수공_토공_중곡빗물펌프장토공 2" xfId="12079" xr:uid="{00000000-0005-0000-0000-000001290000}"/>
    <cellStyle name="통_수량산출서(수정)_01-토공_02-배수공_토공_중곡빗물펌프장토공1" xfId="12080" xr:uid="{00000000-0005-0000-0000-000002290000}"/>
    <cellStyle name="통_수량산출서(수정)_01-토공_02-배수공_토공_중곡빗물펌프장토공1 2" xfId="12081" xr:uid="{00000000-0005-0000-0000-000003290000}"/>
    <cellStyle name="통_수량산출서(수정)_01-토공_02-배수공_토공_중곡펌프장토공1" xfId="12082" xr:uid="{00000000-0005-0000-0000-000004290000}"/>
    <cellStyle name="통_수량산출서(수정)_01-토공_02-배수공_토공_중곡펌프장토공1 2" xfId="12083" xr:uid="{00000000-0005-0000-0000-000005290000}"/>
    <cellStyle name="통_수량산출서(수정)_01-토공_02-배수공_토공_천호대로남측준공수량(토공)" xfId="12084" xr:uid="{00000000-0005-0000-0000-000006290000}"/>
    <cellStyle name="통_수량산출서(수정)_01-토공_02-배수공_토공_천호대로남측준공수량(토공) 2" xfId="12085" xr:uid="{00000000-0005-0000-0000-000007290000}"/>
    <cellStyle name="통_수량산출서(수정)_01-토공_02-배수공_토공_한국화장품토공" xfId="12086" xr:uid="{00000000-0005-0000-0000-000008290000}"/>
    <cellStyle name="통_수량산출서(수정)_01-토공_02-배수공_토공_한국화장품토공 2" xfId="12087" xr:uid="{00000000-0005-0000-0000-000009290000}"/>
    <cellStyle name="통_수량산출서(수정)_02-배수공" xfId="3589" xr:uid="{00000000-0005-0000-0000-00000A290000}"/>
    <cellStyle name="통_수량산출서(수정)_02-배수공 2" xfId="5538" xr:uid="{00000000-0005-0000-0000-00000B290000}"/>
    <cellStyle name="통_수량산출서(수정)_02-배수공 2 2" xfId="9766" xr:uid="{00000000-0005-0000-0000-00000C290000}"/>
    <cellStyle name="통_수량산출서(수정)_02-배수공 3" xfId="9765" xr:uid="{00000000-0005-0000-0000-00000D290000}"/>
    <cellStyle name="통_수량산출서(수정)_02-배수공 4" xfId="10761" xr:uid="{00000000-0005-0000-0000-00000E290000}"/>
    <cellStyle name="통_수량산출서(수정)_02-배수공_(0831)설변내역(태화관길)" xfId="5539" xr:uid="{00000000-0005-0000-0000-00000F290000}"/>
    <cellStyle name="통_수량산출서(수정)_02-배수공_(0831)설변내역(태화관길) 2" xfId="9767" xr:uid="{00000000-0005-0000-0000-000010290000}"/>
    <cellStyle name="통_수량산출서(수정)_02-배수공_(0831)설변내역(태화관길)_2010년 이면도로 정비공사(연간단가)설계변경내역서(2차)" xfId="5540" xr:uid="{00000000-0005-0000-0000-000011290000}"/>
    <cellStyle name="통_수량산출서(수정)_02-배수공_(0831)설변내역(태화관길)_2010년 이면도로 정비공사(연간단가)설계변경내역서(2차) 2" xfId="9768" xr:uid="{00000000-0005-0000-0000-000012290000}"/>
    <cellStyle name="통_수량산출서(수정)_02-배수공_(0906)설변내역(낙원동1)" xfId="5541" xr:uid="{00000000-0005-0000-0000-000013290000}"/>
    <cellStyle name="통_수량산출서(수정)_02-배수공_(0906)설변내역(낙원동1) 2" xfId="9769" xr:uid="{00000000-0005-0000-0000-000014290000}"/>
    <cellStyle name="통_수량산출서(수정)_02-배수공_(0906)설변내역(낙원동1)_2010년 이면도로 정비공사(연간단가)설계변경내역서(2차)" xfId="5542" xr:uid="{00000000-0005-0000-0000-000015290000}"/>
    <cellStyle name="통_수량산출서(수정)_02-배수공_(0906)설변내역(낙원동1)_2010년 이면도로 정비공사(연간단가)설계변경내역서(2차) 2" xfId="9770" xr:uid="{00000000-0005-0000-0000-000016290000}"/>
    <cellStyle name="통_수량산출서(수정)_02-배수공_002설변내역(낙원동1-138)" xfId="5543" xr:uid="{00000000-0005-0000-0000-000017290000}"/>
    <cellStyle name="통_수량산출서(수정)_02-배수공_002설변내역(낙원동1-138) 2" xfId="9771" xr:uid="{00000000-0005-0000-0000-000018290000}"/>
    <cellStyle name="통_수량산출서(수정)_02-배수공_002설변내역(낙원동1-138)_2010년 이면도로 정비공사(연간단가)설계변경내역서(2차)" xfId="5544" xr:uid="{00000000-0005-0000-0000-000019290000}"/>
    <cellStyle name="통_수량산출서(수정)_02-배수공_002설변내역(낙원동1-138)_2010년 이면도로 정비공사(연간단가)설계변경내역서(2차) 2" xfId="9772" xr:uid="{00000000-0005-0000-0000-00001A290000}"/>
    <cellStyle name="통_수량산출서(수정)_02-배수공_02-반중력식옹벽" xfId="3590" xr:uid="{00000000-0005-0000-0000-00001B290000}"/>
    <cellStyle name="통_수량산출서(수정)_02-배수공_02-반중력식옹벽 2" xfId="5545" xr:uid="{00000000-0005-0000-0000-00001C290000}"/>
    <cellStyle name="통_수량산출서(수정)_02-배수공_02-반중력식옹벽 2 2" xfId="9774" xr:uid="{00000000-0005-0000-0000-00001D290000}"/>
    <cellStyle name="통_수량산출서(수정)_02-배수공_02-반중력식옹벽 3" xfId="9773" xr:uid="{00000000-0005-0000-0000-00001E290000}"/>
    <cellStyle name="통_수량산출서(수정)_02-배수공_02-반중력식옹벽 4" xfId="10762" xr:uid="{00000000-0005-0000-0000-00001F290000}"/>
    <cellStyle name="통_수량산출서(수정)_02-배수공_02-반중력식옹벽_(0831)설변내역(태화관길)" xfId="5546" xr:uid="{00000000-0005-0000-0000-000020290000}"/>
    <cellStyle name="통_수량산출서(수정)_02-배수공_02-반중력식옹벽_(0831)설변내역(태화관길) 2" xfId="9775" xr:uid="{00000000-0005-0000-0000-000021290000}"/>
    <cellStyle name="통_수량산출서(수정)_02-배수공_02-반중력식옹벽_(0831)설변내역(태화관길)_2010년 이면도로 정비공사(연간단가)설계변경내역서(2차)" xfId="5547" xr:uid="{00000000-0005-0000-0000-000022290000}"/>
    <cellStyle name="통_수량산출서(수정)_02-배수공_02-반중력식옹벽_(0831)설변내역(태화관길)_2010년 이면도로 정비공사(연간단가)설계변경내역서(2차) 2" xfId="9776" xr:uid="{00000000-0005-0000-0000-000023290000}"/>
    <cellStyle name="통_수량산출서(수정)_02-배수공_02-반중력식옹벽_(0906)설변내역(낙원동1)" xfId="5548" xr:uid="{00000000-0005-0000-0000-000024290000}"/>
    <cellStyle name="통_수량산출서(수정)_02-배수공_02-반중력식옹벽_(0906)설변내역(낙원동1) 2" xfId="9777" xr:uid="{00000000-0005-0000-0000-000025290000}"/>
    <cellStyle name="통_수량산출서(수정)_02-배수공_02-반중력식옹벽_(0906)설변내역(낙원동1)_2010년 이면도로 정비공사(연간단가)설계변경내역서(2차)" xfId="5549" xr:uid="{00000000-0005-0000-0000-000026290000}"/>
    <cellStyle name="통_수량산출서(수정)_02-배수공_02-반중력식옹벽_(0906)설변내역(낙원동1)_2010년 이면도로 정비공사(연간단가)설계변경내역서(2차) 2" xfId="9778" xr:uid="{00000000-0005-0000-0000-000027290000}"/>
    <cellStyle name="통_수량산출서(수정)_02-배수공_02-반중력식옹벽_002설변내역(낙원동1-138)" xfId="5550" xr:uid="{00000000-0005-0000-0000-000028290000}"/>
    <cellStyle name="통_수량산출서(수정)_02-배수공_02-반중력식옹벽_002설변내역(낙원동1-138) 2" xfId="9779" xr:uid="{00000000-0005-0000-0000-000029290000}"/>
    <cellStyle name="통_수량산출서(수정)_02-배수공_02-반중력식옹벽_002설변내역(낙원동1-138)_2010년 이면도로 정비공사(연간단가)설계변경내역서(2차)" xfId="5551" xr:uid="{00000000-0005-0000-0000-00002A290000}"/>
    <cellStyle name="통_수량산출서(수정)_02-배수공_02-반중력식옹벽_002설변내역(낙원동1-138)_2010년 이면도로 정비공사(연간단가)설계변경내역서(2차) 2" xfId="9780" xr:uid="{00000000-0005-0000-0000-00002B290000}"/>
    <cellStyle name="통_수량산출서(수정)_02-배수공_02-반중력식옹벽_2.중곡빗물펌프장토공(BOX구간)" xfId="12088" xr:uid="{00000000-0005-0000-0000-00002C290000}"/>
    <cellStyle name="통_수량산출서(수정)_02-배수공_02-반중력식옹벽_2.중곡빗물펌프장토공(BOX구간) 2" xfId="12089" xr:uid="{00000000-0005-0000-0000-00002D290000}"/>
    <cellStyle name="통_수량산출서(수정)_02-배수공_02-반중력식옹벽_2010년 이면도로 정비공사(연간단가)설계변경내역서(2차)" xfId="5552" xr:uid="{00000000-0005-0000-0000-00002E290000}"/>
    <cellStyle name="통_수량산출서(수정)_02-배수공_02-반중력식옹벽_2010년 이면도로 정비공사(연간단가)설계변경내역서(2차) 2" xfId="9781" xr:uid="{00000000-0005-0000-0000-00002F290000}"/>
    <cellStyle name="통_수량산출서(수정)_02-배수공_02-반중력식옹벽_남측토공" xfId="12090" xr:uid="{00000000-0005-0000-0000-000030290000}"/>
    <cellStyle name="통_수량산출서(수정)_02-배수공_02-반중력식옹벽_남측토공 2" xfId="12091" xr:uid="{00000000-0005-0000-0000-000031290000}"/>
    <cellStyle name="통_수량산출서(수정)_02-배수공_02-반중력식옹벽_남측토공_2.중곡빗물펌프장토공" xfId="12092" xr:uid="{00000000-0005-0000-0000-000032290000}"/>
    <cellStyle name="통_수량산출서(수정)_02-배수공_02-반중력식옹벽_남측토공_2.중곡빗물펌프장토공 2" xfId="12093" xr:uid="{00000000-0005-0000-0000-000033290000}"/>
    <cellStyle name="통_수량산출서(수정)_02-배수공_02-반중력식옹벽_남측토공_천호대로남측준공수량(토공)" xfId="12094" xr:uid="{00000000-0005-0000-0000-000034290000}"/>
    <cellStyle name="통_수량산출서(수정)_02-배수공_02-반중력식옹벽_남측토공_천호대로남측준공수량(토공) 2" xfId="12095" xr:uid="{00000000-0005-0000-0000-000035290000}"/>
    <cellStyle name="통_수량산출서(수정)_02-배수공_02-반중력식옹벽_내역서(상도동159번지,김주성)" xfId="5553" xr:uid="{00000000-0005-0000-0000-000036290000}"/>
    <cellStyle name="통_수량산출서(수정)_02-배수공_02-반중력식옹벽_내역서(상도동159번지,김주성) 2" xfId="9782" xr:uid="{00000000-0005-0000-0000-000037290000}"/>
    <cellStyle name="통_수량산출서(수정)_02-배수공_02-반중력식옹벽_내역서(상도동159번지,김주성)_(0831)설변내역(태화관길)" xfId="5554" xr:uid="{00000000-0005-0000-0000-000038290000}"/>
    <cellStyle name="통_수량산출서(수정)_02-배수공_02-반중력식옹벽_내역서(상도동159번지,김주성)_(0831)설변내역(태화관길) 2" xfId="9783" xr:uid="{00000000-0005-0000-0000-000039290000}"/>
    <cellStyle name="통_수량산출서(수정)_02-배수공_02-반중력식옹벽_내역서(상도동159번지,김주성)_(0831)설변내역(태화관길)_2010년 이면도로 정비공사(연간단가)설계변경내역서(2차)" xfId="5555" xr:uid="{00000000-0005-0000-0000-00003A290000}"/>
    <cellStyle name="통_수량산출서(수정)_02-배수공_02-반중력식옹벽_내역서(상도동159번지,김주성)_(0831)설변내역(태화관길)_2010년 이면도로 정비공사(연간단가)설계변경내역서(2차) 2" xfId="9784" xr:uid="{00000000-0005-0000-0000-00003B290000}"/>
    <cellStyle name="통_수량산출서(수정)_02-배수공_02-반중력식옹벽_내역서(상도동159번지,김주성)_(0906)설변내역(낙원동1)" xfId="5556" xr:uid="{00000000-0005-0000-0000-00003C290000}"/>
    <cellStyle name="통_수량산출서(수정)_02-배수공_02-반중력식옹벽_내역서(상도동159번지,김주성)_(0906)설변내역(낙원동1) 2" xfId="9785" xr:uid="{00000000-0005-0000-0000-00003D290000}"/>
    <cellStyle name="통_수량산출서(수정)_02-배수공_02-반중력식옹벽_내역서(상도동159번지,김주성)_(0906)설변내역(낙원동1)_2010년 이면도로 정비공사(연간단가)설계변경내역서(2차)" xfId="5557" xr:uid="{00000000-0005-0000-0000-00003E290000}"/>
    <cellStyle name="통_수량산출서(수정)_02-배수공_02-반중력식옹벽_내역서(상도동159번지,김주성)_(0906)설변내역(낙원동1)_2010년 이면도로 정비공사(연간단가)설계변경내역서(2차) 2" xfId="9786" xr:uid="{00000000-0005-0000-0000-00003F290000}"/>
    <cellStyle name="통_수량산출서(수정)_02-배수공_02-반중력식옹벽_내역서(상도동159번지,김주성)_002설변내역(낙원동1-138)" xfId="5558" xr:uid="{00000000-0005-0000-0000-000040290000}"/>
    <cellStyle name="통_수량산출서(수정)_02-배수공_02-반중력식옹벽_내역서(상도동159번지,김주성)_002설변내역(낙원동1-138) 2" xfId="9787" xr:uid="{00000000-0005-0000-0000-000041290000}"/>
    <cellStyle name="통_수량산출서(수정)_02-배수공_02-반중력식옹벽_내역서(상도동159번지,김주성)_002설변내역(낙원동1-138)_2010년 이면도로 정비공사(연간단가)설계변경내역서(2차)" xfId="5559" xr:uid="{00000000-0005-0000-0000-000042290000}"/>
    <cellStyle name="통_수량산출서(수정)_02-배수공_02-반중력식옹벽_내역서(상도동159번지,김주성)_002설변내역(낙원동1-138)_2010년 이면도로 정비공사(연간단가)설계변경내역서(2차) 2" xfId="9788" xr:uid="{00000000-0005-0000-0000-000043290000}"/>
    <cellStyle name="통_수량산출서(수정)_02-배수공_02-반중력식옹벽_내역서(상도동159번지,김주성)_2010년 이면도로 정비공사(연간단가)설계변경내역서(2차)" xfId="5560" xr:uid="{00000000-0005-0000-0000-000044290000}"/>
    <cellStyle name="통_수량산출서(수정)_02-배수공_02-반중력식옹벽_내역서(상도동159번지,김주성)_2010년 이면도로 정비공사(연간단가)설계변경내역서(2차) 2" xfId="9789" xr:uid="{00000000-0005-0000-0000-000045290000}"/>
    <cellStyle name="통_수량산출서(수정)_02-배수공_02-반중력식옹벽_설계서" xfId="5561" xr:uid="{00000000-0005-0000-0000-000046290000}"/>
    <cellStyle name="통_수량산출서(수정)_02-배수공_02-반중력식옹벽_설계서 2" xfId="9790" xr:uid="{00000000-0005-0000-0000-000047290000}"/>
    <cellStyle name="통_수량산출서(수정)_02-배수공_02-반중력식옹벽_설계서_(0831)설변내역(태화관길)" xfId="5562" xr:uid="{00000000-0005-0000-0000-000048290000}"/>
    <cellStyle name="통_수량산출서(수정)_02-배수공_02-반중력식옹벽_설계서_(0831)설변내역(태화관길) 2" xfId="9791" xr:uid="{00000000-0005-0000-0000-000049290000}"/>
    <cellStyle name="통_수량산출서(수정)_02-배수공_02-반중력식옹벽_설계서_(0831)설변내역(태화관길)_2010년 이면도로 정비공사(연간단가)설계변경내역서(2차)" xfId="5563" xr:uid="{00000000-0005-0000-0000-00004A290000}"/>
    <cellStyle name="통_수량산출서(수정)_02-배수공_02-반중력식옹벽_설계서_(0831)설변내역(태화관길)_2010년 이면도로 정비공사(연간단가)설계변경내역서(2차) 2" xfId="9792" xr:uid="{00000000-0005-0000-0000-00004B290000}"/>
    <cellStyle name="통_수량산출서(수정)_02-배수공_02-반중력식옹벽_설계서_(0906)설변내역(낙원동1)" xfId="5564" xr:uid="{00000000-0005-0000-0000-00004C290000}"/>
    <cellStyle name="통_수량산출서(수정)_02-배수공_02-반중력식옹벽_설계서_(0906)설변내역(낙원동1) 2" xfId="9793" xr:uid="{00000000-0005-0000-0000-00004D290000}"/>
    <cellStyle name="통_수량산출서(수정)_02-배수공_02-반중력식옹벽_설계서_(0906)설변내역(낙원동1)_2010년 이면도로 정비공사(연간단가)설계변경내역서(2차)" xfId="5565" xr:uid="{00000000-0005-0000-0000-00004E290000}"/>
    <cellStyle name="통_수량산출서(수정)_02-배수공_02-반중력식옹벽_설계서_(0906)설변내역(낙원동1)_2010년 이면도로 정비공사(연간단가)설계변경내역서(2차) 2" xfId="9794" xr:uid="{00000000-0005-0000-0000-00004F290000}"/>
    <cellStyle name="통_수량산출서(수정)_02-배수공_02-반중력식옹벽_설계서_002설변내역(낙원동1-138)" xfId="5566" xr:uid="{00000000-0005-0000-0000-000050290000}"/>
    <cellStyle name="통_수량산출서(수정)_02-배수공_02-반중력식옹벽_설계서_002설변내역(낙원동1-138) 2" xfId="9795" xr:uid="{00000000-0005-0000-0000-000051290000}"/>
    <cellStyle name="통_수량산출서(수정)_02-배수공_02-반중력식옹벽_설계서_002설변내역(낙원동1-138)_2010년 이면도로 정비공사(연간단가)설계변경내역서(2차)" xfId="5567" xr:uid="{00000000-0005-0000-0000-000052290000}"/>
    <cellStyle name="통_수량산출서(수정)_02-배수공_02-반중력식옹벽_설계서_002설변내역(낙원동1-138)_2010년 이면도로 정비공사(연간단가)설계변경내역서(2차) 2" xfId="9796" xr:uid="{00000000-0005-0000-0000-000053290000}"/>
    <cellStyle name="통_수량산출서(수정)_02-배수공_02-반중력식옹벽_설계서_2010년 이면도로 정비공사(연간단가)설계변경내역서(2차)" xfId="5568" xr:uid="{00000000-0005-0000-0000-000054290000}"/>
    <cellStyle name="통_수량산출서(수정)_02-배수공_02-반중력식옹벽_설계서_2010년 이면도로 정비공사(연간단가)설계변경내역서(2차) 2" xfId="9797" xr:uid="{00000000-0005-0000-0000-000055290000}"/>
    <cellStyle name="통_수량산출서(수정)_02-배수공_02-반중력식옹벽_토공" xfId="3591" xr:uid="{00000000-0005-0000-0000-000056290000}"/>
    <cellStyle name="통_수량산출서(수정)_02-배수공_02-반중력식옹벽_토공 2" xfId="9798" xr:uid="{00000000-0005-0000-0000-000057290000}"/>
    <cellStyle name="통_수량산출서(수정)_02-배수공_02-반중력식옹벽_토공 2 2" xfId="10763" xr:uid="{00000000-0005-0000-0000-000058290000}"/>
    <cellStyle name="통_수량산출서(수정)_02-배수공_02-반중력식옹벽_토공_2.중곡빗물펌프장토공" xfId="12096" xr:uid="{00000000-0005-0000-0000-000059290000}"/>
    <cellStyle name="통_수량산출서(수정)_02-배수공_02-반중력식옹벽_토공_2.중곡빗물펌프장토공 2" xfId="12097" xr:uid="{00000000-0005-0000-0000-00005A290000}"/>
    <cellStyle name="통_수량산출서(수정)_02-배수공_02-반중력식옹벽_토공_세종대우회토공" xfId="12098" xr:uid="{00000000-0005-0000-0000-00005B290000}"/>
    <cellStyle name="통_수량산출서(수정)_02-배수공_02-반중력식옹벽_토공_세종대우회토공 2" xfId="12099" xr:uid="{00000000-0005-0000-0000-00005C290000}"/>
    <cellStyle name="통_수량산출서(수정)_02-배수공_02-반중력식옹벽_토공_오거리토공" xfId="12100" xr:uid="{00000000-0005-0000-0000-00005D290000}"/>
    <cellStyle name="통_수량산출서(수정)_02-배수공_02-반중력식옹벽_토공_오거리토공 2" xfId="12101" xr:uid="{00000000-0005-0000-0000-00005E290000}"/>
    <cellStyle name="통_수량산출서(수정)_02-배수공_02-반중력식옹벽_토공_중곡빗물펌프장토공" xfId="12102" xr:uid="{00000000-0005-0000-0000-00005F290000}"/>
    <cellStyle name="통_수량산출서(수정)_02-배수공_02-반중력식옹벽_토공_중곡빗물펌프장토공 2" xfId="12103" xr:uid="{00000000-0005-0000-0000-000060290000}"/>
    <cellStyle name="통_수량산출서(수정)_02-배수공_02-반중력식옹벽_토공_중곡빗물펌프장토공1" xfId="12104" xr:uid="{00000000-0005-0000-0000-000061290000}"/>
    <cellStyle name="통_수량산출서(수정)_02-배수공_02-반중력식옹벽_토공_중곡빗물펌프장토공1 2" xfId="12105" xr:uid="{00000000-0005-0000-0000-000062290000}"/>
    <cellStyle name="통_수량산출서(수정)_02-배수공_02-반중력식옹벽_토공_중곡펌프장토공1" xfId="12106" xr:uid="{00000000-0005-0000-0000-000063290000}"/>
    <cellStyle name="통_수량산출서(수정)_02-배수공_02-반중력식옹벽_토공_중곡펌프장토공1 2" xfId="12107" xr:uid="{00000000-0005-0000-0000-000064290000}"/>
    <cellStyle name="통_수량산출서(수정)_02-배수공_02-반중력식옹벽_토공_천호대로남측준공수량(토공)" xfId="12108" xr:uid="{00000000-0005-0000-0000-000065290000}"/>
    <cellStyle name="통_수량산출서(수정)_02-배수공_02-반중력식옹벽_토공_천호대로남측준공수량(토공) 2" xfId="12109" xr:uid="{00000000-0005-0000-0000-000066290000}"/>
    <cellStyle name="통_수량산출서(수정)_02-배수공_02-반중력식옹벽_토공_한국화장품토공" xfId="12110" xr:uid="{00000000-0005-0000-0000-000067290000}"/>
    <cellStyle name="통_수량산출서(수정)_02-배수공_02-반중력식옹벽_토공_한국화장품토공 2" xfId="12111" xr:uid="{00000000-0005-0000-0000-000068290000}"/>
    <cellStyle name="통_수량산출서(수정)_02-배수공_02-배수공" xfId="3592" xr:uid="{00000000-0005-0000-0000-000069290000}"/>
    <cellStyle name="통_수량산출서(수정)_02-배수공_02-배수공 2" xfId="5569" xr:uid="{00000000-0005-0000-0000-00006A290000}"/>
    <cellStyle name="통_수량산출서(수정)_02-배수공_02-배수공 2 2" xfId="9800" xr:uid="{00000000-0005-0000-0000-00006B290000}"/>
    <cellStyle name="통_수량산출서(수정)_02-배수공_02-배수공 3" xfId="9799" xr:uid="{00000000-0005-0000-0000-00006C290000}"/>
    <cellStyle name="통_수량산출서(수정)_02-배수공_02-배수공 4" xfId="10764" xr:uid="{00000000-0005-0000-0000-00006D290000}"/>
    <cellStyle name="통_수량산출서(수정)_02-배수공_02-배수공_(0831)설변내역(태화관길)" xfId="5570" xr:uid="{00000000-0005-0000-0000-00006E290000}"/>
    <cellStyle name="통_수량산출서(수정)_02-배수공_02-배수공_(0831)설변내역(태화관길) 2" xfId="9801" xr:uid="{00000000-0005-0000-0000-00006F290000}"/>
    <cellStyle name="통_수량산출서(수정)_02-배수공_02-배수공_(0831)설변내역(태화관길)_2010년 이면도로 정비공사(연간단가)설계변경내역서(2차)" xfId="5571" xr:uid="{00000000-0005-0000-0000-000070290000}"/>
    <cellStyle name="통_수량산출서(수정)_02-배수공_02-배수공_(0831)설변내역(태화관길)_2010년 이면도로 정비공사(연간단가)설계변경내역서(2차) 2" xfId="9802" xr:uid="{00000000-0005-0000-0000-000071290000}"/>
    <cellStyle name="통_수량산출서(수정)_02-배수공_02-배수공_(0906)설변내역(낙원동1)" xfId="5572" xr:uid="{00000000-0005-0000-0000-000072290000}"/>
    <cellStyle name="통_수량산출서(수정)_02-배수공_02-배수공_(0906)설변내역(낙원동1) 2" xfId="9803" xr:uid="{00000000-0005-0000-0000-000073290000}"/>
    <cellStyle name="통_수량산출서(수정)_02-배수공_02-배수공_(0906)설변내역(낙원동1)_2010년 이면도로 정비공사(연간단가)설계변경내역서(2차)" xfId="5573" xr:uid="{00000000-0005-0000-0000-000074290000}"/>
    <cellStyle name="통_수량산출서(수정)_02-배수공_02-배수공_(0906)설변내역(낙원동1)_2010년 이면도로 정비공사(연간단가)설계변경내역서(2차) 2" xfId="9804" xr:uid="{00000000-0005-0000-0000-000075290000}"/>
    <cellStyle name="통_수량산출서(수정)_02-배수공_02-배수공_002설변내역(낙원동1-138)" xfId="5574" xr:uid="{00000000-0005-0000-0000-000076290000}"/>
    <cellStyle name="통_수량산출서(수정)_02-배수공_02-배수공_002설변내역(낙원동1-138) 2" xfId="9805" xr:uid="{00000000-0005-0000-0000-000077290000}"/>
    <cellStyle name="통_수량산출서(수정)_02-배수공_02-배수공_002설변내역(낙원동1-138)_2010년 이면도로 정비공사(연간단가)설계변경내역서(2차)" xfId="5575" xr:uid="{00000000-0005-0000-0000-000078290000}"/>
    <cellStyle name="통_수량산출서(수정)_02-배수공_02-배수공_002설변내역(낙원동1-138)_2010년 이면도로 정비공사(연간단가)설계변경내역서(2차) 2" xfId="9806" xr:uid="{00000000-0005-0000-0000-000079290000}"/>
    <cellStyle name="통_수량산출서(수정)_02-배수공_02-배수공_2.중곡빗물펌프장토공(BOX구간)" xfId="12112" xr:uid="{00000000-0005-0000-0000-00007A290000}"/>
    <cellStyle name="통_수량산출서(수정)_02-배수공_02-배수공_2.중곡빗물펌프장토공(BOX구간) 2" xfId="12113" xr:uid="{00000000-0005-0000-0000-00007B290000}"/>
    <cellStyle name="통_수량산출서(수정)_02-배수공_02-배수공_2010년 이면도로 정비공사(연간단가)설계변경내역서(2차)" xfId="5576" xr:uid="{00000000-0005-0000-0000-00007C290000}"/>
    <cellStyle name="통_수량산출서(수정)_02-배수공_02-배수공_2010년 이면도로 정비공사(연간단가)설계변경내역서(2차) 2" xfId="9807" xr:uid="{00000000-0005-0000-0000-00007D290000}"/>
    <cellStyle name="통_수량산출서(수정)_02-배수공_02-배수공_남측토공" xfId="12114" xr:uid="{00000000-0005-0000-0000-00007E290000}"/>
    <cellStyle name="통_수량산출서(수정)_02-배수공_02-배수공_남측토공 2" xfId="12115" xr:uid="{00000000-0005-0000-0000-00007F290000}"/>
    <cellStyle name="통_수량산출서(수정)_02-배수공_02-배수공_남측토공_2.중곡빗물펌프장토공" xfId="12116" xr:uid="{00000000-0005-0000-0000-000080290000}"/>
    <cellStyle name="통_수량산출서(수정)_02-배수공_02-배수공_남측토공_2.중곡빗물펌프장토공 2" xfId="12117" xr:uid="{00000000-0005-0000-0000-000081290000}"/>
    <cellStyle name="통_수량산출서(수정)_02-배수공_02-배수공_남측토공_천호대로남측준공수량(토공)" xfId="12118" xr:uid="{00000000-0005-0000-0000-000082290000}"/>
    <cellStyle name="통_수량산출서(수정)_02-배수공_02-배수공_남측토공_천호대로남측준공수량(토공) 2" xfId="12119" xr:uid="{00000000-0005-0000-0000-000083290000}"/>
    <cellStyle name="통_수량산출서(수정)_02-배수공_02-배수공_내역서(상도동159번지,김주성)" xfId="5577" xr:uid="{00000000-0005-0000-0000-000084290000}"/>
    <cellStyle name="통_수량산출서(수정)_02-배수공_02-배수공_내역서(상도동159번지,김주성) 2" xfId="9808" xr:uid="{00000000-0005-0000-0000-000085290000}"/>
    <cellStyle name="통_수량산출서(수정)_02-배수공_02-배수공_내역서(상도동159번지,김주성)_(0831)설변내역(태화관길)" xfId="5578" xr:uid="{00000000-0005-0000-0000-000086290000}"/>
    <cellStyle name="통_수량산출서(수정)_02-배수공_02-배수공_내역서(상도동159번지,김주성)_(0831)설변내역(태화관길) 2" xfId="9809" xr:uid="{00000000-0005-0000-0000-000087290000}"/>
    <cellStyle name="통_수량산출서(수정)_02-배수공_02-배수공_내역서(상도동159번지,김주성)_(0831)설변내역(태화관길)_2010년 이면도로 정비공사(연간단가)설계변경내역서(2차)" xfId="5579" xr:uid="{00000000-0005-0000-0000-000088290000}"/>
    <cellStyle name="통_수량산출서(수정)_02-배수공_02-배수공_내역서(상도동159번지,김주성)_(0831)설변내역(태화관길)_2010년 이면도로 정비공사(연간단가)설계변경내역서(2차) 2" xfId="9810" xr:uid="{00000000-0005-0000-0000-000089290000}"/>
    <cellStyle name="통_수량산출서(수정)_02-배수공_02-배수공_내역서(상도동159번지,김주성)_(0906)설변내역(낙원동1)" xfId="5580" xr:uid="{00000000-0005-0000-0000-00008A290000}"/>
    <cellStyle name="통_수량산출서(수정)_02-배수공_02-배수공_내역서(상도동159번지,김주성)_(0906)설변내역(낙원동1) 2" xfId="9811" xr:uid="{00000000-0005-0000-0000-00008B290000}"/>
    <cellStyle name="통_수량산출서(수정)_02-배수공_02-배수공_내역서(상도동159번지,김주성)_(0906)설변내역(낙원동1)_2010년 이면도로 정비공사(연간단가)설계변경내역서(2차)" xfId="5581" xr:uid="{00000000-0005-0000-0000-00008C290000}"/>
    <cellStyle name="통_수량산출서(수정)_02-배수공_02-배수공_내역서(상도동159번지,김주성)_(0906)설변내역(낙원동1)_2010년 이면도로 정비공사(연간단가)설계변경내역서(2차) 2" xfId="9812" xr:uid="{00000000-0005-0000-0000-00008D290000}"/>
    <cellStyle name="통_수량산출서(수정)_02-배수공_02-배수공_내역서(상도동159번지,김주성)_002설변내역(낙원동1-138)" xfId="5582" xr:uid="{00000000-0005-0000-0000-00008E290000}"/>
    <cellStyle name="통_수량산출서(수정)_02-배수공_02-배수공_내역서(상도동159번지,김주성)_002설변내역(낙원동1-138) 2" xfId="9813" xr:uid="{00000000-0005-0000-0000-00008F290000}"/>
    <cellStyle name="통_수량산출서(수정)_02-배수공_02-배수공_내역서(상도동159번지,김주성)_002설변내역(낙원동1-138)_2010년 이면도로 정비공사(연간단가)설계변경내역서(2차)" xfId="5583" xr:uid="{00000000-0005-0000-0000-000090290000}"/>
    <cellStyle name="통_수량산출서(수정)_02-배수공_02-배수공_내역서(상도동159번지,김주성)_002설변내역(낙원동1-138)_2010년 이면도로 정비공사(연간단가)설계변경내역서(2차) 2" xfId="9814" xr:uid="{00000000-0005-0000-0000-000091290000}"/>
    <cellStyle name="통_수량산출서(수정)_02-배수공_02-배수공_내역서(상도동159번지,김주성)_2010년 이면도로 정비공사(연간단가)설계변경내역서(2차)" xfId="5584" xr:uid="{00000000-0005-0000-0000-000092290000}"/>
    <cellStyle name="통_수량산출서(수정)_02-배수공_02-배수공_내역서(상도동159번지,김주성)_2010년 이면도로 정비공사(연간단가)설계변경내역서(2차) 2" xfId="9815" xr:uid="{00000000-0005-0000-0000-000093290000}"/>
    <cellStyle name="통_수량산출서(수정)_02-배수공_02-배수공_설계서" xfId="5585" xr:uid="{00000000-0005-0000-0000-000094290000}"/>
    <cellStyle name="통_수량산출서(수정)_02-배수공_02-배수공_설계서 2" xfId="9816" xr:uid="{00000000-0005-0000-0000-000095290000}"/>
    <cellStyle name="통_수량산출서(수정)_02-배수공_02-배수공_설계서_(0831)설변내역(태화관길)" xfId="5586" xr:uid="{00000000-0005-0000-0000-000096290000}"/>
    <cellStyle name="통_수량산출서(수정)_02-배수공_02-배수공_설계서_(0831)설변내역(태화관길) 2" xfId="9817" xr:uid="{00000000-0005-0000-0000-000097290000}"/>
    <cellStyle name="통_수량산출서(수정)_02-배수공_02-배수공_설계서_(0831)설변내역(태화관길)_2010년 이면도로 정비공사(연간단가)설계변경내역서(2차)" xfId="5587" xr:uid="{00000000-0005-0000-0000-000098290000}"/>
    <cellStyle name="통_수량산출서(수정)_02-배수공_02-배수공_설계서_(0831)설변내역(태화관길)_2010년 이면도로 정비공사(연간단가)설계변경내역서(2차) 2" xfId="9818" xr:uid="{00000000-0005-0000-0000-000099290000}"/>
    <cellStyle name="통_수량산출서(수정)_02-배수공_02-배수공_설계서_(0906)설변내역(낙원동1)" xfId="5588" xr:uid="{00000000-0005-0000-0000-00009A290000}"/>
    <cellStyle name="통_수량산출서(수정)_02-배수공_02-배수공_설계서_(0906)설변내역(낙원동1) 2" xfId="9819" xr:uid="{00000000-0005-0000-0000-00009B290000}"/>
    <cellStyle name="통_수량산출서(수정)_02-배수공_02-배수공_설계서_(0906)설변내역(낙원동1)_2010년 이면도로 정비공사(연간단가)설계변경내역서(2차)" xfId="5589" xr:uid="{00000000-0005-0000-0000-00009C290000}"/>
    <cellStyle name="통_수량산출서(수정)_02-배수공_02-배수공_설계서_(0906)설변내역(낙원동1)_2010년 이면도로 정비공사(연간단가)설계변경내역서(2차) 2" xfId="9820" xr:uid="{00000000-0005-0000-0000-00009D290000}"/>
    <cellStyle name="통_수량산출서(수정)_02-배수공_02-배수공_설계서_002설변내역(낙원동1-138)" xfId="5590" xr:uid="{00000000-0005-0000-0000-00009E290000}"/>
    <cellStyle name="통_수량산출서(수정)_02-배수공_02-배수공_설계서_002설변내역(낙원동1-138) 2" xfId="9821" xr:uid="{00000000-0005-0000-0000-00009F290000}"/>
    <cellStyle name="통_수량산출서(수정)_02-배수공_02-배수공_설계서_002설변내역(낙원동1-138)_2010년 이면도로 정비공사(연간단가)설계변경내역서(2차)" xfId="5591" xr:uid="{00000000-0005-0000-0000-0000A0290000}"/>
    <cellStyle name="통_수량산출서(수정)_02-배수공_02-배수공_설계서_002설변내역(낙원동1-138)_2010년 이면도로 정비공사(연간단가)설계변경내역서(2차) 2" xfId="9822" xr:uid="{00000000-0005-0000-0000-0000A1290000}"/>
    <cellStyle name="통_수량산출서(수정)_02-배수공_02-배수공_설계서_2010년 이면도로 정비공사(연간단가)설계변경내역서(2차)" xfId="5592" xr:uid="{00000000-0005-0000-0000-0000A2290000}"/>
    <cellStyle name="통_수량산출서(수정)_02-배수공_02-배수공_설계서_2010년 이면도로 정비공사(연간단가)설계변경내역서(2차) 2" xfId="9823" xr:uid="{00000000-0005-0000-0000-0000A3290000}"/>
    <cellStyle name="통_수량산출서(수정)_02-배수공_02-배수공_토공" xfId="3593" xr:uid="{00000000-0005-0000-0000-0000A4290000}"/>
    <cellStyle name="통_수량산출서(수정)_02-배수공_02-배수공_토공 2" xfId="9824" xr:uid="{00000000-0005-0000-0000-0000A5290000}"/>
    <cellStyle name="통_수량산출서(수정)_02-배수공_02-배수공_토공 2 2" xfId="10765" xr:uid="{00000000-0005-0000-0000-0000A6290000}"/>
    <cellStyle name="통_수량산출서(수정)_02-배수공_02-배수공_토공_2.중곡빗물펌프장토공" xfId="12120" xr:uid="{00000000-0005-0000-0000-0000A7290000}"/>
    <cellStyle name="통_수량산출서(수정)_02-배수공_02-배수공_토공_2.중곡빗물펌프장토공 2" xfId="12121" xr:uid="{00000000-0005-0000-0000-0000A8290000}"/>
    <cellStyle name="통_수량산출서(수정)_02-배수공_02-배수공_토공_세종대우회토공" xfId="12122" xr:uid="{00000000-0005-0000-0000-0000A9290000}"/>
    <cellStyle name="통_수량산출서(수정)_02-배수공_02-배수공_토공_세종대우회토공 2" xfId="12123" xr:uid="{00000000-0005-0000-0000-0000AA290000}"/>
    <cellStyle name="통_수량산출서(수정)_02-배수공_02-배수공_토공_오거리토공" xfId="12124" xr:uid="{00000000-0005-0000-0000-0000AB290000}"/>
    <cellStyle name="통_수량산출서(수정)_02-배수공_02-배수공_토공_오거리토공 2" xfId="12125" xr:uid="{00000000-0005-0000-0000-0000AC290000}"/>
    <cellStyle name="통_수량산출서(수정)_02-배수공_02-배수공_토공_중곡빗물펌프장토공" xfId="12126" xr:uid="{00000000-0005-0000-0000-0000AD290000}"/>
    <cellStyle name="통_수량산출서(수정)_02-배수공_02-배수공_토공_중곡빗물펌프장토공 2" xfId="12127" xr:uid="{00000000-0005-0000-0000-0000AE290000}"/>
    <cellStyle name="통_수량산출서(수정)_02-배수공_02-배수공_토공_중곡빗물펌프장토공1" xfId="12128" xr:uid="{00000000-0005-0000-0000-0000AF290000}"/>
    <cellStyle name="통_수량산출서(수정)_02-배수공_02-배수공_토공_중곡빗물펌프장토공1 2" xfId="12129" xr:uid="{00000000-0005-0000-0000-0000B0290000}"/>
    <cellStyle name="통_수량산출서(수정)_02-배수공_02-배수공_토공_중곡펌프장토공1" xfId="12130" xr:uid="{00000000-0005-0000-0000-0000B1290000}"/>
    <cellStyle name="통_수량산출서(수정)_02-배수공_02-배수공_토공_중곡펌프장토공1 2" xfId="12131" xr:uid="{00000000-0005-0000-0000-0000B2290000}"/>
    <cellStyle name="통_수량산출서(수정)_02-배수공_02-배수공_토공_천호대로남측준공수량(토공)" xfId="12132" xr:uid="{00000000-0005-0000-0000-0000B3290000}"/>
    <cellStyle name="통_수량산출서(수정)_02-배수공_02-배수공_토공_천호대로남측준공수량(토공) 2" xfId="12133" xr:uid="{00000000-0005-0000-0000-0000B4290000}"/>
    <cellStyle name="통_수량산출서(수정)_02-배수공_02-배수공_토공_한국화장품토공" xfId="12134" xr:uid="{00000000-0005-0000-0000-0000B5290000}"/>
    <cellStyle name="통_수량산출서(수정)_02-배수공_02-배수공_토공_한국화장품토공 2" xfId="12135" xr:uid="{00000000-0005-0000-0000-0000B6290000}"/>
    <cellStyle name="통_수량산출서(수정)_02-배수공_2.중곡빗물펌프장토공(BOX구간)" xfId="12136" xr:uid="{00000000-0005-0000-0000-0000B7290000}"/>
    <cellStyle name="통_수량산출서(수정)_02-배수공_2.중곡빗물펌프장토공(BOX구간) 2" xfId="12137" xr:uid="{00000000-0005-0000-0000-0000B8290000}"/>
    <cellStyle name="통_수량산출서(수정)_02-배수공_2010년 이면도로 정비공사(연간단가)설계변경내역서(2차)" xfId="5593" xr:uid="{00000000-0005-0000-0000-0000B9290000}"/>
    <cellStyle name="통_수량산출서(수정)_02-배수공_2010년 이면도로 정비공사(연간단가)설계변경내역서(2차) 2" xfId="9825" xr:uid="{00000000-0005-0000-0000-0000BA290000}"/>
    <cellStyle name="통_수량산출서(수정)_02-배수공_가평조서" xfId="12138" xr:uid="{00000000-0005-0000-0000-0000BB290000}"/>
    <cellStyle name="통_수량산출서(수정)_02-배수공_가평조서 2" xfId="12139" xr:uid="{00000000-0005-0000-0000-0000BC290000}"/>
    <cellStyle name="통_수량산출서(수정)_02-배수공_가평조서_2.중곡빗물펌프장토공(BOX구간)" xfId="12140" xr:uid="{00000000-0005-0000-0000-0000BD290000}"/>
    <cellStyle name="통_수량산출서(수정)_02-배수공_가평조서_2.중곡빗물펌프장토공(BOX구간) 2" xfId="12141" xr:uid="{00000000-0005-0000-0000-0000BE290000}"/>
    <cellStyle name="통_수량산출서(수정)_02-배수공_남측토공" xfId="12142" xr:uid="{00000000-0005-0000-0000-0000BF290000}"/>
    <cellStyle name="통_수량산출서(수정)_02-배수공_남측토공 2" xfId="12143" xr:uid="{00000000-0005-0000-0000-0000C0290000}"/>
    <cellStyle name="통_수량산출서(수정)_02-배수공_남측토공_2.중곡빗물펌프장토공" xfId="12144" xr:uid="{00000000-0005-0000-0000-0000C1290000}"/>
    <cellStyle name="통_수량산출서(수정)_02-배수공_남측토공_2.중곡빗물펌프장토공 2" xfId="12145" xr:uid="{00000000-0005-0000-0000-0000C2290000}"/>
    <cellStyle name="통_수량산출서(수정)_02-배수공_남측토공_천호대로남측준공수량(토공)" xfId="12146" xr:uid="{00000000-0005-0000-0000-0000C3290000}"/>
    <cellStyle name="통_수량산출서(수정)_02-배수공_남측토공_천호대로남측준공수량(토공) 2" xfId="12147" xr:uid="{00000000-0005-0000-0000-0000C4290000}"/>
    <cellStyle name="통_수량산출서(수정)_02-배수공_내역서(상도동159번지,김주성)" xfId="5594" xr:uid="{00000000-0005-0000-0000-0000C5290000}"/>
    <cellStyle name="통_수량산출서(수정)_02-배수공_내역서(상도동159번지,김주성) 2" xfId="9826" xr:uid="{00000000-0005-0000-0000-0000C6290000}"/>
    <cellStyle name="통_수량산출서(수정)_02-배수공_내역서(상도동159번지,김주성)_(0831)설변내역(태화관길)" xfId="5595" xr:uid="{00000000-0005-0000-0000-0000C7290000}"/>
    <cellStyle name="통_수량산출서(수정)_02-배수공_내역서(상도동159번지,김주성)_(0831)설변내역(태화관길) 2" xfId="9827" xr:uid="{00000000-0005-0000-0000-0000C8290000}"/>
    <cellStyle name="통_수량산출서(수정)_02-배수공_내역서(상도동159번지,김주성)_(0831)설변내역(태화관길)_2010년 이면도로 정비공사(연간단가)설계변경내역서(2차)" xfId="5596" xr:uid="{00000000-0005-0000-0000-0000C9290000}"/>
    <cellStyle name="통_수량산출서(수정)_02-배수공_내역서(상도동159번지,김주성)_(0831)설변내역(태화관길)_2010년 이면도로 정비공사(연간단가)설계변경내역서(2차) 2" xfId="9828" xr:uid="{00000000-0005-0000-0000-0000CA290000}"/>
    <cellStyle name="통_수량산출서(수정)_02-배수공_내역서(상도동159번지,김주성)_(0906)설변내역(낙원동1)" xfId="5597" xr:uid="{00000000-0005-0000-0000-0000CB290000}"/>
    <cellStyle name="통_수량산출서(수정)_02-배수공_내역서(상도동159번지,김주성)_(0906)설변내역(낙원동1) 2" xfId="9829" xr:uid="{00000000-0005-0000-0000-0000CC290000}"/>
    <cellStyle name="통_수량산출서(수정)_02-배수공_내역서(상도동159번지,김주성)_(0906)설변내역(낙원동1)_2010년 이면도로 정비공사(연간단가)설계변경내역서(2차)" xfId="5598" xr:uid="{00000000-0005-0000-0000-0000CD290000}"/>
    <cellStyle name="통_수량산출서(수정)_02-배수공_내역서(상도동159번지,김주성)_(0906)설변내역(낙원동1)_2010년 이면도로 정비공사(연간단가)설계변경내역서(2차) 2" xfId="9830" xr:uid="{00000000-0005-0000-0000-0000CE290000}"/>
    <cellStyle name="통_수량산출서(수정)_02-배수공_내역서(상도동159번지,김주성)_002설변내역(낙원동1-138)" xfId="5599" xr:uid="{00000000-0005-0000-0000-0000CF290000}"/>
    <cellStyle name="통_수량산출서(수정)_02-배수공_내역서(상도동159번지,김주성)_002설변내역(낙원동1-138) 2" xfId="9831" xr:uid="{00000000-0005-0000-0000-0000D0290000}"/>
    <cellStyle name="통_수량산출서(수정)_02-배수공_내역서(상도동159번지,김주성)_002설변내역(낙원동1-138)_2010년 이면도로 정비공사(연간단가)설계변경내역서(2차)" xfId="5600" xr:uid="{00000000-0005-0000-0000-0000D1290000}"/>
    <cellStyle name="통_수량산출서(수정)_02-배수공_내역서(상도동159번지,김주성)_002설변내역(낙원동1-138)_2010년 이면도로 정비공사(연간단가)설계변경내역서(2차) 2" xfId="9832" xr:uid="{00000000-0005-0000-0000-0000D2290000}"/>
    <cellStyle name="통_수량산출서(수정)_02-배수공_내역서(상도동159번지,김주성)_2010년 이면도로 정비공사(연간단가)설계변경내역서(2차)" xfId="5601" xr:uid="{00000000-0005-0000-0000-0000D3290000}"/>
    <cellStyle name="통_수량산출서(수정)_02-배수공_내역서(상도동159번지,김주성)_2010년 이면도로 정비공사(연간단가)설계변경내역서(2차) 2" xfId="9833" xr:uid="{00000000-0005-0000-0000-0000D4290000}"/>
    <cellStyle name="통_수량산출서(수정)_02-배수공_반중력" xfId="3594" xr:uid="{00000000-0005-0000-0000-0000D5290000}"/>
    <cellStyle name="통_수량산출서(수정)_02-배수공_반중력 2" xfId="5602" xr:uid="{00000000-0005-0000-0000-0000D6290000}"/>
    <cellStyle name="통_수량산출서(수정)_02-배수공_반중력 2 2" xfId="9835" xr:uid="{00000000-0005-0000-0000-0000D7290000}"/>
    <cellStyle name="통_수량산출서(수정)_02-배수공_반중력 3" xfId="9834" xr:uid="{00000000-0005-0000-0000-0000D8290000}"/>
    <cellStyle name="통_수량산출서(수정)_02-배수공_반중력 4" xfId="10766" xr:uid="{00000000-0005-0000-0000-0000D9290000}"/>
    <cellStyle name="통_수량산출서(수정)_02-배수공_반중력_(0831)설변내역(태화관길)" xfId="5603" xr:uid="{00000000-0005-0000-0000-0000DA290000}"/>
    <cellStyle name="통_수량산출서(수정)_02-배수공_반중력_(0831)설변내역(태화관길) 2" xfId="9836" xr:uid="{00000000-0005-0000-0000-0000DB290000}"/>
    <cellStyle name="통_수량산출서(수정)_02-배수공_반중력_(0831)설변내역(태화관길)_2010년 이면도로 정비공사(연간단가)설계변경내역서(2차)" xfId="5604" xr:uid="{00000000-0005-0000-0000-0000DC290000}"/>
    <cellStyle name="통_수량산출서(수정)_02-배수공_반중력_(0831)설변내역(태화관길)_2010년 이면도로 정비공사(연간단가)설계변경내역서(2차) 2" xfId="9837" xr:uid="{00000000-0005-0000-0000-0000DD290000}"/>
    <cellStyle name="통_수량산출서(수정)_02-배수공_반중력_(0906)설변내역(낙원동1)" xfId="5605" xr:uid="{00000000-0005-0000-0000-0000DE290000}"/>
    <cellStyle name="통_수량산출서(수정)_02-배수공_반중력_(0906)설변내역(낙원동1) 2" xfId="9838" xr:uid="{00000000-0005-0000-0000-0000DF290000}"/>
    <cellStyle name="통_수량산출서(수정)_02-배수공_반중력_(0906)설변내역(낙원동1)_2010년 이면도로 정비공사(연간단가)설계변경내역서(2차)" xfId="5606" xr:uid="{00000000-0005-0000-0000-0000E0290000}"/>
    <cellStyle name="통_수량산출서(수정)_02-배수공_반중력_(0906)설변내역(낙원동1)_2010년 이면도로 정비공사(연간단가)설계변경내역서(2차) 2" xfId="9839" xr:uid="{00000000-0005-0000-0000-0000E1290000}"/>
    <cellStyle name="통_수량산출서(수정)_02-배수공_반중력_002설변내역(낙원동1-138)" xfId="5607" xr:uid="{00000000-0005-0000-0000-0000E2290000}"/>
    <cellStyle name="통_수량산출서(수정)_02-배수공_반중력_002설변내역(낙원동1-138) 2" xfId="9840" xr:uid="{00000000-0005-0000-0000-0000E3290000}"/>
    <cellStyle name="통_수량산출서(수정)_02-배수공_반중력_002설변내역(낙원동1-138)_2010년 이면도로 정비공사(연간단가)설계변경내역서(2차)" xfId="5608" xr:uid="{00000000-0005-0000-0000-0000E4290000}"/>
    <cellStyle name="통_수량산출서(수정)_02-배수공_반중력_002설변내역(낙원동1-138)_2010년 이면도로 정비공사(연간단가)설계변경내역서(2차) 2" xfId="9841" xr:uid="{00000000-0005-0000-0000-0000E5290000}"/>
    <cellStyle name="통_수량산출서(수정)_02-배수공_반중력_2.중곡빗물펌프장토공(BOX구간)" xfId="12148" xr:uid="{00000000-0005-0000-0000-0000E6290000}"/>
    <cellStyle name="통_수량산출서(수정)_02-배수공_반중력_2.중곡빗물펌프장토공(BOX구간) 2" xfId="12149" xr:uid="{00000000-0005-0000-0000-0000E7290000}"/>
    <cellStyle name="통_수량산출서(수정)_02-배수공_반중력_2010년 이면도로 정비공사(연간단가)설계변경내역서(2차)" xfId="5609" xr:uid="{00000000-0005-0000-0000-0000E8290000}"/>
    <cellStyle name="통_수량산출서(수정)_02-배수공_반중력_2010년 이면도로 정비공사(연간단가)설계변경내역서(2차) 2" xfId="9842" xr:uid="{00000000-0005-0000-0000-0000E9290000}"/>
    <cellStyle name="통_수량산출서(수정)_02-배수공_반중력_남측토공" xfId="12150" xr:uid="{00000000-0005-0000-0000-0000EA290000}"/>
    <cellStyle name="통_수량산출서(수정)_02-배수공_반중력_남측토공 2" xfId="12151" xr:uid="{00000000-0005-0000-0000-0000EB290000}"/>
    <cellStyle name="통_수량산출서(수정)_02-배수공_반중력_남측토공_2.중곡빗물펌프장토공" xfId="12152" xr:uid="{00000000-0005-0000-0000-0000EC290000}"/>
    <cellStyle name="통_수량산출서(수정)_02-배수공_반중력_남측토공_2.중곡빗물펌프장토공 2" xfId="12153" xr:uid="{00000000-0005-0000-0000-0000ED290000}"/>
    <cellStyle name="통_수량산출서(수정)_02-배수공_반중력_남측토공_천호대로남측준공수량(토공)" xfId="12154" xr:uid="{00000000-0005-0000-0000-0000EE290000}"/>
    <cellStyle name="통_수량산출서(수정)_02-배수공_반중력_남측토공_천호대로남측준공수량(토공) 2" xfId="12155" xr:uid="{00000000-0005-0000-0000-0000EF290000}"/>
    <cellStyle name="통_수량산출서(수정)_02-배수공_반중력_내역서(상도동159번지,김주성)" xfId="5610" xr:uid="{00000000-0005-0000-0000-0000F0290000}"/>
    <cellStyle name="통_수량산출서(수정)_02-배수공_반중력_내역서(상도동159번지,김주성) 2" xfId="9843" xr:uid="{00000000-0005-0000-0000-0000F1290000}"/>
    <cellStyle name="통_수량산출서(수정)_02-배수공_반중력_내역서(상도동159번지,김주성)_(0831)설변내역(태화관길)" xfId="5611" xr:uid="{00000000-0005-0000-0000-0000F2290000}"/>
    <cellStyle name="통_수량산출서(수정)_02-배수공_반중력_내역서(상도동159번지,김주성)_(0831)설변내역(태화관길) 2" xfId="9844" xr:uid="{00000000-0005-0000-0000-0000F3290000}"/>
    <cellStyle name="통_수량산출서(수정)_02-배수공_반중력_내역서(상도동159번지,김주성)_(0831)설변내역(태화관길)_2010년 이면도로 정비공사(연간단가)설계변경내역서(2차)" xfId="5612" xr:uid="{00000000-0005-0000-0000-0000F4290000}"/>
    <cellStyle name="통_수량산출서(수정)_02-배수공_반중력_내역서(상도동159번지,김주성)_(0831)설변내역(태화관길)_2010년 이면도로 정비공사(연간단가)설계변경내역서(2차) 2" xfId="9845" xr:uid="{00000000-0005-0000-0000-0000F5290000}"/>
    <cellStyle name="통_수량산출서(수정)_02-배수공_반중력_내역서(상도동159번지,김주성)_(0906)설변내역(낙원동1)" xfId="5613" xr:uid="{00000000-0005-0000-0000-0000F6290000}"/>
    <cellStyle name="통_수량산출서(수정)_02-배수공_반중력_내역서(상도동159번지,김주성)_(0906)설변내역(낙원동1) 2" xfId="9846" xr:uid="{00000000-0005-0000-0000-0000F7290000}"/>
    <cellStyle name="통_수량산출서(수정)_02-배수공_반중력_내역서(상도동159번지,김주성)_(0906)설변내역(낙원동1)_2010년 이면도로 정비공사(연간단가)설계변경내역서(2차)" xfId="5614" xr:uid="{00000000-0005-0000-0000-0000F8290000}"/>
    <cellStyle name="통_수량산출서(수정)_02-배수공_반중력_내역서(상도동159번지,김주성)_(0906)설변내역(낙원동1)_2010년 이면도로 정비공사(연간단가)설계변경내역서(2차) 2" xfId="9847" xr:uid="{00000000-0005-0000-0000-0000F9290000}"/>
    <cellStyle name="통_수량산출서(수정)_02-배수공_반중력_내역서(상도동159번지,김주성)_002설변내역(낙원동1-138)" xfId="5615" xr:uid="{00000000-0005-0000-0000-0000FA290000}"/>
    <cellStyle name="통_수량산출서(수정)_02-배수공_반중력_내역서(상도동159번지,김주성)_002설변내역(낙원동1-138) 2" xfId="9848" xr:uid="{00000000-0005-0000-0000-0000FB290000}"/>
    <cellStyle name="통_수량산출서(수정)_02-배수공_반중력_내역서(상도동159번지,김주성)_002설변내역(낙원동1-138)_2010년 이면도로 정비공사(연간단가)설계변경내역서(2차)" xfId="5616" xr:uid="{00000000-0005-0000-0000-0000FC290000}"/>
    <cellStyle name="통_수량산출서(수정)_02-배수공_반중력_내역서(상도동159번지,김주성)_002설변내역(낙원동1-138)_2010년 이면도로 정비공사(연간단가)설계변경내역서(2차) 2" xfId="9849" xr:uid="{00000000-0005-0000-0000-0000FD290000}"/>
    <cellStyle name="통_수량산출서(수정)_02-배수공_반중력_내역서(상도동159번지,김주성)_2010년 이면도로 정비공사(연간단가)설계변경내역서(2차)" xfId="5617" xr:uid="{00000000-0005-0000-0000-0000FE290000}"/>
    <cellStyle name="통_수량산출서(수정)_02-배수공_반중력_내역서(상도동159번지,김주성)_2010년 이면도로 정비공사(연간단가)설계변경내역서(2차) 2" xfId="9850" xr:uid="{00000000-0005-0000-0000-0000FF290000}"/>
    <cellStyle name="통_수량산출서(수정)_02-배수공_반중력_설계서" xfId="5618" xr:uid="{00000000-0005-0000-0000-0000002A0000}"/>
    <cellStyle name="통_수량산출서(수정)_02-배수공_반중력_설계서 2" xfId="9851" xr:uid="{00000000-0005-0000-0000-0000012A0000}"/>
    <cellStyle name="통_수량산출서(수정)_02-배수공_반중력_설계서_(0831)설변내역(태화관길)" xfId="5619" xr:uid="{00000000-0005-0000-0000-0000022A0000}"/>
    <cellStyle name="통_수량산출서(수정)_02-배수공_반중력_설계서_(0831)설변내역(태화관길) 2" xfId="9852" xr:uid="{00000000-0005-0000-0000-0000032A0000}"/>
    <cellStyle name="통_수량산출서(수정)_02-배수공_반중력_설계서_(0831)설변내역(태화관길)_2010년 이면도로 정비공사(연간단가)설계변경내역서(2차)" xfId="5620" xr:uid="{00000000-0005-0000-0000-0000042A0000}"/>
    <cellStyle name="통_수량산출서(수정)_02-배수공_반중력_설계서_(0831)설변내역(태화관길)_2010년 이면도로 정비공사(연간단가)설계변경내역서(2차) 2" xfId="9853" xr:uid="{00000000-0005-0000-0000-0000052A0000}"/>
    <cellStyle name="통_수량산출서(수정)_02-배수공_반중력_설계서_(0906)설변내역(낙원동1)" xfId="5621" xr:uid="{00000000-0005-0000-0000-0000062A0000}"/>
    <cellStyle name="통_수량산출서(수정)_02-배수공_반중력_설계서_(0906)설변내역(낙원동1) 2" xfId="9854" xr:uid="{00000000-0005-0000-0000-0000072A0000}"/>
    <cellStyle name="통_수량산출서(수정)_02-배수공_반중력_설계서_(0906)설변내역(낙원동1)_2010년 이면도로 정비공사(연간단가)설계변경내역서(2차)" xfId="5622" xr:uid="{00000000-0005-0000-0000-0000082A0000}"/>
    <cellStyle name="통_수량산출서(수정)_02-배수공_반중력_설계서_(0906)설변내역(낙원동1)_2010년 이면도로 정비공사(연간단가)설계변경내역서(2차) 2" xfId="9855" xr:uid="{00000000-0005-0000-0000-0000092A0000}"/>
    <cellStyle name="통_수량산출서(수정)_02-배수공_반중력_설계서_002설변내역(낙원동1-138)" xfId="5623" xr:uid="{00000000-0005-0000-0000-00000A2A0000}"/>
    <cellStyle name="통_수량산출서(수정)_02-배수공_반중력_설계서_002설변내역(낙원동1-138) 2" xfId="9856" xr:uid="{00000000-0005-0000-0000-00000B2A0000}"/>
    <cellStyle name="통_수량산출서(수정)_02-배수공_반중력_설계서_002설변내역(낙원동1-138)_2010년 이면도로 정비공사(연간단가)설계변경내역서(2차)" xfId="5624" xr:uid="{00000000-0005-0000-0000-00000C2A0000}"/>
    <cellStyle name="통_수량산출서(수정)_02-배수공_반중력_설계서_002설변내역(낙원동1-138)_2010년 이면도로 정비공사(연간단가)설계변경내역서(2차) 2" xfId="9857" xr:uid="{00000000-0005-0000-0000-00000D2A0000}"/>
    <cellStyle name="통_수량산출서(수정)_02-배수공_반중력_설계서_2010년 이면도로 정비공사(연간단가)설계변경내역서(2차)" xfId="5625" xr:uid="{00000000-0005-0000-0000-00000E2A0000}"/>
    <cellStyle name="통_수량산출서(수정)_02-배수공_반중력_설계서_2010년 이면도로 정비공사(연간단가)설계변경내역서(2차) 2" xfId="9858" xr:uid="{00000000-0005-0000-0000-00000F2A0000}"/>
    <cellStyle name="통_수량산출서(수정)_02-배수공_반중력_토공" xfId="3595" xr:uid="{00000000-0005-0000-0000-0000102A0000}"/>
    <cellStyle name="통_수량산출서(수정)_02-배수공_반중력_토공 2" xfId="9859" xr:uid="{00000000-0005-0000-0000-0000112A0000}"/>
    <cellStyle name="통_수량산출서(수정)_02-배수공_반중력_토공 2 2" xfId="10767" xr:uid="{00000000-0005-0000-0000-0000122A0000}"/>
    <cellStyle name="통_수량산출서(수정)_02-배수공_반중력_토공_2.중곡빗물펌프장토공" xfId="12156" xr:uid="{00000000-0005-0000-0000-0000132A0000}"/>
    <cellStyle name="통_수량산출서(수정)_02-배수공_반중력_토공_2.중곡빗물펌프장토공 2" xfId="12157" xr:uid="{00000000-0005-0000-0000-0000142A0000}"/>
    <cellStyle name="통_수량산출서(수정)_02-배수공_반중력_토공_세종대우회토공" xfId="12158" xr:uid="{00000000-0005-0000-0000-0000152A0000}"/>
    <cellStyle name="통_수량산출서(수정)_02-배수공_반중력_토공_세종대우회토공 2" xfId="12159" xr:uid="{00000000-0005-0000-0000-0000162A0000}"/>
    <cellStyle name="통_수량산출서(수정)_02-배수공_반중력_토공_오거리토공" xfId="12160" xr:uid="{00000000-0005-0000-0000-0000172A0000}"/>
    <cellStyle name="통_수량산출서(수정)_02-배수공_반중력_토공_오거리토공 2" xfId="12161" xr:uid="{00000000-0005-0000-0000-0000182A0000}"/>
    <cellStyle name="통_수량산출서(수정)_02-배수공_반중력_토공_중곡빗물펌프장토공" xfId="12162" xr:uid="{00000000-0005-0000-0000-0000192A0000}"/>
    <cellStyle name="통_수량산출서(수정)_02-배수공_반중력_토공_중곡빗물펌프장토공 2" xfId="12163" xr:uid="{00000000-0005-0000-0000-00001A2A0000}"/>
    <cellStyle name="통_수량산출서(수정)_02-배수공_반중력_토공_중곡빗물펌프장토공1" xfId="12164" xr:uid="{00000000-0005-0000-0000-00001B2A0000}"/>
    <cellStyle name="통_수량산출서(수정)_02-배수공_반중력_토공_중곡빗물펌프장토공1 2" xfId="12165" xr:uid="{00000000-0005-0000-0000-00001C2A0000}"/>
    <cellStyle name="통_수량산출서(수정)_02-배수공_반중력_토공_중곡펌프장토공1" xfId="12166" xr:uid="{00000000-0005-0000-0000-00001D2A0000}"/>
    <cellStyle name="통_수량산출서(수정)_02-배수공_반중력_토공_중곡펌프장토공1 2" xfId="12167" xr:uid="{00000000-0005-0000-0000-00001E2A0000}"/>
    <cellStyle name="통_수량산출서(수정)_02-배수공_반중력_토공_천호대로남측준공수량(토공)" xfId="12168" xr:uid="{00000000-0005-0000-0000-00001F2A0000}"/>
    <cellStyle name="통_수량산출서(수정)_02-배수공_반중력_토공_천호대로남측준공수량(토공) 2" xfId="12169" xr:uid="{00000000-0005-0000-0000-0000202A0000}"/>
    <cellStyle name="통_수량산출서(수정)_02-배수공_반중력_토공_한국화장품토공" xfId="12170" xr:uid="{00000000-0005-0000-0000-0000212A0000}"/>
    <cellStyle name="통_수량산출서(수정)_02-배수공_반중력_토공_한국화장품토공 2" xfId="12171" xr:uid="{00000000-0005-0000-0000-0000222A0000}"/>
    <cellStyle name="통_수량산출서(수정)_02-배수공_설계서" xfId="5626" xr:uid="{00000000-0005-0000-0000-0000232A0000}"/>
    <cellStyle name="통_수량산출서(수정)_02-배수공_설계서 2" xfId="9860" xr:uid="{00000000-0005-0000-0000-0000242A0000}"/>
    <cellStyle name="통_수량산출서(수정)_02-배수공_설계서_(0831)설변내역(태화관길)" xfId="5627" xr:uid="{00000000-0005-0000-0000-0000252A0000}"/>
    <cellStyle name="통_수량산출서(수정)_02-배수공_설계서_(0831)설변내역(태화관길) 2" xfId="9861" xr:uid="{00000000-0005-0000-0000-0000262A0000}"/>
    <cellStyle name="통_수량산출서(수정)_02-배수공_설계서_(0831)설변내역(태화관길)_2010년 이면도로 정비공사(연간단가)설계변경내역서(2차)" xfId="5628" xr:uid="{00000000-0005-0000-0000-0000272A0000}"/>
    <cellStyle name="통_수량산출서(수정)_02-배수공_설계서_(0831)설변내역(태화관길)_2010년 이면도로 정비공사(연간단가)설계변경내역서(2차) 2" xfId="9862" xr:uid="{00000000-0005-0000-0000-0000282A0000}"/>
    <cellStyle name="통_수량산출서(수정)_02-배수공_설계서_(0906)설변내역(낙원동1)" xfId="5629" xr:uid="{00000000-0005-0000-0000-0000292A0000}"/>
    <cellStyle name="통_수량산출서(수정)_02-배수공_설계서_(0906)설변내역(낙원동1) 2" xfId="9863" xr:uid="{00000000-0005-0000-0000-00002A2A0000}"/>
    <cellStyle name="통_수량산출서(수정)_02-배수공_설계서_(0906)설변내역(낙원동1)_2010년 이면도로 정비공사(연간단가)설계변경내역서(2차)" xfId="5630" xr:uid="{00000000-0005-0000-0000-00002B2A0000}"/>
    <cellStyle name="통_수량산출서(수정)_02-배수공_설계서_(0906)설변내역(낙원동1)_2010년 이면도로 정비공사(연간단가)설계변경내역서(2차) 2" xfId="9864" xr:uid="{00000000-0005-0000-0000-00002C2A0000}"/>
    <cellStyle name="통_수량산출서(수정)_02-배수공_설계서_002설변내역(낙원동1-138)" xfId="5631" xr:uid="{00000000-0005-0000-0000-00002D2A0000}"/>
    <cellStyle name="통_수량산출서(수정)_02-배수공_설계서_002설변내역(낙원동1-138) 2" xfId="9865" xr:uid="{00000000-0005-0000-0000-00002E2A0000}"/>
    <cellStyle name="통_수량산출서(수정)_02-배수공_설계서_002설변내역(낙원동1-138)_2010년 이면도로 정비공사(연간단가)설계변경내역서(2차)" xfId="5632" xr:uid="{00000000-0005-0000-0000-00002F2A0000}"/>
    <cellStyle name="통_수량산출서(수정)_02-배수공_설계서_002설변내역(낙원동1-138)_2010년 이면도로 정비공사(연간단가)설계변경내역서(2차) 2" xfId="9866" xr:uid="{00000000-0005-0000-0000-0000302A0000}"/>
    <cellStyle name="통_수량산출서(수정)_02-배수공_설계서_2010년 이면도로 정비공사(연간단가)설계변경내역서(2차)" xfId="5633" xr:uid="{00000000-0005-0000-0000-0000312A0000}"/>
    <cellStyle name="통_수량산출서(수정)_02-배수공_설계서_2010년 이면도로 정비공사(연간단가)설계변경내역서(2차) 2" xfId="9867" xr:uid="{00000000-0005-0000-0000-0000322A0000}"/>
    <cellStyle name="통_수량산출서(수정)_02-배수공_옹벽" xfId="12172" xr:uid="{00000000-0005-0000-0000-0000332A0000}"/>
    <cellStyle name="통_수량산출서(수정)_02-배수공_옹벽 2" xfId="12173" xr:uid="{00000000-0005-0000-0000-0000342A0000}"/>
    <cellStyle name="통_수량산출서(수정)_02-배수공_옹벽_2.중곡빗물펌프장토공(BOX구간)" xfId="12174" xr:uid="{00000000-0005-0000-0000-0000352A0000}"/>
    <cellStyle name="통_수량산출서(수정)_02-배수공_옹벽_2.중곡빗물펌프장토공(BOX구간) 2" xfId="12175" xr:uid="{00000000-0005-0000-0000-0000362A0000}"/>
    <cellStyle name="통_수량산출서(수정)_02-배수공_토공" xfId="3596" xr:uid="{00000000-0005-0000-0000-0000372A0000}"/>
    <cellStyle name="통_수량산출서(수정)_02-배수공_토공 2" xfId="9868" xr:uid="{00000000-0005-0000-0000-0000382A0000}"/>
    <cellStyle name="통_수량산출서(수정)_02-배수공_토공 2 2" xfId="10768" xr:uid="{00000000-0005-0000-0000-0000392A0000}"/>
    <cellStyle name="통_수량산출서(수정)_02-배수공_토공_2.중곡빗물펌프장토공" xfId="12176" xr:uid="{00000000-0005-0000-0000-00003A2A0000}"/>
    <cellStyle name="통_수량산출서(수정)_02-배수공_토공_2.중곡빗물펌프장토공 2" xfId="12177" xr:uid="{00000000-0005-0000-0000-00003B2A0000}"/>
    <cellStyle name="통_수량산출서(수정)_02-배수공_토공_세종대우회토공" xfId="12178" xr:uid="{00000000-0005-0000-0000-00003C2A0000}"/>
    <cellStyle name="통_수량산출서(수정)_02-배수공_토공_세종대우회토공 2" xfId="12179" xr:uid="{00000000-0005-0000-0000-00003D2A0000}"/>
    <cellStyle name="통_수량산출서(수정)_02-배수공_토공_오거리토공" xfId="12180" xr:uid="{00000000-0005-0000-0000-00003E2A0000}"/>
    <cellStyle name="통_수량산출서(수정)_02-배수공_토공_오거리토공 2" xfId="12181" xr:uid="{00000000-0005-0000-0000-00003F2A0000}"/>
    <cellStyle name="통_수량산출서(수정)_02-배수공_토공_중곡빗물펌프장토공" xfId="12182" xr:uid="{00000000-0005-0000-0000-0000402A0000}"/>
    <cellStyle name="통_수량산출서(수정)_02-배수공_토공_중곡빗물펌프장토공 2" xfId="12183" xr:uid="{00000000-0005-0000-0000-0000412A0000}"/>
    <cellStyle name="통_수량산출서(수정)_02-배수공_토공_중곡빗물펌프장토공1" xfId="12184" xr:uid="{00000000-0005-0000-0000-0000422A0000}"/>
    <cellStyle name="통_수량산출서(수정)_02-배수공_토공_중곡빗물펌프장토공1 2" xfId="12185" xr:uid="{00000000-0005-0000-0000-0000432A0000}"/>
    <cellStyle name="통_수량산출서(수정)_02-배수공_토공_중곡펌프장토공1" xfId="12186" xr:uid="{00000000-0005-0000-0000-0000442A0000}"/>
    <cellStyle name="통_수량산출서(수정)_02-배수공_토공_중곡펌프장토공1 2" xfId="12187" xr:uid="{00000000-0005-0000-0000-0000452A0000}"/>
    <cellStyle name="통_수량산출서(수정)_02-배수공_토공_천호대로남측준공수량(토공)" xfId="12188" xr:uid="{00000000-0005-0000-0000-0000462A0000}"/>
    <cellStyle name="통_수량산출서(수정)_02-배수공_토공_천호대로남측준공수량(토공) 2" xfId="12189" xr:uid="{00000000-0005-0000-0000-0000472A0000}"/>
    <cellStyle name="통_수량산출서(수정)_02-배수공_토공_한국화장품토공" xfId="12190" xr:uid="{00000000-0005-0000-0000-0000482A0000}"/>
    <cellStyle name="통_수량산출서(수정)_02-배수공_토공_한국화장품토공 2" xfId="12191" xr:uid="{00000000-0005-0000-0000-0000492A0000}"/>
    <cellStyle name="통_수량산출서(수정)_02-배수공_포장조서" xfId="12192" xr:uid="{00000000-0005-0000-0000-00004A2A0000}"/>
    <cellStyle name="통_수량산출서(수정)_02-배수공_포장조서 2" xfId="12193" xr:uid="{00000000-0005-0000-0000-00004B2A0000}"/>
    <cellStyle name="통_수량산출서(수정)_02-배수공_포장조서_2.중곡빗물펌프장토공(BOX구간)" xfId="12194" xr:uid="{00000000-0005-0000-0000-00004C2A0000}"/>
    <cellStyle name="통_수량산출서(수정)_02-배수공_포장조서_2.중곡빗물펌프장토공(BOX구간) 2" xfId="12195" xr:uid="{00000000-0005-0000-0000-00004D2A0000}"/>
    <cellStyle name="통_수량산출서(수정)_04-포장공_02-배수공" xfId="3597" xr:uid="{00000000-0005-0000-0000-00004E2A0000}"/>
    <cellStyle name="통_수량산출서(수정)_04-포장공_02-배수공 2" xfId="5634" xr:uid="{00000000-0005-0000-0000-00004F2A0000}"/>
    <cellStyle name="통_수량산출서(수정)_04-포장공_02-배수공 2 2" xfId="9870" xr:uid="{00000000-0005-0000-0000-0000502A0000}"/>
    <cellStyle name="통_수량산출서(수정)_04-포장공_02-배수공 3" xfId="9869" xr:uid="{00000000-0005-0000-0000-0000512A0000}"/>
    <cellStyle name="통_수량산출서(수정)_04-포장공_02-배수공 4" xfId="10769" xr:uid="{00000000-0005-0000-0000-0000522A0000}"/>
    <cellStyle name="통_수량산출서(수정)_04-포장공_02-배수공_(0831)설변내역(태화관길)" xfId="5635" xr:uid="{00000000-0005-0000-0000-0000532A0000}"/>
    <cellStyle name="통_수량산출서(수정)_04-포장공_02-배수공_(0831)설변내역(태화관길) 2" xfId="9871" xr:uid="{00000000-0005-0000-0000-0000542A0000}"/>
    <cellStyle name="통_수량산출서(수정)_04-포장공_02-배수공_(0831)설변내역(태화관길)_2010년 이면도로 정비공사(연간단가)설계변경내역서(2차)" xfId="5636" xr:uid="{00000000-0005-0000-0000-0000552A0000}"/>
    <cellStyle name="통_수량산출서(수정)_04-포장공_02-배수공_(0831)설변내역(태화관길)_2010년 이면도로 정비공사(연간단가)설계변경내역서(2차) 2" xfId="9872" xr:uid="{00000000-0005-0000-0000-0000562A0000}"/>
    <cellStyle name="통_수량산출서(수정)_04-포장공_02-배수공_(0906)설변내역(낙원동1)" xfId="5637" xr:uid="{00000000-0005-0000-0000-0000572A0000}"/>
    <cellStyle name="통_수량산출서(수정)_04-포장공_02-배수공_(0906)설변내역(낙원동1) 2" xfId="9873" xr:uid="{00000000-0005-0000-0000-0000582A0000}"/>
    <cellStyle name="통_수량산출서(수정)_04-포장공_02-배수공_(0906)설변내역(낙원동1)_2010년 이면도로 정비공사(연간단가)설계변경내역서(2차)" xfId="5638" xr:uid="{00000000-0005-0000-0000-0000592A0000}"/>
    <cellStyle name="통_수량산출서(수정)_04-포장공_02-배수공_(0906)설변내역(낙원동1)_2010년 이면도로 정비공사(연간단가)설계변경내역서(2차) 2" xfId="9874" xr:uid="{00000000-0005-0000-0000-00005A2A0000}"/>
    <cellStyle name="통_수량산출서(수정)_04-포장공_02-배수공_002설변내역(낙원동1-138)" xfId="5639" xr:uid="{00000000-0005-0000-0000-00005B2A0000}"/>
    <cellStyle name="통_수량산출서(수정)_04-포장공_02-배수공_002설변내역(낙원동1-138) 2" xfId="9875" xr:uid="{00000000-0005-0000-0000-00005C2A0000}"/>
    <cellStyle name="통_수량산출서(수정)_04-포장공_02-배수공_002설변내역(낙원동1-138)_2010년 이면도로 정비공사(연간단가)설계변경내역서(2차)" xfId="5640" xr:uid="{00000000-0005-0000-0000-00005D2A0000}"/>
    <cellStyle name="통_수량산출서(수정)_04-포장공_02-배수공_002설변내역(낙원동1-138)_2010년 이면도로 정비공사(연간단가)설계변경내역서(2차) 2" xfId="9876" xr:uid="{00000000-0005-0000-0000-00005E2A0000}"/>
    <cellStyle name="통_수량산출서(수정)_04-포장공_02-배수공_2.중곡빗물펌프장토공(BOX구간)" xfId="12196" xr:uid="{00000000-0005-0000-0000-00005F2A0000}"/>
    <cellStyle name="통_수량산출서(수정)_04-포장공_02-배수공_2.중곡빗물펌프장토공(BOX구간) 2" xfId="12197" xr:uid="{00000000-0005-0000-0000-0000602A0000}"/>
    <cellStyle name="통_수량산출서(수정)_04-포장공_02-배수공_2010년 이면도로 정비공사(연간단가)설계변경내역서(2차)" xfId="5641" xr:uid="{00000000-0005-0000-0000-0000612A0000}"/>
    <cellStyle name="통_수량산출서(수정)_04-포장공_02-배수공_2010년 이면도로 정비공사(연간단가)설계변경내역서(2차) 2" xfId="9877" xr:uid="{00000000-0005-0000-0000-0000622A0000}"/>
    <cellStyle name="통_수량산출서(수정)_04-포장공_02-배수공_남측토공" xfId="12198" xr:uid="{00000000-0005-0000-0000-0000632A0000}"/>
    <cellStyle name="통_수량산출서(수정)_04-포장공_02-배수공_남측토공 2" xfId="12199" xr:uid="{00000000-0005-0000-0000-0000642A0000}"/>
    <cellStyle name="통_수량산출서(수정)_04-포장공_02-배수공_남측토공_2.중곡빗물펌프장토공" xfId="12200" xr:uid="{00000000-0005-0000-0000-0000652A0000}"/>
    <cellStyle name="통_수량산출서(수정)_04-포장공_02-배수공_남측토공_2.중곡빗물펌프장토공 2" xfId="12201" xr:uid="{00000000-0005-0000-0000-0000662A0000}"/>
    <cellStyle name="통_수량산출서(수정)_04-포장공_02-배수공_남측토공_천호대로남측준공수량(토공)" xfId="12202" xr:uid="{00000000-0005-0000-0000-0000672A0000}"/>
    <cellStyle name="통_수량산출서(수정)_04-포장공_02-배수공_남측토공_천호대로남측준공수량(토공) 2" xfId="12203" xr:uid="{00000000-0005-0000-0000-0000682A0000}"/>
    <cellStyle name="통_수량산출서(수정)_04-포장공_02-배수공_내역서(상도동159번지,김주성)" xfId="5642" xr:uid="{00000000-0005-0000-0000-0000692A0000}"/>
    <cellStyle name="통_수량산출서(수정)_04-포장공_02-배수공_내역서(상도동159번지,김주성) 2" xfId="9878" xr:uid="{00000000-0005-0000-0000-00006A2A0000}"/>
    <cellStyle name="통_수량산출서(수정)_04-포장공_02-배수공_내역서(상도동159번지,김주성)_(0831)설변내역(태화관길)" xfId="5643" xr:uid="{00000000-0005-0000-0000-00006B2A0000}"/>
    <cellStyle name="통_수량산출서(수정)_04-포장공_02-배수공_내역서(상도동159번지,김주성)_(0831)설변내역(태화관길) 2" xfId="9879" xr:uid="{00000000-0005-0000-0000-00006C2A0000}"/>
    <cellStyle name="통_수량산출서(수정)_04-포장공_02-배수공_내역서(상도동159번지,김주성)_(0831)설변내역(태화관길)_2010년 이면도로 정비공사(연간단가)설계변경내역서(2차)" xfId="5644" xr:uid="{00000000-0005-0000-0000-00006D2A0000}"/>
    <cellStyle name="통_수량산출서(수정)_04-포장공_02-배수공_내역서(상도동159번지,김주성)_(0831)설변내역(태화관길)_2010년 이면도로 정비공사(연간단가)설계변경내역서(2차) 2" xfId="9880" xr:uid="{00000000-0005-0000-0000-00006E2A0000}"/>
    <cellStyle name="통_수량산출서(수정)_04-포장공_02-배수공_내역서(상도동159번지,김주성)_(0906)설변내역(낙원동1)" xfId="5645" xr:uid="{00000000-0005-0000-0000-00006F2A0000}"/>
    <cellStyle name="통_수량산출서(수정)_04-포장공_02-배수공_내역서(상도동159번지,김주성)_(0906)설변내역(낙원동1) 2" xfId="9881" xr:uid="{00000000-0005-0000-0000-0000702A0000}"/>
    <cellStyle name="통_수량산출서(수정)_04-포장공_02-배수공_내역서(상도동159번지,김주성)_(0906)설변내역(낙원동1)_2010년 이면도로 정비공사(연간단가)설계변경내역서(2차)" xfId="5646" xr:uid="{00000000-0005-0000-0000-0000712A0000}"/>
    <cellStyle name="통_수량산출서(수정)_04-포장공_02-배수공_내역서(상도동159번지,김주성)_(0906)설변내역(낙원동1)_2010년 이면도로 정비공사(연간단가)설계변경내역서(2차) 2" xfId="9882" xr:uid="{00000000-0005-0000-0000-0000722A0000}"/>
    <cellStyle name="통_수량산출서(수정)_04-포장공_02-배수공_내역서(상도동159번지,김주성)_002설변내역(낙원동1-138)" xfId="5647" xr:uid="{00000000-0005-0000-0000-0000732A0000}"/>
    <cellStyle name="통_수량산출서(수정)_04-포장공_02-배수공_내역서(상도동159번지,김주성)_002설변내역(낙원동1-138) 2" xfId="9883" xr:uid="{00000000-0005-0000-0000-0000742A0000}"/>
    <cellStyle name="통_수량산출서(수정)_04-포장공_02-배수공_내역서(상도동159번지,김주성)_002설변내역(낙원동1-138)_2010년 이면도로 정비공사(연간단가)설계변경내역서(2차)" xfId="5648" xr:uid="{00000000-0005-0000-0000-0000752A0000}"/>
    <cellStyle name="통_수량산출서(수정)_04-포장공_02-배수공_내역서(상도동159번지,김주성)_002설변내역(낙원동1-138)_2010년 이면도로 정비공사(연간단가)설계변경내역서(2차) 2" xfId="9884" xr:uid="{00000000-0005-0000-0000-0000762A0000}"/>
    <cellStyle name="통_수량산출서(수정)_04-포장공_02-배수공_내역서(상도동159번지,김주성)_2010년 이면도로 정비공사(연간단가)설계변경내역서(2차)" xfId="5649" xr:uid="{00000000-0005-0000-0000-0000772A0000}"/>
    <cellStyle name="통_수량산출서(수정)_04-포장공_02-배수공_내역서(상도동159번지,김주성)_2010년 이면도로 정비공사(연간단가)설계변경내역서(2차) 2" xfId="9885" xr:uid="{00000000-0005-0000-0000-0000782A0000}"/>
    <cellStyle name="통_수량산출서(수정)_04-포장공_02-배수공_설계서" xfId="5650" xr:uid="{00000000-0005-0000-0000-0000792A0000}"/>
    <cellStyle name="통_수량산출서(수정)_04-포장공_02-배수공_설계서 2" xfId="9886" xr:uid="{00000000-0005-0000-0000-00007A2A0000}"/>
    <cellStyle name="통_수량산출서(수정)_04-포장공_02-배수공_설계서_(0831)설변내역(태화관길)" xfId="5651" xr:uid="{00000000-0005-0000-0000-00007B2A0000}"/>
    <cellStyle name="통_수량산출서(수정)_04-포장공_02-배수공_설계서_(0831)설변내역(태화관길) 2" xfId="9887" xr:uid="{00000000-0005-0000-0000-00007C2A0000}"/>
    <cellStyle name="통_수량산출서(수정)_04-포장공_02-배수공_설계서_(0831)설변내역(태화관길)_2010년 이면도로 정비공사(연간단가)설계변경내역서(2차)" xfId="5652" xr:uid="{00000000-0005-0000-0000-00007D2A0000}"/>
    <cellStyle name="통_수량산출서(수정)_04-포장공_02-배수공_설계서_(0831)설변내역(태화관길)_2010년 이면도로 정비공사(연간단가)설계변경내역서(2차) 2" xfId="9888" xr:uid="{00000000-0005-0000-0000-00007E2A0000}"/>
    <cellStyle name="통_수량산출서(수정)_04-포장공_02-배수공_설계서_(0906)설변내역(낙원동1)" xfId="5653" xr:uid="{00000000-0005-0000-0000-00007F2A0000}"/>
    <cellStyle name="통_수량산출서(수정)_04-포장공_02-배수공_설계서_(0906)설변내역(낙원동1) 2" xfId="9889" xr:uid="{00000000-0005-0000-0000-0000802A0000}"/>
    <cellStyle name="통_수량산출서(수정)_04-포장공_02-배수공_설계서_(0906)설변내역(낙원동1)_2010년 이면도로 정비공사(연간단가)설계변경내역서(2차)" xfId="5654" xr:uid="{00000000-0005-0000-0000-0000812A0000}"/>
    <cellStyle name="통_수량산출서(수정)_04-포장공_02-배수공_설계서_(0906)설변내역(낙원동1)_2010년 이면도로 정비공사(연간단가)설계변경내역서(2차) 2" xfId="9890" xr:uid="{00000000-0005-0000-0000-0000822A0000}"/>
    <cellStyle name="통_수량산출서(수정)_04-포장공_02-배수공_설계서_002설변내역(낙원동1-138)" xfId="5655" xr:uid="{00000000-0005-0000-0000-0000832A0000}"/>
    <cellStyle name="통_수량산출서(수정)_04-포장공_02-배수공_설계서_002설변내역(낙원동1-138) 2" xfId="9891" xr:uid="{00000000-0005-0000-0000-0000842A0000}"/>
    <cellStyle name="통_수량산출서(수정)_04-포장공_02-배수공_설계서_002설변내역(낙원동1-138)_2010년 이면도로 정비공사(연간단가)설계변경내역서(2차)" xfId="5656" xr:uid="{00000000-0005-0000-0000-0000852A0000}"/>
    <cellStyle name="통_수량산출서(수정)_04-포장공_02-배수공_설계서_002설변내역(낙원동1-138)_2010년 이면도로 정비공사(연간단가)설계변경내역서(2차) 2" xfId="9892" xr:uid="{00000000-0005-0000-0000-0000862A0000}"/>
    <cellStyle name="통_수량산출서(수정)_04-포장공_02-배수공_설계서_2010년 이면도로 정비공사(연간단가)설계변경내역서(2차)" xfId="5657" xr:uid="{00000000-0005-0000-0000-0000872A0000}"/>
    <cellStyle name="통_수량산출서(수정)_04-포장공_02-배수공_설계서_2010년 이면도로 정비공사(연간단가)설계변경내역서(2차) 2" xfId="9893" xr:uid="{00000000-0005-0000-0000-0000882A0000}"/>
    <cellStyle name="통_수량산출서(수정)_04-포장공_02-배수공_토공" xfId="3598" xr:uid="{00000000-0005-0000-0000-0000892A0000}"/>
    <cellStyle name="통_수량산출서(수정)_04-포장공_02-배수공_토공 2" xfId="9894" xr:uid="{00000000-0005-0000-0000-00008A2A0000}"/>
    <cellStyle name="통_수량산출서(수정)_04-포장공_02-배수공_토공 2 2" xfId="10770" xr:uid="{00000000-0005-0000-0000-00008B2A0000}"/>
    <cellStyle name="통_수량산출서(수정)_04-포장공_02-배수공_토공_2.중곡빗물펌프장토공" xfId="12204" xr:uid="{00000000-0005-0000-0000-00008C2A0000}"/>
    <cellStyle name="통_수량산출서(수정)_04-포장공_02-배수공_토공_2.중곡빗물펌프장토공 2" xfId="12205" xr:uid="{00000000-0005-0000-0000-00008D2A0000}"/>
    <cellStyle name="통_수량산출서(수정)_04-포장공_02-배수공_토공_세종대우회토공" xfId="12206" xr:uid="{00000000-0005-0000-0000-00008E2A0000}"/>
    <cellStyle name="통_수량산출서(수정)_04-포장공_02-배수공_토공_세종대우회토공 2" xfId="12207" xr:uid="{00000000-0005-0000-0000-00008F2A0000}"/>
    <cellStyle name="통_수량산출서(수정)_04-포장공_02-배수공_토공_오거리토공" xfId="12208" xr:uid="{00000000-0005-0000-0000-0000902A0000}"/>
    <cellStyle name="통_수량산출서(수정)_04-포장공_02-배수공_토공_오거리토공 2" xfId="12209" xr:uid="{00000000-0005-0000-0000-0000912A0000}"/>
    <cellStyle name="통_수량산출서(수정)_04-포장공_02-배수공_토공_중곡빗물펌프장토공" xfId="12210" xr:uid="{00000000-0005-0000-0000-0000922A0000}"/>
    <cellStyle name="통_수량산출서(수정)_04-포장공_02-배수공_토공_중곡빗물펌프장토공 2" xfId="12211" xr:uid="{00000000-0005-0000-0000-0000932A0000}"/>
    <cellStyle name="통_수량산출서(수정)_04-포장공_02-배수공_토공_중곡빗물펌프장토공1" xfId="12212" xr:uid="{00000000-0005-0000-0000-0000942A0000}"/>
    <cellStyle name="통_수량산출서(수정)_04-포장공_02-배수공_토공_중곡빗물펌프장토공1 2" xfId="12213" xr:uid="{00000000-0005-0000-0000-0000952A0000}"/>
    <cellStyle name="통_수량산출서(수정)_04-포장공_02-배수공_토공_중곡펌프장토공1" xfId="12214" xr:uid="{00000000-0005-0000-0000-0000962A0000}"/>
    <cellStyle name="통_수량산출서(수정)_04-포장공_02-배수공_토공_중곡펌프장토공1 2" xfId="12215" xr:uid="{00000000-0005-0000-0000-0000972A0000}"/>
    <cellStyle name="통_수량산출서(수정)_04-포장공_02-배수공_토공_천호대로남측준공수량(토공)" xfId="12216" xr:uid="{00000000-0005-0000-0000-0000982A0000}"/>
    <cellStyle name="통_수량산출서(수정)_04-포장공_02-배수공_토공_천호대로남측준공수량(토공) 2" xfId="12217" xr:uid="{00000000-0005-0000-0000-0000992A0000}"/>
    <cellStyle name="통_수량산출서(수정)_04-포장공_02-배수공_토공_한국화장품토공" xfId="12218" xr:uid="{00000000-0005-0000-0000-00009A2A0000}"/>
    <cellStyle name="통_수량산출서(수정)_04-포장공_02-배수공_토공_한국화장품토공 2" xfId="12219" xr:uid="{00000000-0005-0000-0000-00009B2A0000}"/>
    <cellStyle name="통_수량산출서(수정)_06-부대공_02-배수공" xfId="3599" xr:uid="{00000000-0005-0000-0000-00009C2A0000}"/>
    <cellStyle name="통_수량산출서(수정)_06-부대공_02-배수공 2" xfId="5658" xr:uid="{00000000-0005-0000-0000-00009D2A0000}"/>
    <cellStyle name="통_수량산출서(수정)_06-부대공_02-배수공 2 2" xfId="9896" xr:uid="{00000000-0005-0000-0000-00009E2A0000}"/>
    <cellStyle name="통_수량산출서(수정)_06-부대공_02-배수공 3" xfId="9895" xr:uid="{00000000-0005-0000-0000-00009F2A0000}"/>
    <cellStyle name="통_수량산출서(수정)_06-부대공_02-배수공 4" xfId="10771" xr:uid="{00000000-0005-0000-0000-0000A02A0000}"/>
    <cellStyle name="통_수량산출서(수정)_06-부대공_02-배수공_(0831)설변내역(태화관길)" xfId="5659" xr:uid="{00000000-0005-0000-0000-0000A12A0000}"/>
    <cellStyle name="통_수량산출서(수정)_06-부대공_02-배수공_(0831)설변내역(태화관길) 2" xfId="9897" xr:uid="{00000000-0005-0000-0000-0000A22A0000}"/>
    <cellStyle name="통_수량산출서(수정)_06-부대공_02-배수공_(0831)설변내역(태화관길)_2010년 이면도로 정비공사(연간단가)설계변경내역서(2차)" xfId="5660" xr:uid="{00000000-0005-0000-0000-0000A32A0000}"/>
    <cellStyle name="통_수량산출서(수정)_06-부대공_02-배수공_(0831)설변내역(태화관길)_2010년 이면도로 정비공사(연간단가)설계변경내역서(2차) 2" xfId="9898" xr:uid="{00000000-0005-0000-0000-0000A42A0000}"/>
    <cellStyle name="통_수량산출서(수정)_06-부대공_02-배수공_(0906)설변내역(낙원동1)" xfId="5661" xr:uid="{00000000-0005-0000-0000-0000A52A0000}"/>
    <cellStyle name="통_수량산출서(수정)_06-부대공_02-배수공_(0906)설변내역(낙원동1) 2" xfId="9899" xr:uid="{00000000-0005-0000-0000-0000A62A0000}"/>
    <cellStyle name="통_수량산출서(수정)_06-부대공_02-배수공_(0906)설변내역(낙원동1)_2010년 이면도로 정비공사(연간단가)설계변경내역서(2차)" xfId="5662" xr:uid="{00000000-0005-0000-0000-0000A72A0000}"/>
    <cellStyle name="통_수량산출서(수정)_06-부대공_02-배수공_(0906)설변내역(낙원동1)_2010년 이면도로 정비공사(연간단가)설계변경내역서(2차) 2" xfId="9900" xr:uid="{00000000-0005-0000-0000-0000A82A0000}"/>
    <cellStyle name="통_수량산출서(수정)_06-부대공_02-배수공_002설변내역(낙원동1-138)" xfId="5663" xr:uid="{00000000-0005-0000-0000-0000A92A0000}"/>
    <cellStyle name="통_수량산출서(수정)_06-부대공_02-배수공_002설변내역(낙원동1-138) 2" xfId="9901" xr:uid="{00000000-0005-0000-0000-0000AA2A0000}"/>
    <cellStyle name="통_수량산출서(수정)_06-부대공_02-배수공_002설변내역(낙원동1-138)_2010년 이면도로 정비공사(연간단가)설계변경내역서(2차)" xfId="5664" xr:uid="{00000000-0005-0000-0000-0000AB2A0000}"/>
    <cellStyle name="통_수량산출서(수정)_06-부대공_02-배수공_002설변내역(낙원동1-138)_2010년 이면도로 정비공사(연간단가)설계변경내역서(2차) 2" xfId="9902" xr:uid="{00000000-0005-0000-0000-0000AC2A0000}"/>
    <cellStyle name="통_수량산출서(수정)_06-부대공_02-배수공_2.중곡빗물펌프장토공(BOX구간)" xfId="12220" xr:uid="{00000000-0005-0000-0000-0000AD2A0000}"/>
    <cellStyle name="통_수량산출서(수정)_06-부대공_02-배수공_2.중곡빗물펌프장토공(BOX구간) 2" xfId="12221" xr:uid="{00000000-0005-0000-0000-0000AE2A0000}"/>
    <cellStyle name="통_수량산출서(수정)_06-부대공_02-배수공_2010년 이면도로 정비공사(연간단가)설계변경내역서(2차)" xfId="5665" xr:uid="{00000000-0005-0000-0000-0000AF2A0000}"/>
    <cellStyle name="통_수량산출서(수정)_06-부대공_02-배수공_2010년 이면도로 정비공사(연간단가)설계변경내역서(2차) 2" xfId="9903" xr:uid="{00000000-0005-0000-0000-0000B02A0000}"/>
    <cellStyle name="통_수량산출서(수정)_06-부대공_02-배수공_남측토공" xfId="12222" xr:uid="{00000000-0005-0000-0000-0000B12A0000}"/>
    <cellStyle name="통_수량산출서(수정)_06-부대공_02-배수공_남측토공 2" xfId="12223" xr:uid="{00000000-0005-0000-0000-0000B22A0000}"/>
    <cellStyle name="통_수량산출서(수정)_06-부대공_02-배수공_남측토공_2.중곡빗물펌프장토공" xfId="12224" xr:uid="{00000000-0005-0000-0000-0000B32A0000}"/>
    <cellStyle name="통_수량산출서(수정)_06-부대공_02-배수공_남측토공_2.중곡빗물펌프장토공 2" xfId="12225" xr:uid="{00000000-0005-0000-0000-0000B42A0000}"/>
    <cellStyle name="통_수량산출서(수정)_06-부대공_02-배수공_남측토공_천호대로남측준공수량(토공)" xfId="12226" xr:uid="{00000000-0005-0000-0000-0000B52A0000}"/>
    <cellStyle name="통_수량산출서(수정)_06-부대공_02-배수공_남측토공_천호대로남측준공수량(토공) 2" xfId="12227" xr:uid="{00000000-0005-0000-0000-0000B62A0000}"/>
    <cellStyle name="통_수량산출서(수정)_06-부대공_02-배수공_내역서(상도동159번지,김주성)" xfId="5666" xr:uid="{00000000-0005-0000-0000-0000B72A0000}"/>
    <cellStyle name="통_수량산출서(수정)_06-부대공_02-배수공_내역서(상도동159번지,김주성) 2" xfId="9904" xr:uid="{00000000-0005-0000-0000-0000B82A0000}"/>
    <cellStyle name="통_수량산출서(수정)_06-부대공_02-배수공_내역서(상도동159번지,김주성)_(0831)설변내역(태화관길)" xfId="5667" xr:uid="{00000000-0005-0000-0000-0000B92A0000}"/>
    <cellStyle name="통_수량산출서(수정)_06-부대공_02-배수공_내역서(상도동159번지,김주성)_(0831)설변내역(태화관길) 2" xfId="9905" xr:uid="{00000000-0005-0000-0000-0000BA2A0000}"/>
    <cellStyle name="통_수량산출서(수정)_06-부대공_02-배수공_내역서(상도동159번지,김주성)_(0831)설변내역(태화관길)_2010년 이면도로 정비공사(연간단가)설계변경내역서(2차)" xfId="5668" xr:uid="{00000000-0005-0000-0000-0000BB2A0000}"/>
    <cellStyle name="통_수량산출서(수정)_06-부대공_02-배수공_내역서(상도동159번지,김주성)_(0831)설변내역(태화관길)_2010년 이면도로 정비공사(연간단가)설계변경내역서(2차) 2" xfId="9906" xr:uid="{00000000-0005-0000-0000-0000BC2A0000}"/>
    <cellStyle name="통_수량산출서(수정)_06-부대공_02-배수공_내역서(상도동159번지,김주성)_(0906)설변내역(낙원동1)" xfId="5669" xr:uid="{00000000-0005-0000-0000-0000BD2A0000}"/>
    <cellStyle name="통_수량산출서(수정)_06-부대공_02-배수공_내역서(상도동159번지,김주성)_(0906)설변내역(낙원동1) 2" xfId="9907" xr:uid="{00000000-0005-0000-0000-0000BE2A0000}"/>
    <cellStyle name="통_수량산출서(수정)_06-부대공_02-배수공_내역서(상도동159번지,김주성)_(0906)설변내역(낙원동1)_2010년 이면도로 정비공사(연간단가)설계변경내역서(2차)" xfId="5670" xr:uid="{00000000-0005-0000-0000-0000BF2A0000}"/>
    <cellStyle name="통_수량산출서(수정)_06-부대공_02-배수공_내역서(상도동159번지,김주성)_(0906)설변내역(낙원동1)_2010년 이면도로 정비공사(연간단가)설계변경내역서(2차) 2" xfId="9908" xr:uid="{00000000-0005-0000-0000-0000C02A0000}"/>
    <cellStyle name="통_수량산출서(수정)_06-부대공_02-배수공_내역서(상도동159번지,김주성)_002설변내역(낙원동1-138)" xfId="5671" xr:uid="{00000000-0005-0000-0000-0000C12A0000}"/>
    <cellStyle name="통_수량산출서(수정)_06-부대공_02-배수공_내역서(상도동159번지,김주성)_002설변내역(낙원동1-138) 2" xfId="9909" xr:uid="{00000000-0005-0000-0000-0000C22A0000}"/>
    <cellStyle name="통_수량산출서(수정)_06-부대공_02-배수공_내역서(상도동159번지,김주성)_002설변내역(낙원동1-138)_2010년 이면도로 정비공사(연간단가)설계변경내역서(2차)" xfId="5672" xr:uid="{00000000-0005-0000-0000-0000C32A0000}"/>
    <cellStyle name="통_수량산출서(수정)_06-부대공_02-배수공_내역서(상도동159번지,김주성)_002설변내역(낙원동1-138)_2010년 이면도로 정비공사(연간단가)설계변경내역서(2차) 2" xfId="9910" xr:uid="{00000000-0005-0000-0000-0000C42A0000}"/>
    <cellStyle name="통_수량산출서(수정)_06-부대공_02-배수공_내역서(상도동159번지,김주성)_2010년 이면도로 정비공사(연간단가)설계변경내역서(2차)" xfId="5673" xr:uid="{00000000-0005-0000-0000-0000C52A0000}"/>
    <cellStyle name="통_수량산출서(수정)_06-부대공_02-배수공_내역서(상도동159번지,김주성)_2010년 이면도로 정비공사(연간단가)설계변경내역서(2차) 2" xfId="9911" xr:uid="{00000000-0005-0000-0000-0000C62A0000}"/>
    <cellStyle name="통_수량산출서(수정)_06-부대공_02-배수공_설계서" xfId="5674" xr:uid="{00000000-0005-0000-0000-0000C72A0000}"/>
    <cellStyle name="통_수량산출서(수정)_06-부대공_02-배수공_설계서 2" xfId="9912" xr:uid="{00000000-0005-0000-0000-0000C82A0000}"/>
    <cellStyle name="통_수량산출서(수정)_06-부대공_02-배수공_설계서_(0831)설변내역(태화관길)" xfId="5675" xr:uid="{00000000-0005-0000-0000-0000C92A0000}"/>
    <cellStyle name="통_수량산출서(수정)_06-부대공_02-배수공_설계서_(0831)설변내역(태화관길) 2" xfId="9913" xr:uid="{00000000-0005-0000-0000-0000CA2A0000}"/>
    <cellStyle name="통_수량산출서(수정)_06-부대공_02-배수공_설계서_(0831)설변내역(태화관길)_2010년 이면도로 정비공사(연간단가)설계변경내역서(2차)" xfId="5676" xr:uid="{00000000-0005-0000-0000-0000CB2A0000}"/>
    <cellStyle name="통_수량산출서(수정)_06-부대공_02-배수공_설계서_(0831)설변내역(태화관길)_2010년 이면도로 정비공사(연간단가)설계변경내역서(2차) 2" xfId="9914" xr:uid="{00000000-0005-0000-0000-0000CC2A0000}"/>
    <cellStyle name="통_수량산출서(수정)_06-부대공_02-배수공_설계서_(0906)설변내역(낙원동1)" xfId="5677" xr:uid="{00000000-0005-0000-0000-0000CD2A0000}"/>
    <cellStyle name="통_수량산출서(수정)_06-부대공_02-배수공_설계서_(0906)설변내역(낙원동1) 2" xfId="9915" xr:uid="{00000000-0005-0000-0000-0000CE2A0000}"/>
    <cellStyle name="통_수량산출서(수정)_06-부대공_02-배수공_설계서_(0906)설변내역(낙원동1)_2010년 이면도로 정비공사(연간단가)설계변경내역서(2차)" xfId="5678" xr:uid="{00000000-0005-0000-0000-0000CF2A0000}"/>
    <cellStyle name="통_수량산출서(수정)_06-부대공_02-배수공_설계서_(0906)설변내역(낙원동1)_2010년 이면도로 정비공사(연간단가)설계변경내역서(2차) 2" xfId="9916" xr:uid="{00000000-0005-0000-0000-0000D02A0000}"/>
    <cellStyle name="통_수량산출서(수정)_06-부대공_02-배수공_설계서_002설변내역(낙원동1-138)" xfId="5679" xr:uid="{00000000-0005-0000-0000-0000D12A0000}"/>
    <cellStyle name="통_수량산출서(수정)_06-부대공_02-배수공_설계서_002설변내역(낙원동1-138) 2" xfId="9917" xr:uid="{00000000-0005-0000-0000-0000D22A0000}"/>
    <cellStyle name="통_수량산출서(수정)_06-부대공_02-배수공_설계서_002설변내역(낙원동1-138)_2010년 이면도로 정비공사(연간단가)설계변경내역서(2차)" xfId="5680" xr:uid="{00000000-0005-0000-0000-0000D32A0000}"/>
    <cellStyle name="통_수량산출서(수정)_06-부대공_02-배수공_설계서_002설변내역(낙원동1-138)_2010년 이면도로 정비공사(연간단가)설계변경내역서(2차) 2" xfId="9918" xr:uid="{00000000-0005-0000-0000-0000D42A0000}"/>
    <cellStyle name="통_수량산출서(수정)_06-부대공_02-배수공_설계서_2010년 이면도로 정비공사(연간단가)설계변경내역서(2차)" xfId="5681" xr:uid="{00000000-0005-0000-0000-0000D52A0000}"/>
    <cellStyle name="통_수량산출서(수정)_06-부대공_02-배수공_설계서_2010년 이면도로 정비공사(연간단가)설계변경내역서(2차) 2" xfId="9919" xr:uid="{00000000-0005-0000-0000-0000D62A0000}"/>
    <cellStyle name="통_수량산출서(수정)_06-부대공_02-배수공_토공" xfId="3600" xr:uid="{00000000-0005-0000-0000-0000D72A0000}"/>
    <cellStyle name="통_수량산출서(수정)_06-부대공_02-배수공_토공 2" xfId="9920" xr:uid="{00000000-0005-0000-0000-0000D82A0000}"/>
    <cellStyle name="통_수량산출서(수정)_06-부대공_02-배수공_토공 2 2" xfId="10772" xr:uid="{00000000-0005-0000-0000-0000D92A0000}"/>
    <cellStyle name="통_수량산출서(수정)_06-부대공_02-배수공_토공_2.중곡빗물펌프장토공" xfId="12228" xr:uid="{00000000-0005-0000-0000-0000DA2A0000}"/>
    <cellStyle name="통_수량산출서(수정)_06-부대공_02-배수공_토공_2.중곡빗물펌프장토공 2" xfId="12229" xr:uid="{00000000-0005-0000-0000-0000DB2A0000}"/>
    <cellStyle name="통_수량산출서(수정)_06-부대공_02-배수공_토공_세종대우회토공" xfId="12230" xr:uid="{00000000-0005-0000-0000-0000DC2A0000}"/>
    <cellStyle name="통_수량산출서(수정)_06-부대공_02-배수공_토공_세종대우회토공 2" xfId="12231" xr:uid="{00000000-0005-0000-0000-0000DD2A0000}"/>
    <cellStyle name="통_수량산출서(수정)_06-부대공_02-배수공_토공_오거리토공" xfId="12232" xr:uid="{00000000-0005-0000-0000-0000DE2A0000}"/>
    <cellStyle name="통_수량산출서(수정)_06-부대공_02-배수공_토공_오거리토공 2" xfId="12233" xr:uid="{00000000-0005-0000-0000-0000DF2A0000}"/>
    <cellStyle name="통_수량산출서(수정)_06-부대공_02-배수공_토공_중곡빗물펌프장토공" xfId="12234" xr:uid="{00000000-0005-0000-0000-0000E02A0000}"/>
    <cellStyle name="통_수량산출서(수정)_06-부대공_02-배수공_토공_중곡빗물펌프장토공 2" xfId="12235" xr:uid="{00000000-0005-0000-0000-0000E12A0000}"/>
    <cellStyle name="통_수량산출서(수정)_06-부대공_02-배수공_토공_중곡빗물펌프장토공1" xfId="12236" xr:uid="{00000000-0005-0000-0000-0000E22A0000}"/>
    <cellStyle name="통_수량산출서(수정)_06-부대공_02-배수공_토공_중곡빗물펌프장토공1 2" xfId="12237" xr:uid="{00000000-0005-0000-0000-0000E32A0000}"/>
    <cellStyle name="통_수량산출서(수정)_06-부대공_02-배수공_토공_중곡펌프장토공1" xfId="12238" xr:uid="{00000000-0005-0000-0000-0000E42A0000}"/>
    <cellStyle name="통_수량산출서(수정)_06-부대공_02-배수공_토공_중곡펌프장토공1 2" xfId="12239" xr:uid="{00000000-0005-0000-0000-0000E52A0000}"/>
    <cellStyle name="통_수량산출서(수정)_06-부대공_02-배수공_토공_천호대로남측준공수량(토공)" xfId="12240" xr:uid="{00000000-0005-0000-0000-0000E62A0000}"/>
    <cellStyle name="통_수량산출서(수정)_06-부대공_02-배수공_토공_천호대로남측준공수량(토공) 2" xfId="12241" xr:uid="{00000000-0005-0000-0000-0000E72A0000}"/>
    <cellStyle name="통_수량산출서(수정)_06-부대공_02-배수공_토공_한국화장품토공" xfId="12242" xr:uid="{00000000-0005-0000-0000-0000E82A0000}"/>
    <cellStyle name="통_수량산출서(수정)_06-부대공_02-배수공_토공_한국화장품토공 2" xfId="12243" xr:uid="{00000000-0005-0000-0000-0000E92A0000}"/>
    <cellStyle name="통_수량산출서(수정)_2.중곡빗물펌프장토공(BOX구간)" xfId="12244" xr:uid="{00000000-0005-0000-0000-0000EA2A0000}"/>
    <cellStyle name="통_수량산출서(수정)_2.중곡빗물펌프장토공(BOX구간) 2" xfId="12245" xr:uid="{00000000-0005-0000-0000-0000EB2A0000}"/>
    <cellStyle name="통_수량산출서(수정)_깨기수량(전농초교)" xfId="3601" xr:uid="{00000000-0005-0000-0000-0000EC2A0000}"/>
    <cellStyle name="통_수량산출서(수정)_깨기수량(전농초교) 2" xfId="9921" xr:uid="{00000000-0005-0000-0000-0000ED2A0000}"/>
    <cellStyle name="통_수량산출서(수정)_깨기수량(전농초교) 2 2" xfId="10773" xr:uid="{00000000-0005-0000-0000-0000EE2A0000}"/>
    <cellStyle name="통_수량산출서(수정)_깨기수량(전농초교)_1.토공및깨기수량(소의초교)" xfId="3602" xr:uid="{00000000-0005-0000-0000-0000EF2A0000}"/>
    <cellStyle name="통_수량산출서(수정)_깨기수량(전농초교)_1.토공및깨기수량(소의초교) 2" xfId="9922" xr:uid="{00000000-0005-0000-0000-0000F02A0000}"/>
    <cellStyle name="통_수량산출서(수정)_깨기수량(전농초교)_1.토공및깨기수량(소의초교) 2 2" xfId="10774" xr:uid="{00000000-0005-0000-0000-0000F12A0000}"/>
    <cellStyle name="통_수량산출서(수정)_깨기수량(전농초교)_2.칼라아스콘(소의초등)" xfId="3603" xr:uid="{00000000-0005-0000-0000-0000F22A0000}"/>
    <cellStyle name="통_수량산출서(수정)_깨기수량(전농초교)_2.칼라아스콘(소의초등) 2" xfId="9923" xr:uid="{00000000-0005-0000-0000-0000F32A0000}"/>
    <cellStyle name="통_수량산출서(수정)_깨기수량(전농초교)_2.칼라아스콘(소의초등) 2 2" xfId="10775" xr:uid="{00000000-0005-0000-0000-0000F42A0000}"/>
    <cellStyle name="통_수량산출서(수정)_깨기수량(전농초교)_2.포장공(전농초교)" xfId="3604" xr:uid="{00000000-0005-0000-0000-0000F52A0000}"/>
    <cellStyle name="통_수량산출서(수정)_깨기수량(전농초교)_2.포장공(전농초교) 2" xfId="9924" xr:uid="{00000000-0005-0000-0000-0000F62A0000}"/>
    <cellStyle name="통_수량산출서(수정)_깨기수량(전농초교)_2.포장공(전농초교) 2 2" xfId="10776" xr:uid="{00000000-0005-0000-0000-0000F72A0000}"/>
    <cellStyle name="통_수량산출서(수정)_깨기수량(전농초교)_3.부대공(소의초교)" xfId="3605" xr:uid="{00000000-0005-0000-0000-0000F82A0000}"/>
    <cellStyle name="통_수량산출서(수정)_깨기수량(전농초교)_3.부대공(소의초교) 2" xfId="9925" xr:uid="{00000000-0005-0000-0000-0000F92A0000}"/>
    <cellStyle name="통_수량산출서(수정)_깨기수량(전농초교)_3.부대공(소의초교) 2 2" xfId="10777" xr:uid="{00000000-0005-0000-0000-0000FA2A0000}"/>
    <cellStyle name="통_수량산출서(수정)_깨기수량(전농초교)_고원식포장" xfId="3606" xr:uid="{00000000-0005-0000-0000-0000FB2A0000}"/>
    <cellStyle name="통_수량산출서(수정)_깨기수량(전농초교)_고원식포장 2" xfId="9926" xr:uid="{00000000-0005-0000-0000-0000FC2A0000}"/>
    <cellStyle name="통_수량산출서(수정)_깨기수량(전농초교)_고원식포장 2 2" xfId="10778" xr:uid="{00000000-0005-0000-0000-0000FD2A0000}"/>
    <cellStyle name="통_수량산출서(수정)_오수공" xfId="12246" xr:uid="{00000000-0005-0000-0000-0000FE2A0000}"/>
    <cellStyle name="통_수량산출서(수정)_오수공 2" xfId="12247" xr:uid="{00000000-0005-0000-0000-0000FF2A0000}"/>
    <cellStyle name="통_수량산출서(수정)_오수공_2.중곡빗물펌프장토공(BOX구간)" xfId="12248" xr:uid="{00000000-0005-0000-0000-0000002B0000}"/>
    <cellStyle name="통_수량산출서(수정)_오수공_2.중곡빗물펌프장토공(BOX구간) 2" xfId="12249" xr:uid="{00000000-0005-0000-0000-0000012B0000}"/>
    <cellStyle name="통_수량산출서(수정)_오수공_오수공" xfId="12250" xr:uid="{00000000-0005-0000-0000-0000022B0000}"/>
    <cellStyle name="통_수량산출서(수정)_오수공_오수공 2" xfId="12251" xr:uid="{00000000-0005-0000-0000-0000032B0000}"/>
    <cellStyle name="통_수량산출서(수정)_오수공_오수공_2.중곡빗물펌프장토공(BOX구간)" xfId="12252" xr:uid="{00000000-0005-0000-0000-0000042B0000}"/>
    <cellStyle name="통_수량산출서(수정)_오수공_오수공_2.중곡빗물펌프장토공(BOX구간) 2" xfId="12253" xr:uid="{00000000-0005-0000-0000-0000052B0000}"/>
    <cellStyle name="통_수량산출서(수정)_오수공_오수공1" xfId="12254" xr:uid="{00000000-0005-0000-0000-0000062B0000}"/>
    <cellStyle name="통_수량산출서(수정)_오수공_오수공1 2" xfId="12255" xr:uid="{00000000-0005-0000-0000-0000072B0000}"/>
    <cellStyle name="통_수량산출서(수정)_오수공_오수공1_2.중곡빗물펌프장토공(BOX구간)" xfId="12256" xr:uid="{00000000-0005-0000-0000-0000082B0000}"/>
    <cellStyle name="통_수량산출서(수정)_오수공_오수공1_2.중곡빗물펌프장토공(BOX구간) 2" xfId="12257" xr:uid="{00000000-0005-0000-0000-0000092B0000}"/>
    <cellStyle name="통_수량산출서(수정)_포장공(전농초교)" xfId="3607" xr:uid="{00000000-0005-0000-0000-00000A2B0000}"/>
    <cellStyle name="통_수량산출서(수정)_포장공(전농초교) 2" xfId="9927" xr:uid="{00000000-0005-0000-0000-00000B2B0000}"/>
    <cellStyle name="통_수량산출서(수정)_포장공(전농초교) 2 2" xfId="10779" xr:uid="{00000000-0005-0000-0000-00000C2B0000}"/>
    <cellStyle name="통_수량산출서(수정)_포장공(전농초교)_2.칼라아스콘(소의초등)" xfId="3608" xr:uid="{00000000-0005-0000-0000-00000D2B0000}"/>
    <cellStyle name="통_수량산출서(수정)_포장공(전농초교)_2.칼라아스콘(소의초등) 2" xfId="9928" xr:uid="{00000000-0005-0000-0000-00000E2B0000}"/>
    <cellStyle name="통_수량산출서(수정)_포장공(전농초교)_2.칼라아스콘(소의초등) 2 2" xfId="10780" xr:uid="{00000000-0005-0000-0000-00000F2B0000}"/>
    <cellStyle name="통_수량산출서(수정)_포장공(전농초교)_2.포장공(전농초교)" xfId="3609" xr:uid="{00000000-0005-0000-0000-0000102B0000}"/>
    <cellStyle name="통_수량산출서(수정)_포장공(전농초교)_2.포장공(전농초교) 2" xfId="9929" xr:uid="{00000000-0005-0000-0000-0000112B0000}"/>
    <cellStyle name="통_수량산출서(수정)_포장공(전농초교)_2.포장공(전농초교) 2 2" xfId="10781" xr:uid="{00000000-0005-0000-0000-0000122B0000}"/>
    <cellStyle name="통_수량산출서(수정)_포장공(전농초교)_고원식포장" xfId="3610" xr:uid="{00000000-0005-0000-0000-0000132B0000}"/>
    <cellStyle name="통_수량산출서(수정)_포장공(전농초교)_고원식포장 2" xfId="9930" xr:uid="{00000000-0005-0000-0000-0000142B0000}"/>
    <cellStyle name="통_수량산출서(수정)_포장공(전농초교)_고원식포장 2 2" xfId="10782" xr:uid="{00000000-0005-0000-0000-0000152B0000}"/>
    <cellStyle name="통_오수공" xfId="12258" xr:uid="{00000000-0005-0000-0000-0000162B0000}"/>
    <cellStyle name="통_오수공 2" xfId="12259" xr:uid="{00000000-0005-0000-0000-0000172B0000}"/>
    <cellStyle name="통_오수공_2.중곡빗물펌프장토공(BOX구간)" xfId="12260" xr:uid="{00000000-0005-0000-0000-0000182B0000}"/>
    <cellStyle name="통_오수공_2.중곡빗물펌프장토공(BOX구간) 2" xfId="12261" xr:uid="{00000000-0005-0000-0000-0000192B0000}"/>
    <cellStyle name="통_오수공_오수공" xfId="12262" xr:uid="{00000000-0005-0000-0000-00001A2B0000}"/>
    <cellStyle name="통_오수공_오수공 2" xfId="12263" xr:uid="{00000000-0005-0000-0000-00001B2B0000}"/>
    <cellStyle name="통_오수공_오수공_2.중곡빗물펌프장토공(BOX구간)" xfId="12264" xr:uid="{00000000-0005-0000-0000-00001C2B0000}"/>
    <cellStyle name="통_오수공_오수공_2.중곡빗물펌프장토공(BOX구간) 2" xfId="12265" xr:uid="{00000000-0005-0000-0000-00001D2B0000}"/>
    <cellStyle name="통_오수공_오수공1" xfId="12266" xr:uid="{00000000-0005-0000-0000-00001E2B0000}"/>
    <cellStyle name="통_오수공_오수공1 2" xfId="12267" xr:uid="{00000000-0005-0000-0000-00001F2B0000}"/>
    <cellStyle name="통_오수공_오수공1_2.중곡빗물펌프장토공(BOX구간)" xfId="12268" xr:uid="{00000000-0005-0000-0000-0000202B0000}"/>
    <cellStyle name="통_오수공_오수공1_2.중곡빗물펌프장토공(BOX구간) 2" xfId="12269" xr:uid="{00000000-0005-0000-0000-0000212B0000}"/>
    <cellStyle name="통_진입램프최종" xfId="5682" xr:uid="{00000000-0005-0000-0000-0000222B0000}"/>
    <cellStyle name="통_진입램프최종 2" xfId="9931" xr:uid="{00000000-0005-0000-0000-0000232B0000}"/>
    <cellStyle name="통_진입램프최종엑셀" xfId="5683" xr:uid="{00000000-0005-0000-0000-0000242B0000}"/>
    <cellStyle name="통_진입램프최종엑셀 2" xfId="9932" xr:uid="{00000000-0005-0000-0000-0000252B0000}"/>
    <cellStyle name="통_토공(장성지구)" xfId="3611" xr:uid="{00000000-0005-0000-0000-0000262B0000}"/>
    <cellStyle name="통_토공(장성지구) 2" xfId="9933" xr:uid="{00000000-0005-0000-0000-0000272B0000}"/>
    <cellStyle name="통_토공(장성지구) 2 2" xfId="10784" xr:uid="{00000000-0005-0000-0000-0000282B0000}"/>
    <cellStyle name="통_토공(장성지구) 3" xfId="9934" xr:uid="{00000000-0005-0000-0000-0000292B0000}"/>
    <cellStyle name="통_토공(장성지구) 3 2" xfId="10785" xr:uid="{00000000-0005-0000-0000-00002A2B0000}"/>
    <cellStyle name="통_토공(장성지구) 4" xfId="10783" xr:uid="{00000000-0005-0000-0000-00002B2B0000}"/>
    <cellStyle name="통_포장공(전농초교)" xfId="3612" xr:uid="{00000000-0005-0000-0000-00002C2B0000}"/>
    <cellStyle name="통_포장공(전농초교) 2" xfId="9935" xr:uid="{00000000-0005-0000-0000-00002D2B0000}"/>
    <cellStyle name="통_포장공(전농초교) 2 2" xfId="10786" xr:uid="{00000000-0005-0000-0000-00002E2B0000}"/>
    <cellStyle name="통_포장공(전농초교)_2.칼라아스콘(소의초등)" xfId="3613" xr:uid="{00000000-0005-0000-0000-00002F2B0000}"/>
    <cellStyle name="통_포장공(전농초교)_2.칼라아스콘(소의초등) 2" xfId="9936" xr:uid="{00000000-0005-0000-0000-0000302B0000}"/>
    <cellStyle name="통_포장공(전농초교)_2.칼라아스콘(소의초등) 2 2" xfId="10787" xr:uid="{00000000-0005-0000-0000-0000312B0000}"/>
    <cellStyle name="통_포장공(전농초교)_2.포장공(전농초교)" xfId="3614" xr:uid="{00000000-0005-0000-0000-0000322B0000}"/>
    <cellStyle name="통_포장공(전농초교)_2.포장공(전농초교) 2" xfId="9937" xr:uid="{00000000-0005-0000-0000-0000332B0000}"/>
    <cellStyle name="통_포장공(전농초교)_2.포장공(전농초교) 2 2" xfId="10788" xr:uid="{00000000-0005-0000-0000-0000342B0000}"/>
    <cellStyle name="통_포장공(전농초교)_고원식포장" xfId="3615" xr:uid="{00000000-0005-0000-0000-0000352B0000}"/>
    <cellStyle name="통_포장공(전농초교)_고원식포장 2" xfId="9938" xr:uid="{00000000-0005-0000-0000-0000362B0000}"/>
    <cellStyle name="통_포장공(전농초교)_고원식포장 2 2" xfId="10789" xr:uid="{00000000-0005-0000-0000-0000372B0000}"/>
    <cellStyle name="통화 [" xfId="3616" xr:uid="{00000000-0005-0000-0000-0000382B0000}"/>
    <cellStyle name="통화 [ 2" xfId="3617" xr:uid="{00000000-0005-0000-0000-0000392B0000}"/>
    <cellStyle name="통화 [ 2 2" xfId="9940" xr:uid="{00000000-0005-0000-0000-00003A2B0000}"/>
    <cellStyle name="통화 [ 2 2 2" xfId="10791" xr:uid="{00000000-0005-0000-0000-00003B2B0000}"/>
    <cellStyle name="통화 [ 3" xfId="5684" xr:uid="{00000000-0005-0000-0000-00003C2B0000}"/>
    <cellStyle name="통화 [ 3 2" xfId="9941" xr:uid="{00000000-0005-0000-0000-00003D2B0000}"/>
    <cellStyle name="통화 [ 4" xfId="9939" xr:uid="{00000000-0005-0000-0000-00003E2B0000}"/>
    <cellStyle name="통화 [ 5" xfId="10790" xr:uid="{00000000-0005-0000-0000-00003F2B0000}"/>
    <cellStyle name="통화 [0] 2" xfId="9942" xr:uid="{00000000-0005-0000-0000-0000402B0000}"/>
    <cellStyle name="통화 [0] 2 2" xfId="12850" xr:uid="{00000000-0005-0000-0000-0000412B0000}"/>
    <cellStyle name="통화 [0㉝〸" xfId="3618" xr:uid="{00000000-0005-0000-0000-0000432B0000}"/>
    <cellStyle name="통화 [0㉝〸 2" xfId="9943" xr:uid="{00000000-0005-0000-0000-0000442B0000}"/>
    <cellStyle name="통화 [0㉝〸 2 2" xfId="10792" xr:uid="{00000000-0005-0000-0000-0000452B0000}"/>
    <cellStyle name="퍼센트" xfId="2374" xr:uid="{00000000-0005-0000-0000-0000462B0000}"/>
    <cellStyle name="퍼센트 2" xfId="3619" xr:uid="{00000000-0005-0000-0000-0000472B0000}"/>
    <cellStyle name="퍼센트 2 2" xfId="9945" xr:uid="{00000000-0005-0000-0000-0000482B0000}"/>
    <cellStyle name="퍼센트 2 2 2" xfId="10794" xr:uid="{00000000-0005-0000-0000-0000492B0000}"/>
    <cellStyle name="퍼센트 3" xfId="5685" xr:uid="{00000000-0005-0000-0000-00004A2B0000}"/>
    <cellStyle name="퍼센트 3 2" xfId="9946" xr:uid="{00000000-0005-0000-0000-00004B2B0000}"/>
    <cellStyle name="퍼센트 3 2 2" xfId="10795" xr:uid="{00000000-0005-0000-0000-00004C2B0000}"/>
    <cellStyle name="퍼센트 4" xfId="9947" xr:uid="{00000000-0005-0000-0000-00004D2B0000}"/>
    <cellStyle name="퍼센트 5" xfId="9948" xr:uid="{00000000-0005-0000-0000-00004E2B0000}"/>
    <cellStyle name="퍼센트 6" xfId="9949" xr:uid="{00000000-0005-0000-0000-00004F2B0000}"/>
    <cellStyle name="퍼센트 7" xfId="9944" xr:uid="{00000000-0005-0000-0000-0000502B0000}"/>
    <cellStyle name="퍼센트 8" xfId="10793" xr:uid="{00000000-0005-0000-0000-0000512B0000}"/>
    <cellStyle name="평" xfId="2375" xr:uid="{00000000-0005-0000-0000-0000522B0000}"/>
    <cellStyle name="평_1+030보강흄관여건보고" xfId="2376" xr:uid="{00000000-0005-0000-0000-0000532B0000}"/>
    <cellStyle name="평_1+030보강흄관여건보고_Book1" xfId="2377" xr:uid="{00000000-0005-0000-0000-0000542B0000}"/>
    <cellStyle name="평_1+030보강흄관여건보고_Book1_미아고가" xfId="2378" xr:uid="{00000000-0005-0000-0000-0000552B0000}"/>
    <cellStyle name="평_1+030보강흄관여건보고_Book1_미아고가_Book1" xfId="2379" xr:uid="{00000000-0005-0000-0000-0000562B0000}"/>
    <cellStyle name="평_1+030보강흄관여건보고_Book1_미아고가_일위단가(산출근거)" xfId="2380" xr:uid="{00000000-0005-0000-0000-0000572B0000}"/>
    <cellStyle name="평_1+030보강흄관여건보고_미아고가" xfId="2381" xr:uid="{00000000-0005-0000-0000-0000582B0000}"/>
    <cellStyle name="평_1+030보강흄관여건보고_미아고가_Book1" xfId="2382" xr:uid="{00000000-0005-0000-0000-0000592B0000}"/>
    <cellStyle name="평_1+030보강흄관여건보고_미아고가_일위단가(산출근거)" xfId="2383" xr:uid="{00000000-0005-0000-0000-00005A2B0000}"/>
    <cellStyle name="평_1+030보강흄관여건보고_총괄토공" xfId="2384" xr:uid="{00000000-0005-0000-0000-00005B2B0000}"/>
    <cellStyle name="평_1+030보강흄관여건보고_총괄토공_Book1" xfId="2385" xr:uid="{00000000-0005-0000-0000-00005C2B0000}"/>
    <cellStyle name="평_1+030보강흄관여건보고_총괄토공_Book1_미아고가" xfId="2386" xr:uid="{00000000-0005-0000-0000-00005D2B0000}"/>
    <cellStyle name="평_1+030보강흄관여건보고_총괄토공_Book1_미아고가_Book1" xfId="2387" xr:uid="{00000000-0005-0000-0000-00005E2B0000}"/>
    <cellStyle name="평_1+030보강흄관여건보고_총괄토공_Book1_미아고가_일위단가(산출근거)" xfId="2388" xr:uid="{00000000-0005-0000-0000-00005F2B0000}"/>
    <cellStyle name="평_1+030보강흄관여건보고_총괄토공_미아고가" xfId="2389" xr:uid="{00000000-0005-0000-0000-0000602B0000}"/>
    <cellStyle name="평_1+030보강흄관여건보고_총괄토공_미아고가_Book1" xfId="2390" xr:uid="{00000000-0005-0000-0000-0000612B0000}"/>
    <cellStyle name="평_1+030보강흄관여건보고_총괄토공_미아고가_일위단가(산출근거)" xfId="2391" xr:uid="{00000000-0005-0000-0000-0000622B0000}"/>
    <cellStyle name="평_1+030보강흄관여건보고_총괄토공_표지판변경(당초변경단가동)" xfId="2392" xr:uid="{00000000-0005-0000-0000-0000632B0000}"/>
    <cellStyle name="평_1+030보강흄관여건보고_총괄토공_표지판변경(당초변경단가동)_미아고가" xfId="2393" xr:uid="{00000000-0005-0000-0000-0000642B0000}"/>
    <cellStyle name="평_1+030보강흄관여건보고_총괄토공_표지판변경(당초변경단가동)_미아고가_Book1" xfId="2394" xr:uid="{00000000-0005-0000-0000-0000652B0000}"/>
    <cellStyle name="평_1+030보강흄관여건보고_총괄토공_표지판변경(당초변경단가동)_미아고가_일위단가(산출근거)" xfId="2395" xr:uid="{00000000-0005-0000-0000-0000662B0000}"/>
    <cellStyle name="평_1+030보강흄관여건보고_표지판변경(당초변경단가동)" xfId="2396" xr:uid="{00000000-0005-0000-0000-0000672B0000}"/>
    <cellStyle name="평_1+030보강흄관여건보고_표지판변경(당초변경단가동)_미아고가" xfId="2397" xr:uid="{00000000-0005-0000-0000-0000682B0000}"/>
    <cellStyle name="평_1+030보강흄관여건보고_표지판변경(당초변경단가동)_미아고가_Book1" xfId="2398" xr:uid="{00000000-0005-0000-0000-0000692B0000}"/>
    <cellStyle name="평_1+030보강흄관여건보고_표지판변경(당초변경단가동)_미아고가_일위단가(산출근거)" xfId="2399" xr:uid="{00000000-0005-0000-0000-00006A2B0000}"/>
    <cellStyle name="평_교대보호브럭변경" xfId="2400" xr:uid="{00000000-0005-0000-0000-00006B2B0000}"/>
    <cellStyle name="평_교대보호브럭변경_Book1" xfId="2401" xr:uid="{00000000-0005-0000-0000-00006C2B0000}"/>
    <cellStyle name="평_교대보호브럭변경_Book1_미아고가" xfId="2402" xr:uid="{00000000-0005-0000-0000-00006D2B0000}"/>
    <cellStyle name="평_교대보호브럭변경_Book1_미아고가_Book1" xfId="2403" xr:uid="{00000000-0005-0000-0000-00006E2B0000}"/>
    <cellStyle name="평_교대보호브럭변경_Book1_미아고가_일위단가(산출근거)" xfId="2404" xr:uid="{00000000-0005-0000-0000-00006F2B0000}"/>
    <cellStyle name="평_교대보호브럭변경_미아고가" xfId="2405" xr:uid="{00000000-0005-0000-0000-0000702B0000}"/>
    <cellStyle name="평_교대보호브럭변경_미아고가_Book1" xfId="2406" xr:uid="{00000000-0005-0000-0000-0000712B0000}"/>
    <cellStyle name="평_교대보호브럭변경_미아고가_일위단가(산출근거)" xfId="2407" xr:uid="{00000000-0005-0000-0000-0000722B0000}"/>
    <cellStyle name="평_교대보호브럭변경_표지판변경(당초변경단가동)" xfId="2408" xr:uid="{00000000-0005-0000-0000-0000732B0000}"/>
    <cellStyle name="평_교대보호브럭변경_표지판변경(당초변경단가동)_미아고가" xfId="2409" xr:uid="{00000000-0005-0000-0000-0000742B0000}"/>
    <cellStyle name="평_교대보호브럭변경_표지판변경(당초변경단가동)_미아고가_Book1" xfId="2410" xr:uid="{00000000-0005-0000-0000-0000752B0000}"/>
    <cellStyle name="평_교대보호브럭변경_표지판변경(당초변경단가동)_미아고가_일위단가(산출근거)" xfId="2411" xr:uid="{00000000-0005-0000-0000-0000762B0000}"/>
    <cellStyle name="평_논산1교가시설(변경)" xfId="2412" xr:uid="{00000000-0005-0000-0000-0000772B0000}"/>
    <cellStyle name="평_논산1교가시설(변경)_Book1" xfId="2413" xr:uid="{00000000-0005-0000-0000-0000782B0000}"/>
    <cellStyle name="평_논산1교가시설(변경)_Book1_미아고가" xfId="2414" xr:uid="{00000000-0005-0000-0000-0000792B0000}"/>
    <cellStyle name="평_논산1교가시설(변경)_Book1_미아고가_Book1" xfId="2415" xr:uid="{00000000-0005-0000-0000-00007A2B0000}"/>
    <cellStyle name="평_논산1교가시설(변경)_Book1_미아고가_일위단가(산출근거)" xfId="2416" xr:uid="{00000000-0005-0000-0000-00007B2B0000}"/>
    <cellStyle name="평_논산1교가시설(변경)_미아고가" xfId="2417" xr:uid="{00000000-0005-0000-0000-00007C2B0000}"/>
    <cellStyle name="평_논산1교가시설(변경)_미아고가_Book1" xfId="2418" xr:uid="{00000000-0005-0000-0000-00007D2B0000}"/>
    <cellStyle name="평_논산1교가시설(변경)_미아고가_일위단가(산출근거)" xfId="2419" xr:uid="{00000000-0005-0000-0000-00007E2B0000}"/>
    <cellStyle name="평_논산1교가시설(변경)_총괄배수공" xfId="2420" xr:uid="{00000000-0005-0000-0000-00007F2B0000}"/>
    <cellStyle name="평_논산1교가시설(변경)_총괄배수공_Book1" xfId="2421" xr:uid="{00000000-0005-0000-0000-0000802B0000}"/>
    <cellStyle name="평_논산1교가시설(변경)_총괄배수공_Book1_미아고가" xfId="2422" xr:uid="{00000000-0005-0000-0000-0000812B0000}"/>
    <cellStyle name="평_논산1교가시설(변경)_총괄배수공_Book1_미아고가_Book1" xfId="2423" xr:uid="{00000000-0005-0000-0000-0000822B0000}"/>
    <cellStyle name="평_논산1교가시설(변경)_총괄배수공_Book1_미아고가_일위단가(산출근거)" xfId="2424" xr:uid="{00000000-0005-0000-0000-0000832B0000}"/>
    <cellStyle name="평_논산1교가시설(변경)_총괄배수공_미아고가" xfId="2425" xr:uid="{00000000-0005-0000-0000-0000842B0000}"/>
    <cellStyle name="평_논산1교가시설(변경)_총괄배수공_미아고가_Book1" xfId="2426" xr:uid="{00000000-0005-0000-0000-0000852B0000}"/>
    <cellStyle name="평_논산1교가시설(변경)_총괄배수공_미아고가_일위단가(산출근거)" xfId="2427" xr:uid="{00000000-0005-0000-0000-0000862B0000}"/>
    <cellStyle name="평_논산1교가시설(변경)_총괄배수공_표지판변경(당초변경단가동)" xfId="2428" xr:uid="{00000000-0005-0000-0000-0000872B0000}"/>
    <cellStyle name="평_논산1교가시설(변경)_총괄배수공_표지판변경(당초변경단가동)_미아고가" xfId="2429" xr:uid="{00000000-0005-0000-0000-0000882B0000}"/>
    <cellStyle name="평_논산1교가시설(변경)_총괄배수공_표지판변경(당초변경단가동)_미아고가_Book1" xfId="2430" xr:uid="{00000000-0005-0000-0000-0000892B0000}"/>
    <cellStyle name="평_논산1교가시설(변경)_총괄배수공_표지판변경(당초변경단가동)_미아고가_일위단가(산출근거)" xfId="2431" xr:uid="{00000000-0005-0000-0000-00008A2B0000}"/>
    <cellStyle name="평_논산1교가시설(변경)_총괄토공" xfId="2432" xr:uid="{00000000-0005-0000-0000-00008B2B0000}"/>
    <cellStyle name="평_논산1교가시설(변경)_총괄토공_Book1" xfId="2433" xr:uid="{00000000-0005-0000-0000-00008C2B0000}"/>
    <cellStyle name="평_논산1교가시설(변경)_총괄토공_Book1_미아고가" xfId="2434" xr:uid="{00000000-0005-0000-0000-00008D2B0000}"/>
    <cellStyle name="평_논산1교가시설(변경)_총괄토공_Book1_미아고가_Book1" xfId="2435" xr:uid="{00000000-0005-0000-0000-00008E2B0000}"/>
    <cellStyle name="평_논산1교가시설(변경)_총괄토공_Book1_미아고가_일위단가(산출근거)" xfId="2436" xr:uid="{00000000-0005-0000-0000-00008F2B0000}"/>
    <cellStyle name="평_논산1교가시설(변경)_총괄토공_미아고가" xfId="2437" xr:uid="{00000000-0005-0000-0000-0000902B0000}"/>
    <cellStyle name="평_논산1교가시설(변경)_총괄토공_미아고가_Book1" xfId="2438" xr:uid="{00000000-0005-0000-0000-0000912B0000}"/>
    <cellStyle name="평_논산1교가시설(변경)_총괄토공_미아고가_일위단가(산출근거)" xfId="2439" xr:uid="{00000000-0005-0000-0000-0000922B0000}"/>
    <cellStyle name="평_논산1교가시설(변경)_총괄토공_표지판변경(당초변경단가동)" xfId="2440" xr:uid="{00000000-0005-0000-0000-0000932B0000}"/>
    <cellStyle name="평_논산1교가시설(변경)_총괄토공_표지판변경(당초변경단가동)_미아고가" xfId="2441" xr:uid="{00000000-0005-0000-0000-0000942B0000}"/>
    <cellStyle name="평_논산1교가시설(변경)_총괄토공_표지판변경(당초변경단가동)_미아고가_Book1" xfId="2442" xr:uid="{00000000-0005-0000-0000-0000952B0000}"/>
    <cellStyle name="평_논산1교가시설(변경)_총괄토공_표지판변경(당초변경단가동)_미아고가_일위단가(산출근거)" xfId="2443" xr:uid="{00000000-0005-0000-0000-0000962B0000}"/>
    <cellStyle name="평_논산1교가시설(변경)_표지판변경(당초변경단가동)" xfId="2444" xr:uid="{00000000-0005-0000-0000-0000972B0000}"/>
    <cellStyle name="평_논산1교가시설(변경)_표지판변경(당초변경단가동)_미아고가" xfId="2445" xr:uid="{00000000-0005-0000-0000-0000982B0000}"/>
    <cellStyle name="평_논산1교가시설(변경)_표지판변경(당초변경단가동)_미아고가_Book1" xfId="2446" xr:uid="{00000000-0005-0000-0000-0000992B0000}"/>
    <cellStyle name="평_논산1교가시설(변경)_표지판변경(당초변경단가동)_미아고가_일위단가(산출근거)" xfId="2447" xr:uid="{00000000-0005-0000-0000-00009A2B0000}"/>
    <cellStyle name="평_당초,변경내역집계" xfId="2448" xr:uid="{00000000-0005-0000-0000-00009B2B0000}"/>
    <cellStyle name="평_당초,변경내역집계_Book1" xfId="2449" xr:uid="{00000000-0005-0000-0000-00009C2B0000}"/>
    <cellStyle name="평_당초,변경내역집계_Book1_미아고가" xfId="2450" xr:uid="{00000000-0005-0000-0000-00009D2B0000}"/>
    <cellStyle name="평_당초,변경내역집계_Book1_미아고가_Book1" xfId="2451" xr:uid="{00000000-0005-0000-0000-00009E2B0000}"/>
    <cellStyle name="평_당초,변경내역집계_Book1_미아고가_일위단가(산출근거)" xfId="2452" xr:uid="{00000000-0005-0000-0000-00009F2B0000}"/>
    <cellStyle name="평_당초,변경내역집계_미아고가" xfId="2453" xr:uid="{00000000-0005-0000-0000-0000A02B0000}"/>
    <cellStyle name="평_당초,변경내역집계_미아고가_Book1" xfId="2454" xr:uid="{00000000-0005-0000-0000-0000A12B0000}"/>
    <cellStyle name="평_당초,변경내역집계_미아고가_일위단가(산출근거)" xfId="2455" xr:uid="{00000000-0005-0000-0000-0000A22B0000}"/>
    <cellStyle name="평_당초,변경내역집계_표지판변경(당초변경단가동)" xfId="2456" xr:uid="{00000000-0005-0000-0000-0000A32B0000}"/>
    <cellStyle name="평_당초,변경내역집계_표지판변경(당초변경단가동)_미아고가" xfId="2457" xr:uid="{00000000-0005-0000-0000-0000A42B0000}"/>
    <cellStyle name="평_당초,변경내역집계_표지판변경(당초변경단가동)_미아고가_Book1" xfId="2458" xr:uid="{00000000-0005-0000-0000-0000A52B0000}"/>
    <cellStyle name="평_당초,변경내역집계_표지판변경(당초변경단가동)_미아고가_일위단가(산출근거)" xfId="2459" xr:uid="{00000000-0005-0000-0000-0000A62B0000}"/>
    <cellStyle name="평_총괄배수공" xfId="2460" xr:uid="{00000000-0005-0000-0000-0000A72B0000}"/>
    <cellStyle name="평_총괄배수공_Book1" xfId="2461" xr:uid="{00000000-0005-0000-0000-0000A82B0000}"/>
    <cellStyle name="평_총괄배수공_Book1_미아고가" xfId="2462" xr:uid="{00000000-0005-0000-0000-0000A92B0000}"/>
    <cellStyle name="평_총괄배수공_Book1_미아고가_Book1" xfId="2463" xr:uid="{00000000-0005-0000-0000-0000AA2B0000}"/>
    <cellStyle name="평_총괄배수공_Book1_미아고가_일위단가(산출근거)" xfId="2464" xr:uid="{00000000-0005-0000-0000-0000AB2B0000}"/>
    <cellStyle name="평_총괄배수공_미아고가" xfId="2465" xr:uid="{00000000-0005-0000-0000-0000AC2B0000}"/>
    <cellStyle name="평_총괄배수공_미아고가_Book1" xfId="2466" xr:uid="{00000000-0005-0000-0000-0000AD2B0000}"/>
    <cellStyle name="평_총괄배수공_미아고가_일위단가(산출근거)" xfId="2467" xr:uid="{00000000-0005-0000-0000-0000AE2B0000}"/>
    <cellStyle name="평_총괄배수공_표지판변경(당초변경단가동)" xfId="2468" xr:uid="{00000000-0005-0000-0000-0000AF2B0000}"/>
    <cellStyle name="평_총괄배수공_표지판변경(당초변경단가동)_미아고가" xfId="2469" xr:uid="{00000000-0005-0000-0000-0000B02B0000}"/>
    <cellStyle name="평_총괄배수공_표지판변경(당초변경단가동)_미아고가_Book1" xfId="2470" xr:uid="{00000000-0005-0000-0000-0000B12B0000}"/>
    <cellStyle name="평_총괄배수공_표지판변경(당초변경단가동)_미아고가_일위단가(산출근거)" xfId="2471" xr:uid="{00000000-0005-0000-0000-0000B22B0000}"/>
    <cellStyle name="평_총괄토공" xfId="2472" xr:uid="{00000000-0005-0000-0000-0000B32B0000}"/>
    <cellStyle name="평_총괄토공_Book1" xfId="2473" xr:uid="{00000000-0005-0000-0000-0000B42B0000}"/>
    <cellStyle name="평_총괄토공_Book1_미아고가" xfId="2474" xr:uid="{00000000-0005-0000-0000-0000B52B0000}"/>
    <cellStyle name="평_총괄토공_Book1_미아고가_Book1" xfId="2475" xr:uid="{00000000-0005-0000-0000-0000B62B0000}"/>
    <cellStyle name="평_총괄토공_Book1_미아고가_일위단가(산출근거)" xfId="2476" xr:uid="{00000000-0005-0000-0000-0000B72B0000}"/>
    <cellStyle name="평_총괄토공_미아고가" xfId="2477" xr:uid="{00000000-0005-0000-0000-0000B82B0000}"/>
    <cellStyle name="평_총괄토공_미아고가_Book1" xfId="2478" xr:uid="{00000000-0005-0000-0000-0000B92B0000}"/>
    <cellStyle name="평_총괄토공_미아고가_일위단가(산출근거)" xfId="2479" xr:uid="{00000000-0005-0000-0000-0000BA2B0000}"/>
    <cellStyle name="평_총괄토공_표지판변경(당초변경단가동)" xfId="2480" xr:uid="{00000000-0005-0000-0000-0000BB2B0000}"/>
    <cellStyle name="평_총괄토공_표지판변경(당초변경단가동)_미아고가" xfId="2481" xr:uid="{00000000-0005-0000-0000-0000BC2B0000}"/>
    <cellStyle name="평_총괄토공_표지판변경(당초변경단가동)_미아고가_Book1" xfId="2482" xr:uid="{00000000-0005-0000-0000-0000BD2B0000}"/>
    <cellStyle name="평_총괄토공_표지판변경(당초변경단가동)_미아고가_일위단가(산출근거)" xfId="2483" xr:uid="{00000000-0005-0000-0000-0000BE2B0000}"/>
    <cellStyle name="표" xfId="3620" xr:uid="{00000000-0005-0000-0000-0000BF2B0000}"/>
    <cellStyle name="표 2" xfId="3621" xr:uid="{00000000-0005-0000-0000-0000C02B0000}"/>
    <cellStyle name="표 2 2" xfId="9951" xr:uid="{00000000-0005-0000-0000-0000C12B0000}"/>
    <cellStyle name="표 2 2 2" xfId="10797" xr:uid="{00000000-0005-0000-0000-0000C22B0000}"/>
    <cellStyle name="표 3" xfId="5686" xr:uid="{00000000-0005-0000-0000-0000C32B0000}"/>
    <cellStyle name="표 3 2" xfId="9952" xr:uid="{00000000-0005-0000-0000-0000C42B0000}"/>
    <cellStyle name="표 4" xfId="9950" xr:uid="{00000000-0005-0000-0000-0000C52B0000}"/>
    <cellStyle name="표 5" xfId="10796" xr:uid="{00000000-0005-0000-0000-0000C62B0000}"/>
    <cellStyle name="표(가는선,가운데,중앙)" xfId="2484" xr:uid="{00000000-0005-0000-0000-0000C72B0000}"/>
    <cellStyle name="표(가는선,왼쪽,중앙)" xfId="2485" xr:uid="{00000000-0005-0000-0000-0000C82B0000}"/>
    <cellStyle name="표(세로쓰기)" xfId="2486" xr:uid="{00000000-0005-0000-0000-0000C92B0000}"/>
    <cellStyle name="표_01.토공및구조물깨기" xfId="3622" xr:uid="{00000000-0005-0000-0000-0000CA2B0000}"/>
    <cellStyle name="표_01.토공및구조물깨기 2" xfId="9953" xr:uid="{00000000-0005-0000-0000-0000CB2B0000}"/>
    <cellStyle name="표_01.토공및구조물깨기 2 2" xfId="10798" xr:uid="{00000000-0005-0000-0000-0000CC2B0000}"/>
    <cellStyle name="표_01-토공_02-배수공" xfId="3623" xr:uid="{00000000-0005-0000-0000-0000CD2B0000}"/>
    <cellStyle name="표_01-토공_02-배수공 2" xfId="5687" xr:uid="{00000000-0005-0000-0000-0000CE2B0000}"/>
    <cellStyle name="표_01-토공_02-배수공 2 2" xfId="9955" xr:uid="{00000000-0005-0000-0000-0000CF2B0000}"/>
    <cellStyle name="표_01-토공_02-배수공 3" xfId="9954" xr:uid="{00000000-0005-0000-0000-0000D02B0000}"/>
    <cellStyle name="표_01-토공_02-배수공 4" xfId="10799" xr:uid="{00000000-0005-0000-0000-0000D12B0000}"/>
    <cellStyle name="표_01-토공_02-배수공_(0831)설변내역(태화관길)" xfId="5688" xr:uid="{00000000-0005-0000-0000-0000D22B0000}"/>
    <cellStyle name="표_01-토공_02-배수공_(0831)설변내역(태화관길) 2" xfId="9956" xr:uid="{00000000-0005-0000-0000-0000D32B0000}"/>
    <cellStyle name="표_01-토공_02-배수공_(0831)설변내역(태화관길)_2010년 이면도로 정비공사(연간단가)설계변경내역서(2차)" xfId="5689" xr:uid="{00000000-0005-0000-0000-0000D42B0000}"/>
    <cellStyle name="표_01-토공_02-배수공_(0831)설변내역(태화관길)_2010년 이면도로 정비공사(연간단가)설계변경내역서(2차) 2" xfId="9957" xr:uid="{00000000-0005-0000-0000-0000D52B0000}"/>
    <cellStyle name="표_01-토공_02-배수공_(0906)설변내역(낙원동1)" xfId="5690" xr:uid="{00000000-0005-0000-0000-0000D62B0000}"/>
    <cellStyle name="표_01-토공_02-배수공_(0906)설변내역(낙원동1) 2" xfId="9958" xr:uid="{00000000-0005-0000-0000-0000D72B0000}"/>
    <cellStyle name="표_01-토공_02-배수공_(0906)설변내역(낙원동1)_2010년 이면도로 정비공사(연간단가)설계변경내역서(2차)" xfId="5691" xr:uid="{00000000-0005-0000-0000-0000D82B0000}"/>
    <cellStyle name="표_01-토공_02-배수공_(0906)설변내역(낙원동1)_2010년 이면도로 정비공사(연간단가)설계변경내역서(2차) 2" xfId="9959" xr:uid="{00000000-0005-0000-0000-0000D92B0000}"/>
    <cellStyle name="표_01-토공_02-배수공_002설변내역(낙원동1-138)" xfId="5692" xr:uid="{00000000-0005-0000-0000-0000DA2B0000}"/>
    <cellStyle name="표_01-토공_02-배수공_002설변내역(낙원동1-138) 2" xfId="9960" xr:uid="{00000000-0005-0000-0000-0000DB2B0000}"/>
    <cellStyle name="표_01-토공_02-배수공_002설변내역(낙원동1-138)_2010년 이면도로 정비공사(연간단가)설계변경내역서(2차)" xfId="5693" xr:uid="{00000000-0005-0000-0000-0000DC2B0000}"/>
    <cellStyle name="표_01-토공_02-배수공_002설변내역(낙원동1-138)_2010년 이면도로 정비공사(연간단가)설계변경내역서(2차) 2" xfId="9961" xr:uid="{00000000-0005-0000-0000-0000DD2B0000}"/>
    <cellStyle name="표_01-토공_02-배수공_2.중곡빗물펌프장토공(BOX구간)" xfId="12270" xr:uid="{00000000-0005-0000-0000-0000DE2B0000}"/>
    <cellStyle name="표_01-토공_02-배수공_2.중곡빗물펌프장토공(BOX구간) 2" xfId="12271" xr:uid="{00000000-0005-0000-0000-0000DF2B0000}"/>
    <cellStyle name="표_01-토공_02-배수공_2010년 이면도로 정비공사(연간단가)설계변경내역서(2차)" xfId="5694" xr:uid="{00000000-0005-0000-0000-0000E02B0000}"/>
    <cellStyle name="표_01-토공_02-배수공_2010년 이면도로 정비공사(연간단가)설계변경내역서(2차) 2" xfId="9962" xr:uid="{00000000-0005-0000-0000-0000E12B0000}"/>
    <cellStyle name="표_01-토공_02-배수공_남측토공" xfId="12272" xr:uid="{00000000-0005-0000-0000-0000E22B0000}"/>
    <cellStyle name="표_01-토공_02-배수공_남측토공 2" xfId="12273" xr:uid="{00000000-0005-0000-0000-0000E32B0000}"/>
    <cellStyle name="표_01-토공_02-배수공_남측토공_2.중곡빗물펌프장토공" xfId="12274" xr:uid="{00000000-0005-0000-0000-0000E42B0000}"/>
    <cellStyle name="표_01-토공_02-배수공_남측토공_2.중곡빗물펌프장토공 2" xfId="12275" xr:uid="{00000000-0005-0000-0000-0000E52B0000}"/>
    <cellStyle name="표_01-토공_02-배수공_남측토공_천호대로남측준공수량(토공)" xfId="12276" xr:uid="{00000000-0005-0000-0000-0000E62B0000}"/>
    <cellStyle name="표_01-토공_02-배수공_남측토공_천호대로남측준공수량(토공) 2" xfId="12277" xr:uid="{00000000-0005-0000-0000-0000E72B0000}"/>
    <cellStyle name="표_01-토공_02-배수공_내역서(상도동159번지,김주성)" xfId="5695" xr:uid="{00000000-0005-0000-0000-0000E82B0000}"/>
    <cellStyle name="표_01-토공_02-배수공_내역서(상도동159번지,김주성) 2" xfId="9963" xr:uid="{00000000-0005-0000-0000-0000E92B0000}"/>
    <cellStyle name="표_01-토공_02-배수공_내역서(상도동159번지,김주성)_(0831)설변내역(태화관길)" xfId="5696" xr:uid="{00000000-0005-0000-0000-0000EA2B0000}"/>
    <cellStyle name="표_01-토공_02-배수공_내역서(상도동159번지,김주성)_(0831)설변내역(태화관길) 2" xfId="9964" xr:uid="{00000000-0005-0000-0000-0000EB2B0000}"/>
    <cellStyle name="표_01-토공_02-배수공_내역서(상도동159번지,김주성)_(0831)설변내역(태화관길)_2010년 이면도로 정비공사(연간단가)설계변경내역서(2차)" xfId="5697" xr:uid="{00000000-0005-0000-0000-0000EC2B0000}"/>
    <cellStyle name="표_01-토공_02-배수공_내역서(상도동159번지,김주성)_(0831)설변내역(태화관길)_2010년 이면도로 정비공사(연간단가)설계변경내역서(2차) 2" xfId="9965" xr:uid="{00000000-0005-0000-0000-0000ED2B0000}"/>
    <cellStyle name="표_01-토공_02-배수공_내역서(상도동159번지,김주성)_(0906)설변내역(낙원동1)" xfId="5698" xr:uid="{00000000-0005-0000-0000-0000EE2B0000}"/>
    <cellStyle name="표_01-토공_02-배수공_내역서(상도동159번지,김주성)_(0906)설변내역(낙원동1) 2" xfId="9966" xr:uid="{00000000-0005-0000-0000-0000EF2B0000}"/>
    <cellStyle name="표_01-토공_02-배수공_내역서(상도동159번지,김주성)_(0906)설변내역(낙원동1)_2010년 이면도로 정비공사(연간단가)설계변경내역서(2차)" xfId="5699" xr:uid="{00000000-0005-0000-0000-0000F02B0000}"/>
    <cellStyle name="표_01-토공_02-배수공_내역서(상도동159번지,김주성)_(0906)설변내역(낙원동1)_2010년 이면도로 정비공사(연간단가)설계변경내역서(2차) 2" xfId="9967" xr:uid="{00000000-0005-0000-0000-0000F12B0000}"/>
    <cellStyle name="표_01-토공_02-배수공_내역서(상도동159번지,김주성)_002설변내역(낙원동1-138)" xfId="5700" xr:uid="{00000000-0005-0000-0000-0000F22B0000}"/>
    <cellStyle name="표_01-토공_02-배수공_내역서(상도동159번지,김주성)_002설변내역(낙원동1-138) 2" xfId="9968" xr:uid="{00000000-0005-0000-0000-0000F32B0000}"/>
    <cellStyle name="표_01-토공_02-배수공_내역서(상도동159번지,김주성)_002설변내역(낙원동1-138)_2010년 이면도로 정비공사(연간단가)설계변경내역서(2차)" xfId="5701" xr:uid="{00000000-0005-0000-0000-0000F42B0000}"/>
    <cellStyle name="표_01-토공_02-배수공_내역서(상도동159번지,김주성)_002설변내역(낙원동1-138)_2010년 이면도로 정비공사(연간단가)설계변경내역서(2차) 2" xfId="9969" xr:uid="{00000000-0005-0000-0000-0000F52B0000}"/>
    <cellStyle name="표_01-토공_02-배수공_내역서(상도동159번지,김주성)_2010년 이면도로 정비공사(연간단가)설계변경내역서(2차)" xfId="5702" xr:uid="{00000000-0005-0000-0000-0000F62B0000}"/>
    <cellStyle name="표_01-토공_02-배수공_내역서(상도동159번지,김주성)_2010년 이면도로 정비공사(연간단가)설계변경내역서(2차) 2" xfId="9970" xr:uid="{00000000-0005-0000-0000-0000F72B0000}"/>
    <cellStyle name="표_01-토공_02-배수공_설계서" xfId="5703" xr:uid="{00000000-0005-0000-0000-0000F82B0000}"/>
    <cellStyle name="표_01-토공_02-배수공_설계서 2" xfId="9971" xr:uid="{00000000-0005-0000-0000-0000F92B0000}"/>
    <cellStyle name="표_01-토공_02-배수공_설계서_(0831)설변내역(태화관길)" xfId="5704" xr:uid="{00000000-0005-0000-0000-0000FA2B0000}"/>
    <cellStyle name="표_01-토공_02-배수공_설계서_(0831)설변내역(태화관길) 2" xfId="9972" xr:uid="{00000000-0005-0000-0000-0000FB2B0000}"/>
    <cellStyle name="표_01-토공_02-배수공_설계서_(0831)설변내역(태화관길)_2010년 이면도로 정비공사(연간단가)설계변경내역서(2차)" xfId="5705" xr:uid="{00000000-0005-0000-0000-0000FC2B0000}"/>
    <cellStyle name="표_01-토공_02-배수공_설계서_(0831)설변내역(태화관길)_2010년 이면도로 정비공사(연간단가)설계변경내역서(2차) 2" xfId="9973" xr:uid="{00000000-0005-0000-0000-0000FD2B0000}"/>
    <cellStyle name="표_01-토공_02-배수공_설계서_(0906)설변내역(낙원동1)" xfId="5706" xr:uid="{00000000-0005-0000-0000-0000FE2B0000}"/>
    <cellStyle name="표_01-토공_02-배수공_설계서_(0906)설변내역(낙원동1) 2" xfId="9974" xr:uid="{00000000-0005-0000-0000-0000FF2B0000}"/>
    <cellStyle name="표_01-토공_02-배수공_설계서_(0906)설변내역(낙원동1)_2010년 이면도로 정비공사(연간단가)설계변경내역서(2차)" xfId="5707" xr:uid="{00000000-0005-0000-0000-0000002C0000}"/>
    <cellStyle name="표_01-토공_02-배수공_설계서_(0906)설변내역(낙원동1)_2010년 이면도로 정비공사(연간단가)설계변경내역서(2차) 2" xfId="9975" xr:uid="{00000000-0005-0000-0000-0000012C0000}"/>
    <cellStyle name="표_01-토공_02-배수공_설계서_002설변내역(낙원동1-138)" xfId="5708" xr:uid="{00000000-0005-0000-0000-0000022C0000}"/>
    <cellStyle name="표_01-토공_02-배수공_설계서_002설변내역(낙원동1-138) 2" xfId="9976" xr:uid="{00000000-0005-0000-0000-0000032C0000}"/>
    <cellStyle name="표_01-토공_02-배수공_설계서_002설변내역(낙원동1-138)_2010년 이면도로 정비공사(연간단가)설계변경내역서(2차)" xfId="5709" xr:uid="{00000000-0005-0000-0000-0000042C0000}"/>
    <cellStyle name="표_01-토공_02-배수공_설계서_002설변내역(낙원동1-138)_2010년 이면도로 정비공사(연간단가)설계변경내역서(2차) 2" xfId="9977" xr:uid="{00000000-0005-0000-0000-0000052C0000}"/>
    <cellStyle name="표_01-토공_02-배수공_설계서_2010년 이면도로 정비공사(연간단가)설계변경내역서(2차)" xfId="5710" xr:uid="{00000000-0005-0000-0000-0000062C0000}"/>
    <cellStyle name="표_01-토공_02-배수공_설계서_2010년 이면도로 정비공사(연간단가)설계변경내역서(2차) 2" xfId="9978" xr:uid="{00000000-0005-0000-0000-0000072C0000}"/>
    <cellStyle name="표_01-토공_02-배수공_토공" xfId="3624" xr:uid="{00000000-0005-0000-0000-0000082C0000}"/>
    <cellStyle name="표_01-토공_02-배수공_토공 2" xfId="9979" xr:uid="{00000000-0005-0000-0000-0000092C0000}"/>
    <cellStyle name="표_01-토공_02-배수공_토공 2 2" xfId="10800" xr:uid="{00000000-0005-0000-0000-00000A2C0000}"/>
    <cellStyle name="표_01-토공_02-배수공_토공_2.중곡빗물펌프장토공" xfId="12278" xr:uid="{00000000-0005-0000-0000-00000B2C0000}"/>
    <cellStyle name="표_01-토공_02-배수공_토공_2.중곡빗물펌프장토공 2" xfId="12279" xr:uid="{00000000-0005-0000-0000-00000C2C0000}"/>
    <cellStyle name="표_01-토공_02-배수공_토공_세종대우회토공" xfId="12280" xr:uid="{00000000-0005-0000-0000-00000D2C0000}"/>
    <cellStyle name="표_01-토공_02-배수공_토공_세종대우회토공 2" xfId="12281" xr:uid="{00000000-0005-0000-0000-00000E2C0000}"/>
    <cellStyle name="표_01-토공_02-배수공_토공_오거리토공" xfId="12282" xr:uid="{00000000-0005-0000-0000-00000F2C0000}"/>
    <cellStyle name="표_01-토공_02-배수공_토공_오거리토공 2" xfId="12283" xr:uid="{00000000-0005-0000-0000-0000102C0000}"/>
    <cellStyle name="표_01-토공_02-배수공_토공_중곡빗물펌프장토공" xfId="12284" xr:uid="{00000000-0005-0000-0000-0000112C0000}"/>
    <cellStyle name="표_01-토공_02-배수공_토공_중곡빗물펌프장토공 2" xfId="12285" xr:uid="{00000000-0005-0000-0000-0000122C0000}"/>
    <cellStyle name="표_01-토공_02-배수공_토공_중곡빗물펌프장토공1" xfId="12286" xr:uid="{00000000-0005-0000-0000-0000132C0000}"/>
    <cellStyle name="표_01-토공_02-배수공_토공_중곡빗물펌프장토공1 2" xfId="12287" xr:uid="{00000000-0005-0000-0000-0000142C0000}"/>
    <cellStyle name="표_01-토공_02-배수공_토공_중곡펌프장토공1" xfId="12288" xr:uid="{00000000-0005-0000-0000-0000152C0000}"/>
    <cellStyle name="표_01-토공_02-배수공_토공_중곡펌프장토공1 2" xfId="12289" xr:uid="{00000000-0005-0000-0000-0000162C0000}"/>
    <cellStyle name="표_01-토공_02-배수공_토공_천호대로남측준공수량(토공)" xfId="12290" xr:uid="{00000000-0005-0000-0000-0000172C0000}"/>
    <cellStyle name="표_01-토공_02-배수공_토공_천호대로남측준공수량(토공) 2" xfId="12291" xr:uid="{00000000-0005-0000-0000-0000182C0000}"/>
    <cellStyle name="표_01-토공_02-배수공_토공_한국화장품토공" xfId="12292" xr:uid="{00000000-0005-0000-0000-0000192C0000}"/>
    <cellStyle name="표_01-토공_02-배수공_토공_한국화장품토공 2" xfId="12293" xr:uid="{00000000-0005-0000-0000-00001A2C0000}"/>
    <cellStyle name="표_02-배수공" xfId="3625" xr:uid="{00000000-0005-0000-0000-00001B2C0000}"/>
    <cellStyle name="표_02-배수공 2" xfId="5711" xr:uid="{00000000-0005-0000-0000-00001C2C0000}"/>
    <cellStyle name="표_02-배수공 2 2" xfId="9981" xr:uid="{00000000-0005-0000-0000-00001D2C0000}"/>
    <cellStyle name="표_02-배수공 3" xfId="9980" xr:uid="{00000000-0005-0000-0000-00001E2C0000}"/>
    <cellStyle name="표_02-배수공 4" xfId="10801" xr:uid="{00000000-0005-0000-0000-00001F2C0000}"/>
    <cellStyle name="표_02-배수공_(0831)설변내역(태화관길)" xfId="5712" xr:uid="{00000000-0005-0000-0000-0000202C0000}"/>
    <cellStyle name="표_02-배수공_(0831)설변내역(태화관길) 2" xfId="9982" xr:uid="{00000000-0005-0000-0000-0000212C0000}"/>
    <cellStyle name="표_02-배수공_(0831)설변내역(태화관길)_2010년 이면도로 정비공사(연간단가)설계변경내역서(2차)" xfId="5713" xr:uid="{00000000-0005-0000-0000-0000222C0000}"/>
    <cellStyle name="표_02-배수공_(0831)설변내역(태화관길)_2010년 이면도로 정비공사(연간단가)설계변경내역서(2차) 2" xfId="9983" xr:uid="{00000000-0005-0000-0000-0000232C0000}"/>
    <cellStyle name="표_02-배수공_(0906)설변내역(낙원동1)" xfId="5714" xr:uid="{00000000-0005-0000-0000-0000242C0000}"/>
    <cellStyle name="표_02-배수공_(0906)설변내역(낙원동1) 2" xfId="9984" xr:uid="{00000000-0005-0000-0000-0000252C0000}"/>
    <cellStyle name="표_02-배수공_(0906)설변내역(낙원동1)_2010년 이면도로 정비공사(연간단가)설계변경내역서(2차)" xfId="5715" xr:uid="{00000000-0005-0000-0000-0000262C0000}"/>
    <cellStyle name="표_02-배수공_(0906)설변내역(낙원동1)_2010년 이면도로 정비공사(연간단가)설계변경내역서(2차) 2" xfId="9985" xr:uid="{00000000-0005-0000-0000-0000272C0000}"/>
    <cellStyle name="표_02-배수공_002설변내역(낙원동1-138)" xfId="5716" xr:uid="{00000000-0005-0000-0000-0000282C0000}"/>
    <cellStyle name="표_02-배수공_002설변내역(낙원동1-138) 2" xfId="9986" xr:uid="{00000000-0005-0000-0000-0000292C0000}"/>
    <cellStyle name="표_02-배수공_002설변내역(낙원동1-138)_2010년 이면도로 정비공사(연간단가)설계변경내역서(2차)" xfId="5717" xr:uid="{00000000-0005-0000-0000-00002A2C0000}"/>
    <cellStyle name="표_02-배수공_002설변내역(낙원동1-138)_2010년 이면도로 정비공사(연간단가)설계변경내역서(2차) 2" xfId="9987" xr:uid="{00000000-0005-0000-0000-00002B2C0000}"/>
    <cellStyle name="표_02-배수공_02-반중력식옹벽" xfId="3626" xr:uid="{00000000-0005-0000-0000-00002C2C0000}"/>
    <cellStyle name="표_02-배수공_02-반중력식옹벽 2" xfId="5718" xr:uid="{00000000-0005-0000-0000-00002D2C0000}"/>
    <cellStyle name="표_02-배수공_02-반중력식옹벽 2 2" xfId="9989" xr:uid="{00000000-0005-0000-0000-00002E2C0000}"/>
    <cellStyle name="표_02-배수공_02-반중력식옹벽 3" xfId="9988" xr:uid="{00000000-0005-0000-0000-00002F2C0000}"/>
    <cellStyle name="표_02-배수공_02-반중력식옹벽 4" xfId="10802" xr:uid="{00000000-0005-0000-0000-0000302C0000}"/>
    <cellStyle name="표_02-배수공_02-반중력식옹벽_(0831)설변내역(태화관길)" xfId="5719" xr:uid="{00000000-0005-0000-0000-0000312C0000}"/>
    <cellStyle name="표_02-배수공_02-반중력식옹벽_(0831)설변내역(태화관길) 2" xfId="9990" xr:uid="{00000000-0005-0000-0000-0000322C0000}"/>
    <cellStyle name="표_02-배수공_02-반중력식옹벽_(0831)설변내역(태화관길)_2010년 이면도로 정비공사(연간단가)설계변경내역서(2차)" xfId="5720" xr:uid="{00000000-0005-0000-0000-0000332C0000}"/>
    <cellStyle name="표_02-배수공_02-반중력식옹벽_(0831)설변내역(태화관길)_2010년 이면도로 정비공사(연간단가)설계변경내역서(2차) 2" xfId="9991" xr:uid="{00000000-0005-0000-0000-0000342C0000}"/>
    <cellStyle name="표_02-배수공_02-반중력식옹벽_(0906)설변내역(낙원동1)" xfId="5721" xr:uid="{00000000-0005-0000-0000-0000352C0000}"/>
    <cellStyle name="표_02-배수공_02-반중력식옹벽_(0906)설변내역(낙원동1) 2" xfId="9992" xr:uid="{00000000-0005-0000-0000-0000362C0000}"/>
    <cellStyle name="표_02-배수공_02-반중력식옹벽_(0906)설변내역(낙원동1)_2010년 이면도로 정비공사(연간단가)설계변경내역서(2차)" xfId="5722" xr:uid="{00000000-0005-0000-0000-0000372C0000}"/>
    <cellStyle name="표_02-배수공_02-반중력식옹벽_(0906)설변내역(낙원동1)_2010년 이면도로 정비공사(연간단가)설계변경내역서(2차) 2" xfId="9993" xr:uid="{00000000-0005-0000-0000-0000382C0000}"/>
    <cellStyle name="표_02-배수공_02-반중력식옹벽_002설변내역(낙원동1-138)" xfId="5723" xr:uid="{00000000-0005-0000-0000-0000392C0000}"/>
    <cellStyle name="표_02-배수공_02-반중력식옹벽_002설변내역(낙원동1-138) 2" xfId="9994" xr:uid="{00000000-0005-0000-0000-00003A2C0000}"/>
    <cellStyle name="표_02-배수공_02-반중력식옹벽_002설변내역(낙원동1-138)_2010년 이면도로 정비공사(연간단가)설계변경내역서(2차)" xfId="5724" xr:uid="{00000000-0005-0000-0000-00003B2C0000}"/>
    <cellStyle name="표_02-배수공_02-반중력식옹벽_002설변내역(낙원동1-138)_2010년 이면도로 정비공사(연간단가)설계변경내역서(2차) 2" xfId="9995" xr:uid="{00000000-0005-0000-0000-00003C2C0000}"/>
    <cellStyle name="표_02-배수공_02-반중력식옹벽_2.중곡빗물펌프장토공(BOX구간)" xfId="12294" xr:uid="{00000000-0005-0000-0000-00003D2C0000}"/>
    <cellStyle name="표_02-배수공_02-반중력식옹벽_2.중곡빗물펌프장토공(BOX구간) 2" xfId="12295" xr:uid="{00000000-0005-0000-0000-00003E2C0000}"/>
    <cellStyle name="표_02-배수공_02-반중력식옹벽_2010년 이면도로 정비공사(연간단가)설계변경내역서(2차)" xfId="5725" xr:uid="{00000000-0005-0000-0000-00003F2C0000}"/>
    <cellStyle name="표_02-배수공_02-반중력식옹벽_2010년 이면도로 정비공사(연간단가)설계변경내역서(2차) 2" xfId="9996" xr:uid="{00000000-0005-0000-0000-0000402C0000}"/>
    <cellStyle name="표_02-배수공_02-반중력식옹벽_남측토공" xfId="12296" xr:uid="{00000000-0005-0000-0000-0000412C0000}"/>
    <cellStyle name="표_02-배수공_02-반중력식옹벽_남측토공 2" xfId="12297" xr:uid="{00000000-0005-0000-0000-0000422C0000}"/>
    <cellStyle name="표_02-배수공_02-반중력식옹벽_남측토공_2.중곡빗물펌프장토공" xfId="12298" xr:uid="{00000000-0005-0000-0000-0000432C0000}"/>
    <cellStyle name="표_02-배수공_02-반중력식옹벽_남측토공_2.중곡빗물펌프장토공 2" xfId="12299" xr:uid="{00000000-0005-0000-0000-0000442C0000}"/>
    <cellStyle name="표_02-배수공_02-반중력식옹벽_남측토공_천호대로남측준공수량(토공)" xfId="12300" xr:uid="{00000000-0005-0000-0000-0000452C0000}"/>
    <cellStyle name="표_02-배수공_02-반중력식옹벽_남측토공_천호대로남측준공수량(토공) 2" xfId="12301" xr:uid="{00000000-0005-0000-0000-0000462C0000}"/>
    <cellStyle name="표_02-배수공_02-반중력식옹벽_내역서(상도동159번지,김주성)" xfId="5726" xr:uid="{00000000-0005-0000-0000-0000472C0000}"/>
    <cellStyle name="표_02-배수공_02-반중력식옹벽_내역서(상도동159번지,김주성) 2" xfId="9997" xr:uid="{00000000-0005-0000-0000-0000482C0000}"/>
    <cellStyle name="표_02-배수공_02-반중력식옹벽_내역서(상도동159번지,김주성)_(0831)설변내역(태화관길)" xfId="5727" xr:uid="{00000000-0005-0000-0000-0000492C0000}"/>
    <cellStyle name="표_02-배수공_02-반중력식옹벽_내역서(상도동159번지,김주성)_(0831)설변내역(태화관길) 2" xfId="9998" xr:uid="{00000000-0005-0000-0000-00004A2C0000}"/>
    <cellStyle name="표_02-배수공_02-반중력식옹벽_내역서(상도동159번지,김주성)_(0831)설변내역(태화관길)_2010년 이면도로 정비공사(연간단가)설계변경내역서(2차)" xfId="5728" xr:uid="{00000000-0005-0000-0000-00004B2C0000}"/>
    <cellStyle name="표_02-배수공_02-반중력식옹벽_내역서(상도동159번지,김주성)_(0831)설변내역(태화관길)_2010년 이면도로 정비공사(연간단가)설계변경내역서(2차) 2" xfId="9999" xr:uid="{00000000-0005-0000-0000-00004C2C0000}"/>
    <cellStyle name="표_02-배수공_02-반중력식옹벽_내역서(상도동159번지,김주성)_(0906)설변내역(낙원동1)" xfId="5729" xr:uid="{00000000-0005-0000-0000-00004D2C0000}"/>
    <cellStyle name="표_02-배수공_02-반중력식옹벽_내역서(상도동159번지,김주성)_(0906)설변내역(낙원동1) 2" xfId="10000" xr:uid="{00000000-0005-0000-0000-00004E2C0000}"/>
    <cellStyle name="표_02-배수공_02-반중력식옹벽_내역서(상도동159번지,김주성)_(0906)설변내역(낙원동1)_2010년 이면도로 정비공사(연간단가)설계변경내역서(2차)" xfId="5730" xr:uid="{00000000-0005-0000-0000-00004F2C0000}"/>
    <cellStyle name="표_02-배수공_02-반중력식옹벽_내역서(상도동159번지,김주성)_(0906)설변내역(낙원동1)_2010년 이면도로 정비공사(연간단가)설계변경내역서(2차) 2" xfId="10001" xr:uid="{00000000-0005-0000-0000-0000502C0000}"/>
    <cellStyle name="표_02-배수공_02-반중력식옹벽_내역서(상도동159번지,김주성)_002설변내역(낙원동1-138)" xfId="5731" xr:uid="{00000000-0005-0000-0000-0000512C0000}"/>
    <cellStyle name="표_02-배수공_02-반중력식옹벽_내역서(상도동159번지,김주성)_002설변내역(낙원동1-138) 2" xfId="10002" xr:uid="{00000000-0005-0000-0000-0000522C0000}"/>
    <cellStyle name="표_02-배수공_02-반중력식옹벽_내역서(상도동159번지,김주성)_002설변내역(낙원동1-138)_2010년 이면도로 정비공사(연간단가)설계변경내역서(2차)" xfId="5732" xr:uid="{00000000-0005-0000-0000-0000532C0000}"/>
    <cellStyle name="표_02-배수공_02-반중력식옹벽_내역서(상도동159번지,김주성)_002설변내역(낙원동1-138)_2010년 이면도로 정비공사(연간단가)설계변경내역서(2차) 2" xfId="10003" xr:uid="{00000000-0005-0000-0000-0000542C0000}"/>
    <cellStyle name="표_02-배수공_02-반중력식옹벽_내역서(상도동159번지,김주성)_2010년 이면도로 정비공사(연간단가)설계변경내역서(2차)" xfId="5733" xr:uid="{00000000-0005-0000-0000-0000552C0000}"/>
    <cellStyle name="표_02-배수공_02-반중력식옹벽_내역서(상도동159번지,김주성)_2010년 이면도로 정비공사(연간단가)설계변경내역서(2차) 2" xfId="10004" xr:uid="{00000000-0005-0000-0000-0000562C0000}"/>
    <cellStyle name="표_02-배수공_02-반중력식옹벽_설계서" xfId="5734" xr:uid="{00000000-0005-0000-0000-0000572C0000}"/>
    <cellStyle name="표_02-배수공_02-반중력식옹벽_설계서 2" xfId="10005" xr:uid="{00000000-0005-0000-0000-0000582C0000}"/>
    <cellStyle name="표_02-배수공_02-반중력식옹벽_설계서_(0831)설변내역(태화관길)" xfId="5735" xr:uid="{00000000-0005-0000-0000-0000592C0000}"/>
    <cellStyle name="표_02-배수공_02-반중력식옹벽_설계서_(0831)설변내역(태화관길) 2" xfId="10006" xr:uid="{00000000-0005-0000-0000-00005A2C0000}"/>
    <cellStyle name="표_02-배수공_02-반중력식옹벽_설계서_(0831)설변내역(태화관길)_2010년 이면도로 정비공사(연간단가)설계변경내역서(2차)" xfId="5736" xr:uid="{00000000-0005-0000-0000-00005B2C0000}"/>
    <cellStyle name="표_02-배수공_02-반중력식옹벽_설계서_(0831)설변내역(태화관길)_2010년 이면도로 정비공사(연간단가)설계변경내역서(2차) 2" xfId="10007" xr:uid="{00000000-0005-0000-0000-00005C2C0000}"/>
    <cellStyle name="표_02-배수공_02-반중력식옹벽_설계서_(0906)설변내역(낙원동1)" xfId="5737" xr:uid="{00000000-0005-0000-0000-00005D2C0000}"/>
    <cellStyle name="표_02-배수공_02-반중력식옹벽_설계서_(0906)설변내역(낙원동1) 2" xfId="10008" xr:uid="{00000000-0005-0000-0000-00005E2C0000}"/>
    <cellStyle name="표_02-배수공_02-반중력식옹벽_설계서_(0906)설변내역(낙원동1)_2010년 이면도로 정비공사(연간단가)설계변경내역서(2차)" xfId="5738" xr:uid="{00000000-0005-0000-0000-00005F2C0000}"/>
    <cellStyle name="표_02-배수공_02-반중력식옹벽_설계서_(0906)설변내역(낙원동1)_2010년 이면도로 정비공사(연간단가)설계변경내역서(2차) 2" xfId="10009" xr:uid="{00000000-0005-0000-0000-0000602C0000}"/>
    <cellStyle name="표_02-배수공_02-반중력식옹벽_설계서_002설변내역(낙원동1-138)" xfId="5739" xr:uid="{00000000-0005-0000-0000-0000612C0000}"/>
    <cellStyle name="표_02-배수공_02-반중력식옹벽_설계서_002설변내역(낙원동1-138) 2" xfId="10010" xr:uid="{00000000-0005-0000-0000-0000622C0000}"/>
    <cellStyle name="표_02-배수공_02-반중력식옹벽_설계서_002설변내역(낙원동1-138)_2010년 이면도로 정비공사(연간단가)설계변경내역서(2차)" xfId="5740" xr:uid="{00000000-0005-0000-0000-0000632C0000}"/>
    <cellStyle name="표_02-배수공_02-반중력식옹벽_설계서_002설변내역(낙원동1-138)_2010년 이면도로 정비공사(연간단가)설계변경내역서(2차) 2" xfId="10011" xr:uid="{00000000-0005-0000-0000-0000642C0000}"/>
    <cellStyle name="표_02-배수공_02-반중력식옹벽_설계서_2010년 이면도로 정비공사(연간단가)설계변경내역서(2차)" xfId="5741" xr:uid="{00000000-0005-0000-0000-0000652C0000}"/>
    <cellStyle name="표_02-배수공_02-반중력식옹벽_설계서_2010년 이면도로 정비공사(연간단가)설계변경내역서(2차) 2" xfId="10012" xr:uid="{00000000-0005-0000-0000-0000662C0000}"/>
    <cellStyle name="표_02-배수공_02-반중력식옹벽_토공" xfId="3627" xr:uid="{00000000-0005-0000-0000-0000672C0000}"/>
    <cellStyle name="표_02-배수공_02-반중력식옹벽_토공 2" xfId="10013" xr:uid="{00000000-0005-0000-0000-0000682C0000}"/>
    <cellStyle name="표_02-배수공_02-반중력식옹벽_토공 2 2" xfId="10803" xr:uid="{00000000-0005-0000-0000-0000692C0000}"/>
    <cellStyle name="표_02-배수공_02-반중력식옹벽_토공_2.중곡빗물펌프장토공" xfId="12302" xr:uid="{00000000-0005-0000-0000-00006A2C0000}"/>
    <cellStyle name="표_02-배수공_02-반중력식옹벽_토공_2.중곡빗물펌프장토공 2" xfId="12303" xr:uid="{00000000-0005-0000-0000-00006B2C0000}"/>
    <cellStyle name="표_02-배수공_02-반중력식옹벽_토공_세종대우회토공" xfId="12304" xr:uid="{00000000-0005-0000-0000-00006C2C0000}"/>
    <cellStyle name="표_02-배수공_02-반중력식옹벽_토공_세종대우회토공 2" xfId="12305" xr:uid="{00000000-0005-0000-0000-00006D2C0000}"/>
    <cellStyle name="표_02-배수공_02-반중력식옹벽_토공_오거리토공" xfId="12306" xr:uid="{00000000-0005-0000-0000-00006E2C0000}"/>
    <cellStyle name="표_02-배수공_02-반중력식옹벽_토공_오거리토공 2" xfId="12307" xr:uid="{00000000-0005-0000-0000-00006F2C0000}"/>
    <cellStyle name="표_02-배수공_02-반중력식옹벽_토공_중곡빗물펌프장토공" xfId="12308" xr:uid="{00000000-0005-0000-0000-0000702C0000}"/>
    <cellStyle name="표_02-배수공_02-반중력식옹벽_토공_중곡빗물펌프장토공 2" xfId="12309" xr:uid="{00000000-0005-0000-0000-0000712C0000}"/>
    <cellStyle name="표_02-배수공_02-반중력식옹벽_토공_중곡빗물펌프장토공1" xfId="12310" xr:uid="{00000000-0005-0000-0000-0000722C0000}"/>
    <cellStyle name="표_02-배수공_02-반중력식옹벽_토공_중곡빗물펌프장토공1 2" xfId="12311" xr:uid="{00000000-0005-0000-0000-0000732C0000}"/>
    <cellStyle name="표_02-배수공_02-반중력식옹벽_토공_중곡펌프장토공1" xfId="12312" xr:uid="{00000000-0005-0000-0000-0000742C0000}"/>
    <cellStyle name="표_02-배수공_02-반중력식옹벽_토공_중곡펌프장토공1 2" xfId="12313" xr:uid="{00000000-0005-0000-0000-0000752C0000}"/>
    <cellStyle name="표_02-배수공_02-반중력식옹벽_토공_천호대로남측준공수량(토공)" xfId="12314" xr:uid="{00000000-0005-0000-0000-0000762C0000}"/>
    <cellStyle name="표_02-배수공_02-반중력식옹벽_토공_천호대로남측준공수량(토공) 2" xfId="12315" xr:uid="{00000000-0005-0000-0000-0000772C0000}"/>
    <cellStyle name="표_02-배수공_02-반중력식옹벽_토공_한국화장품토공" xfId="12316" xr:uid="{00000000-0005-0000-0000-0000782C0000}"/>
    <cellStyle name="표_02-배수공_02-반중력식옹벽_토공_한국화장품토공 2" xfId="12317" xr:uid="{00000000-0005-0000-0000-0000792C0000}"/>
    <cellStyle name="표_02-배수공_02-배수공" xfId="3628" xr:uid="{00000000-0005-0000-0000-00007A2C0000}"/>
    <cellStyle name="표_02-배수공_02-배수공 2" xfId="5742" xr:uid="{00000000-0005-0000-0000-00007B2C0000}"/>
    <cellStyle name="표_02-배수공_02-배수공 2 2" xfId="10015" xr:uid="{00000000-0005-0000-0000-00007C2C0000}"/>
    <cellStyle name="표_02-배수공_02-배수공 3" xfId="10014" xr:uid="{00000000-0005-0000-0000-00007D2C0000}"/>
    <cellStyle name="표_02-배수공_02-배수공 4" xfId="10804" xr:uid="{00000000-0005-0000-0000-00007E2C0000}"/>
    <cellStyle name="표_02-배수공_02-배수공_(0831)설변내역(태화관길)" xfId="5743" xr:uid="{00000000-0005-0000-0000-00007F2C0000}"/>
    <cellStyle name="표_02-배수공_02-배수공_(0831)설변내역(태화관길) 2" xfId="10016" xr:uid="{00000000-0005-0000-0000-0000802C0000}"/>
    <cellStyle name="표_02-배수공_02-배수공_(0831)설변내역(태화관길)_2010년 이면도로 정비공사(연간단가)설계변경내역서(2차)" xfId="5744" xr:uid="{00000000-0005-0000-0000-0000812C0000}"/>
    <cellStyle name="표_02-배수공_02-배수공_(0831)설변내역(태화관길)_2010년 이면도로 정비공사(연간단가)설계변경내역서(2차) 2" xfId="10017" xr:uid="{00000000-0005-0000-0000-0000822C0000}"/>
    <cellStyle name="표_02-배수공_02-배수공_(0906)설변내역(낙원동1)" xfId="5745" xr:uid="{00000000-0005-0000-0000-0000832C0000}"/>
    <cellStyle name="표_02-배수공_02-배수공_(0906)설변내역(낙원동1) 2" xfId="10018" xr:uid="{00000000-0005-0000-0000-0000842C0000}"/>
    <cellStyle name="표_02-배수공_02-배수공_(0906)설변내역(낙원동1)_2010년 이면도로 정비공사(연간단가)설계변경내역서(2차)" xfId="5746" xr:uid="{00000000-0005-0000-0000-0000852C0000}"/>
    <cellStyle name="표_02-배수공_02-배수공_(0906)설변내역(낙원동1)_2010년 이면도로 정비공사(연간단가)설계변경내역서(2차) 2" xfId="10019" xr:uid="{00000000-0005-0000-0000-0000862C0000}"/>
    <cellStyle name="표_02-배수공_02-배수공_002설변내역(낙원동1-138)" xfId="5747" xr:uid="{00000000-0005-0000-0000-0000872C0000}"/>
    <cellStyle name="표_02-배수공_02-배수공_002설변내역(낙원동1-138) 2" xfId="10020" xr:uid="{00000000-0005-0000-0000-0000882C0000}"/>
    <cellStyle name="표_02-배수공_02-배수공_002설변내역(낙원동1-138)_2010년 이면도로 정비공사(연간단가)설계변경내역서(2차)" xfId="5748" xr:uid="{00000000-0005-0000-0000-0000892C0000}"/>
    <cellStyle name="표_02-배수공_02-배수공_002설변내역(낙원동1-138)_2010년 이면도로 정비공사(연간단가)설계변경내역서(2차) 2" xfId="10021" xr:uid="{00000000-0005-0000-0000-00008A2C0000}"/>
    <cellStyle name="표_02-배수공_02-배수공_2.중곡빗물펌프장토공(BOX구간)" xfId="12318" xr:uid="{00000000-0005-0000-0000-00008B2C0000}"/>
    <cellStyle name="표_02-배수공_02-배수공_2.중곡빗물펌프장토공(BOX구간) 2" xfId="12319" xr:uid="{00000000-0005-0000-0000-00008C2C0000}"/>
    <cellStyle name="표_02-배수공_02-배수공_2010년 이면도로 정비공사(연간단가)설계변경내역서(2차)" xfId="5749" xr:uid="{00000000-0005-0000-0000-00008D2C0000}"/>
    <cellStyle name="표_02-배수공_02-배수공_2010년 이면도로 정비공사(연간단가)설계변경내역서(2차) 2" xfId="10022" xr:uid="{00000000-0005-0000-0000-00008E2C0000}"/>
    <cellStyle name="표_02-배수공_02-배수공_남측토공" xfId="12320" xr:uid="{00000000-0005-0000-0000-00008F2C0000}"/>
    <cellStyle name="표_02-배수공_02-배수공_남측토공 2" xfId="12321" xr:uid="{00000000-0005-0000-0000-0000902C0000}"/>
    <cellStyle name="표_02-배수공_02-배수공_남측토공_2.중곡빗물펌프장토공" xfId="12322" xr:uid="{00000000-0005-0000-0000-0000912C0000}"/>
    <cellStyle name="표_02-배수공_02-배수공_남측토공_2.중곡빗물펌프장토공 2" xfId="12323" xr:uid="{00000000-0005-0000-0000-0000922C0000}"/>
    <cellStyle name="표_02-배수공_02-배수공_남측토공_천호대로남측준공수량(토공)" xfId="12324" xr:uid="{00000000-0005-0000-0000-0000932C0000}"/>
    <cellStyle name="표_02-배수공_02-배수공_남측토공_천호대로남측준공수량(토공) 2" xfId="12325" xr:uid="{00000000-0005-0000-0000-0000942C0000}"/>
    <cellStyle name="표_02-배수공_02-배수공_내역서(상도동159번지,김주성)" xfId="5750" xr:uid="{00000000-0005-0000-0000-0000952C0000}"/>
    <cellStyle name="표_02-배수공_02-배수공_내역서(상도동159번지,김주성) 2" xfId="10023" xr:uid="{00000000-0005-0000-0000-0000962C0000}"/>
    <cellStyle name="표_02-배수공_02-배수공_내역서(상도동159번지,김주성)_(0831)설변내역(태화관길)" xfId="5751" xr:uid="{00000000-0005-0000-0000-0000972C0000}"/>
    <cellStyle name="표_02-배수공_02-배수공_내역서(상도동159번지,김주성)_(0831)설변내역(태화관길) 2" xfId="10024" xr:uid="{00000000-0005-0000-0000-0000982C0000}"/>
    <cellStyle name="표_02-배수공_02-배수공_내역서(상도동159번지,김주성)_(0831)설변내역(태화관길)_2010년 이면도로 정비공사(연간단가)설계변경내역서(2차)" xfId="5752" xr:uid="{00000000-0005-0000-0000-0000992C0000}"/>
    <cellStyle name="표_02-배수공_02-배수공_내역서(상도동159번지,김주성)_(0831)설변내역(태화관길)_2010년 이면도로 정비공사(연간단가)설계변경내역서(2차) 2" xfId="10025" xr:uid="{00000000-0005-0000-0000-00009A2C0000}"/>
    <cellStyle name="표_02-배수공_02-배수공_내역서(상도동159번지,김주성)_(0906)설변내역(낙원동1)" xfId="5753" xr:uid="{00000000-0005-0000-0000-00009B2C0000}"/>
    <cellStyle name="표_02-배수공_02-배수공_내역서(상도동159번지,김주성)_(0906)설변내역(낙원동1) 2" xfId="10026" xr:uid="{00000000-0005-0000-0000-00009C2C0000}"/>
    <cellStyle name="표_02-배수공_02-배수공_내역서(상도동159번지,김주성)_(0906)설변내역(낙원동1)_2010년 이면도로 정비공사(연간단가)설계변경내역서(2차)" xfId="5754" xr:uid="{00000000-0005-0000-0000-00009D2C0000}"/>
    <cellStyle name="표_02-배수공_02-배수공_내역서(상도동159번지,김주성)_(0906)설변내역(낙원동1)_2010년 이면도로 정비공사(연간단가)설계변경내역서(2차) 2" xfId="10027" xr:uid="{00000000-0005-0000-0000-00009E2C0000}"/>
    <cellStyle name="표_02-배수공_02-배수공_내역서(상도동159번지,김주성)_002설변내역(낙원동1-138)" xfId="5755" xr:uid="{00000000-0005-0000-0000-00009F2C0000}"/>
    <cellStyle name="표_02-배수공_02-배수공_내역서(상도동159번지,김주성)_002설변내역(낙원동1-138) 2" xfId="10028" xr:uid="{00000000-0005-0000-0000-0000A02C0000}"/>
    <cellStyle name="표_02-배수공_02-배수공_내역서(상도동159번지,김주성)_002설변내역(낙원동1-138)_2010년 이면도로 정비공사(연간단가)설계변경내역서(2차)" xfId="5756" xr:uid="{00000000-0005-0000-0000-0000A12C0000}"/>
    <cellStyle name="표_02-배수공_02-배수공_내역서(상도동159번지,김주성)_002설변내역(낙원동1-138)_2010년 이면도로 정비공사(연간단가)설계변경내역서(2차) 2" xfId="10029" xr:uid="{00000000-0005-0000-0000-0000A22C0000}"/>
    <cellStyle name="표_02-배수공_02-배수공_내역서(상도동159번지,김주성)_2010년 이면도로 정비공사(연간단가)설계변경내역서(2차)" xfId="5757" xr:uid="{00000000-0005-0000-0000-0000A32C0000}"/>
    <cellStyle name="표_02-배수공_02-배수공_내역서(상도동159번지,김주성)_2010년 이면도로 정비공사(연간단가)설계변경내역서(2차) 2" xfId="10030" xr:uid="{00000000-0005-0000-0000-0000A42C0000}"/>
    <cellStyle name="표_02-배수공_02-배수공_설계서" xfId="5758" xr:uid="{00000000-0005-0000-0000-0000A52C0000}"/>
    <cellStyle name="표_02-배수공_02-배수공_설계서 2" xfId="10031" xr:uid="{00000000-0005-0000-0000-0000A62C0000}"/>
    <cellStyle name="표_02-배수공_02-배수공_설계서_(0831)설변내역(태화관길)" xfId="5759" xr:uid="{00000000-0005-0000-0000-0000A72C0000}"/>
    <cellStyle name="표_02-배수공_02-배수공_설계서_(0831)설변내역(태화관길) 2" xfId="10032" xr:uid="{00000000-0005-0000-0000-0000A82C0000}"/>
    <cellStyle name="표_02-배수공_02-배수공_설계서_(0831)설변내역(태화관길)_2010년 이면도로 정비공사(연간단가)설계변경내역서(2차)" xfId="5760" xr:uid="{00000000-0005-0000-0000-0000A92C0000}"/>
    <cellStyle name="표_02-배수공_02-배수공_설계서_(0831)설변내역(태화관길)_2010년 이면도로 정비공사(연간단가)설계변경내역서(2차) 2" xfId="10033" xr:uid="{00000000-0005-0000-0000-0000AA2C0000}"/>
    <cellStyle name="표_02-배수공_02-배수공_설계서_(0906)설변내역(낙원동1)" xfId="5761" xr:uid="{00000000-0005-0000-0000-0000AB2C0000}"/>
    <cellStyle name="표_02-배수공_02-배수공_설계서_(0906)설변내역(낙원동1) 2" xfId="10034" xr:uid="{00000000-0005-0000-0000-0000AC2C0000}"/>
    <cellStyle name="표_02-배수공_02-배수공_설계서_(0906)설변내역(낙원동1)_2010년 이면도로 정비공사(연간단가)설계변경내역서(2차)" xfId="5762" xr:uid="{00000000-0005-0000-0000-0000AD2C0000}"/>
    <cellStyle name="표_02-배수공_02-배수공_설계서_(0906)설변내역(낙원동1)_2010년 이면도로 정비공사(연간단가)설계변경내역서(2차) 2" xfId="10035" xr:uid="{00000000-0005-0000-0000-0000AE2C0000}"/>
    <cellStyle name="표_02-배수공_02-배수공_설계서_002설변내역(낙원동1-138)" xfId="5763" xr:uid="{00000000-0005-0000-0000-0000AF2C0000}"/>
    <cellStyle name="표_02-배수공_02-배수공_설계서_002설변내역(낙원동1-138) 2" xfId="10036" xr:uid="{00000000-0005-0000-0000-0000B02C0000}"/>
    <cellStyle name="표_02-배수공_02-배수공_설계서_002설변내역(낙원동1-138)_2010년 이면도로 정비공사(연간단가)설계변경내역서(2차)" xfId="5764" xr:uid="{00000000-0005-0000-0000-0000B12C0000}"/>
    <cellStyle name="표_02-배수공_02-배수공_설계서_002설변내역(낙원동1-138)_2010년 이면도로 정비공사(연간단가)설계변경내역서(2차) 2" xfId="10037" xr:uid="{00000000-0005-0000-0000-0000B22C0000}"/>
    <cellStyle name="표_02-배수공_02-배수공_설계서_2010년 이면도로 정비공사(연간단가)설계변경내역서(2차)" xfId="5765" xr:uid="{00000000-0005-0000-0000-0000B32C0000}"/>
    <cellStyle name="표_02-배수공_02-배수공_설계서_2010년 이면도로 정비공사(연간단가)설계변경내역서(2차) 2" xfId="10038" xr:uid="{00000000-0005-0000-0000-0000B42C0000}"/>
    <cellStyle name="표_02-배수공_02-배수공_토공" xfId="3629" xr:uid="{00000000-0005-0000-0000-0000B52C0000}"/>
    <cellStyle name="표_02-배수공_02-배수공_토공 2" xfId="10039" xr:uid="{00000000-0005-0000-0000-0000B62C0000}"/>
    <cellStyle name="표_02-배수공_02-배수공_토공 2 2" xfId="10805" xr:uid="{00000000-0005-0000-0000-0000B72C0000}"/>
    <cellStyle name="표_02-배수공_02-배수공_토공_2.중곡빗물펌프장토공" xfId="12326" xr:uid="{00000000-0005-0000-0000-0000B82C0000}"/>
    <cellStyle name="표_02-배수공_02-배수공_토공_2.중곡빗물펌프장토공 2" xfId="12327" xr:uid="{00000000-0005-0000-0000-0000B92C0000}"/>
    <cellStyle name="표_02-배수공_02-배수공_토공_세종대우회토공" xfId="12328" xr:uid="{00000000-0005-0000-0000-0000BA2C0000}"/>
    <cellStyle name="표_02-배수공_02-배수공_토공_세종대우회토공 2" xfId="12329" xr:uid="{00000000-0005-0000-0000-0000BB2C0000}"/>
    <cellStyle name="표_02-배수공_02-배수공_토공_오거리토공" xfId="12330" xr:uid="{00000000-0005-0000-0000-0000BC2C0000}"/>
    <cellStyle name="표_02-배수공_02-배수공_토공_오거리토공 2" xfId="12331" xr:uid="{00000000-0005-0000-0000-0000BD2C0000}"/>
    <cellStyle name="표_02-배수공_02-배수공_토공_중곡빗물펌프장토공" xfId="12332" xr:uid="{00000000-0005-0000-0000-0000BE2C0000}"/>
    <cellStyle name="표_02-배수공_02-배수공_토공_중곡빗물펌프장토공 2" xfId="12333" xr:uid="{00000000-0005-0000-0000-0000BF2C0000}"/>
    <cellStyle name="표_02-배수공_02-배수공_토공_중곡빗물펌프장토공1" xfId="12334" xr:uid="{00000000-0005-0000-0000-0000C02C0000}"/>
    <cellStyle name="표_02-배수공_02-배수공_토공_중곡빗물펌프장토공1 2" xfId="12335" xr:uid="{00000000-0005-0000-0000-0000C12C0000}"/>
    <cellStyle name="표_02-배수공_02-배수공_토공_중곡펌프장토공1" xfId="12336" xr:uid="{00000000-0005-0000-0000-0000C22C0000}"/>
    <cellStyle name="표_02-배수공_02-배수공_토공_중곡펌프장토공1 2" xfId="12337" xr:uid="{00000000-0005-0000-0000-0000C32C0000}"/>
    <cellStyle name="표_02-배수공_02-배수공_토공_천호대로남측준공수량(토공)" xfId="12338" xr:uid="{00000000-0005-0000-0000-0000C42C0000}"/>
    <cellStyle name="표_02-배수공_02-배수공_토공_천호대로남측준공수량(토공) 2" xfId="12339" xr:uid="{00000000-0005-0000-0000-0000C52C0000}"/>
    <cellStyle name="표_02-배수공_02-배수공_토공_한국화장품토공" xfId="12340" xr:uid="{00000000-0005-0000-0000-0000C62C0000}"/>
    <cellStyle name="표_02-배수공_02-배수공_토공_한국화장품토공 2" xfId="12341" xr:uid="{00000000-0005-0000-0000-0000C72C0000}"/>
    <cellStyle name="표_02-배수공_2.중곡빗물펌프장토공(BOX구간)" xfId="12342" xr:uid="{00000000-0005-0000-0000-0000C82C0000}"/>
    <cellStyle name="표_02-배수공_2.중곡빗물펌프장토공(BOX구간) 2" xfId="12343" xr:uid="{00000000-0005-0000-0000-0000C92C0000}"/>
    <cellStyle name="표_02-배수공_2010년 이면도로 정비공사(연간단가)설계변경내역서(2차)" xfId="5766" xr:uid="{00000000-0005-0000-0000-0000CA2C0000}"/>
    <cellStyle name="표_02-배수공_2010년 이면도로 정비공사(연간단가)설계변경내역서(2차) 2" xfId="10040" xr:uid="{00000000-0005-0000-0000-0000CB2C0000}"/>
    <cellStyle name="표_02-배수공_가평조서" xfId="12344" xr:uid="{00000000-0005-0000-0000-0000CC2C0000}"/>
    <cellStyle name="표_02-배수공_가평조서 2" xfId="12345" xr:uid="{00000000-0005-0000-0000-0000CD2C0000}"/>
    <cellStyle name="표_02-배수공_가평조서_2.중곡빗물펌프장토공(BOX구간)" xfId="12346" xr:uid="{00000000-0005-0000-0000-0000CE2C0000}"/>
    <cellStyle name="표_02-배수공_가평조서_2.중곡빗물펌프장토공(BOX구간) 2" xfId="12347" xr:uid="{00000000-0005-0000-0000-0000CF2C0000}"/>
    <cellStyle name="표_02-배수공_남측토공" xfId="12348" xr:uid="{00000000-0005-0000-0000-0000D02C0000}"/>
    <cellStyle name="표_02-배수공_남측토공 2" xfId="12349" xr:uid="{00000000-0005-0000-0000-0000D12C0000}"/>
    <cellStyle name="표_02-배수공_남측토공_2.중곡빗물펌프장토공" xfId="12350" xr:uid="{00000000-0005-0000-0000-0000D22C0000}"/>
    <cellStyle name="표_02-배수공_남측토공_2.중곡빗물펌프장토공 2" xfId="12351" xr:uid="{00000000-0005-0000-0000-0000D32C0000}"/>
    <cellStyle name="표_02-배수공_남측토공_천호대로남측준공수량(토공)" xfId="12352" xr:uid="{00000000-0005-0000-0000-0000D42C0000}"/>
    <cellStyle name="표_02-배수공_남측토공_천호대로남측준공수량(토공) 2" xfId="12353" xr:uid="{00000000-0005-0000-0000-0000D52C0000}"/>
    <cellStyle name="표_02-배수공_내역서(상도동159번지,김주성)" xfId="5767" xr:uid="{00000000-0005-0000-0000-0000D62C0000}"/>
    <cellStyle name="표_02-배수공_내역서(상도동159번지,김주성) 2" xfId="10041" xr:uid="{00000000-0005-0000-0000-0000D72C0000}"/>
    <cellStyle name="표_02-배수공_내역서(상도동159번지,김주성)_(0831)설변내역(태화관길)" xfId="5768" xr:uid="{00000000-0005-0000-0000-0000D82C0000}"/>
    <cellStyle name="표_02-배수공_내역서(상도동159번지,김주성)_(0831)설변내역(태화관길) 2" xfId="10042" xr:uid="{00000000-0005-0000-0000-0000D92C0000}"/>
    <cellStyle name="표_02-배수공_내역서(상도동159번지,김주성)_(0831)설변내역(태화관길)_2010년 이면도로 정비공사(연간단가)설계변경내역서(2차)" xfId="5769" xr:uid="{00000000-0005-0000-0000-0000DA2C0000}"/>
    <cellStyle name="표_02-배수공_내역서(상도동159번지,김주성)_(0831)설변내역(태화관길)_2010년 이면도로 정비공사(연간단가)설계변경내역서(2차) 2" xfId="10043" xr:uid="{00000000-0005-0000-0000-0000DB2C0000}"/>
    <cellStyle name="표_02-배수공_내역서(상도동159번지,김주성)_(0906)설변내역(낙원동1)" xfId="5770" xr:uid="{00000000-0005-0000-0000-0000DC2C0000}"/>
    <cellStyle name="표_02-배수공_내역서(상도동159번지,김주성)_(0906)설변내역(낙원동1) 2" xfId="10044" xr:uid="{00000000-0005-0000-0000-0000DD2C0000}"/>
    <cellStyle name="표_02-배수공_내역서(상도동159번지,김주성)_(0906)설변내역(낙원동1)_2010년 이면도로 정비공사(연간단가)설계변경내역서(2차)" xfId="5771" xr:uid="{00000000-0005-0000-0000-0000DE2C0000}"/>
    <cellStyle name="표_02-배수공_내역서(상도동159번지,김주성)_(0906)설변내역(낙원동1)_2010년 이면도로 정비공사(연간단가)설계변경내역서(2차) 2" xfId="10045" xr:uid="{00000000-0005-0000-0000-0000DF2C0000}"/>
    <cellStyle name="표_02-배수공_내역서(상도동159번지,김주성)_002설변내역(낙원동1-138)" xfId="5772" xr:uid="{00000000-0005-0000-0000-0000E02C0000}"/>
    <cellStyle name="표_02-배수공_내역서(상도동159번지,김주성)_002설변내역(낙원동1-138) 2" xfId="10046" xr:uid="{00000000-0005-0000-0000-0000E12C0000}"/>
    <cellStyle name="표_02-배수공_내역서(상도동159번지,김주성)_002설변내역(낙원동1-138)_2010년 이면도로 정비공사(연간단가)설계변경내역서(2차)" xfId="5773" xr:uid="{00000000-0005-0000-0000-0000E22C0000}"/>
    <cellStyle name="표_02-배수공_내역서(상도동159번지,김주성)_002설변내역(낙원동1-138)_2010년 이면도로 정비공사(연간단가)설계변경내역서(2차) 2" xfId="10047" xr:uid="{00000000-0005-0000-0000-0000E32C0000}"/>
    <cellStyle name="표_02-배수공_내역서(상도동159번지,김주성)_2010년 이면도로 정비공사(연간단가)설계변경내역서(2차)" xfId="5774" xr:uid="{00000000-0005-0000-0000-0000E42C0000}"/>
    <cellStyle name="표_02-배수공_내역서(상도동159번지,김주성)_2010년 이면도로 정비공사(연간단가)설계변경내역서(2차) 2" xfId="10048" xr:uid="{00000000-0005-0000-0000-0000E52C0000}"/>
    <cellStyle name="표_02-배수공_반중력" xfId="3630" xr:uid="{00000000-0005-0000-0000-0000E62C0000}"/>
    <cellStyle name="표_02-배수공_반중력 2" xfId="5775" xr:uid="{00000000-0005-0000-0000-0000E72C0000}"/>
    <cellStyle name="표_02-배수공_반중력 2 2" xfId="10050" xr:uid="{00000000-0005-0000-0000-0000E82C0000}"/>
    <cellStyle name="표_02-배수공_반중력 3" xfId="10049" xr:uid="{00000000-0005-0000-0000-0000E92C0000}"/>
    <cellStyle name="표_02-배수공_반중력 4" xfId="10806" xr:uid="{00000000-0005-0000-0000-0000EA2C0000}"/>
    <cellStyle name="표_02-배수공_반중력_(0831)설변내역(태화관길)" xfId="5776" xr:uid="{00000000-0005-0000-0000-0000EB2C0000}"/>
    <cellStyle name="표_02-배수공_반중력_(0831)설변내역(태화관길) 2" xfId="10051" xr:uid="{00000000-0005-0000-0000-0000EC2C0000}"/>
    <cellStyle name="표_02-배수공_반중력_(0831)설변내역(태화관길)_2010년 이면도로 정비공사(연간단가)설계변경내역서(2차)" xfId="5777" xr:uid="{00000000-0005-0000-0000-0000ED2C0000}"/>
    <cellStyle name="표_02-배수공_반중력_(0831)설변내역(태화관길)_2010년 이면도로 정비공사(연간단가)설계변경내역서(2차) 2" xfId="10052" xr:uid="{00000000-0005-0000-0000-0000EE2C0000}"/>
    <cellStyle name="표_02-배수공_반중력_(0906)설변내역(낙원동1)" xfId="5778" xr:uid="{00000000-0005-0000-0000-0000EF2C0000}"/>
    <cellStyle name="표_02-배수공_반중력_(0906)설변내역(낙원동1) 2" xfId="10053" xr:uid="{00000000-0005-0000-0000-0000F02C0000}"/>
    <cellStyle name="표_02-배수공_반중력_(0906)설변내역(낙원동1)_2010년 이면도로 정비공사(연간단가)설계변경내역서(2차)" xfId="5779" xr:uid="{00000000-0005-0000-0000-0000F12C0000}"/>
    <cellStyle name="표_02-배수공_반중력_(0906)설변내역(낙원동1)_2010년 이면도로 정비공사(연간단가)설계변경내역서(2차) 2" xfId="10054" xr:uid="{00000000-0005-0000-0000-0000F22C0000}"/>
    <cellStyle name="표_02-배수공_반중력_002설변내역(낙원동1-138)" xfId="5780" xr:uid="{00000000-0005-0000-0000-0000F32C0000}"/>
    <cellStyle name="표_02-배수공_반중력_002설변내역(낙원동1-138) 2" xfId="10055" xr:uid="{00000000-0005-0000-0000-0000F42C0000}"/>
    <cellStyle name="표_02-배수공_반중력_002설변내역(낙원동1-138)_2010년 이면도로 정비공사(연간단가)설계변경내역서(2차)" xfId="5781" xr:uid="{00000000-0005-0000-0000-0000F52C0000}"/>
    <cellStyle name="표_02-배수공_반중력_002설변내역(낙원동1-138)_2010년 이면도로 정비공사(연간단가)설계변경내역서(2차) 2" xfId="10056" xr:uid="{00000000-0005-0000-0000-0000F62C0000}"/>
    <cellStyle name="표_02-배수공_반중력_2.중곡빗물펌프장토공(BOX구간)" xfId="12354" xr:uid="{00000000-0005-0000-0000-0000F72C0000}"/>
    <cellStyle name="표_02-배수공_반중력_2.중곡빗물펌프장토공(BOX구간) 2" xfId="12355" xr:uid="{00000000-0005-0000-0000-0000F82C0000}"/>
    <cellStyle name="표_02-배수공_반중력_2010년 이면도로 정비공사(연간단가)설계변경내역서(2차)" xfId="5782" xr:uid="{00000000-0005-0000-0000-0000F92C0000}"/>
    <cellStyle name="표_02-배수공_반중력_2010년 이면도로 정비공사(연간단가)설계변경내역서(2차) 2" xfId="10057" xr:uid="{00000000-0005-0000-0000-0000FA2C0000}"/>
    <cellStyle name="표_02-배수공_반중력_남측토공" xfId="12356" xr:uid="{00000000-0005-0000-0000-0000FB2C0000}"/>
    <cellStyle name="표_02-배수공_반중력_남측토공 2" xfId="12357" xr:uid="{00000000-0005-0000-0000-0000FC2C0000}"/>
    <cellStyle name="표_02-배수공_반중력_남측토공_2.중곡빗물펌프장토공" xfId="12358" xr:uid="{00000000-0005-0000-0000-0000FD2C0000}"/>
    <cellStyle name="표_02-배수공_반중력_남측토공_2.중곡빗물펌프장토공 2" xfId="12359" xr:uid="{00000000-0005-0000-0000-0000FE2C0000}"/>
    <cellStyle name="표_02-배수공_반중력_남측토공_천호대로남측준공수량(토공)" xfId="12360" xr:uid="{00000000-0005-0000-0000-0000FF2C0000}"/>
    <cellStyle name="표_02-배수공_반중력_남측토공_천호대로남측준공수량(토공) 2" xfId="12361" xr:uid="{00000000-0005-0000-0000-0000002D0000}"/>
    <cellStyle name="표_02-배수공_반중력_내역서(상도동159번지,김주성)" xfId="5783" xr:uid="{00000000-0005-0000-0000-0000012D0000}"/>
    <cellStyle name="표_02-배수공_반중력_내역서(상도동159번지,김주성) 2" xfId="10058" xr:uid="{00000000-0005-0000-0000-0000022D0000}"/>
    <cellStyle name="표_02-배수공_반중력_내역서(상도동159번지,김주성)_(0831)설변내역(태화관길)" xfId="5784" xr:uid="{00000000-0005-0000-0000-0000032D0000}"/>
    <cellStyle name="표_02-배수공_반중력_내역서(상도동159번지,김주성)_(0831)설변내역(태화관길) 2" xfId="10059" xr:uid="{00000000-0005-0000-0000-0000042D0000}"/>
    <cellStyle name="표_02-배수공_반중력_내역서(상도동159번지,김주성)_(0831)설변내역(태화관길)_2010년 이면도로 정비공사(연간단가)설계변경내역서(2차)" xfId="5785" xr:uid="{00000000-0005-0000-0000-0000052D0000}"/>
    <cellStyle name="표_02-배수공_반중력_내역서(상도동159번지,김주성)_(0831)설변내역(태화관길)_2010년 이면도로 정비공사(연간단가)설계변경내역서(2차) 2" xfId="10060" xr:uid="{00000000-0005-0000-0000-0000062D0000}"/>
    <cellStyle name="표_02-배수공_반중력_내역서(상도동159번지,김주성)_(0906)설변내역(낙원동1)" xfId="5786" xr:uid="{00000000-0005-0000-0000-0000072D0000}"/>
    <cellStyle name="표_02-배수공_반중력_내역서(상도동159번지,김주성)_(0906)설변내역(낙원동1) 2" xfId="10061" xr:uid="{00000000-0005-0000-0000-0000082D0000}"/>
    <cellStyle name="표_02-배수공_반중력_내역서(상도동159번지,김주성)_(0906)설변내역(낙원동1)_2010년 이면도로 정비공사(연간단가)설계변경내역서(2차)" xfId="5787" xr:uid="{00000000-0005-0000-0000-0000092D0000}"/>
    <cellStyle name="표_02-배수공_반중력_내역서(상도동159번지,김주성)_(0906)설변내역(낙원동1)_2010년 이면도로 정비공사(연간단가)설계변경내역서(2차) 2" xfId="10062" xr:uid="{00000000-0005-0000-0000-00000A2D0000}"/>
    <cellStyle name="표_02-배수공_반중력_내역서(상도동159번지,김주성)_002설변내역(낙원동1-138)" xfId="5788" xr:uid="{00000000-0005-0000-0000-00000B2D0000}"/>
    <cellStyle name="표_02-배수공_반중력_내역서(상도동159번지,김주성)_002설변내역(낙원동1-138) 2" xfId="10063" xr:uid="{00000000-0005-0000-0000-00000C2D0000}"/>
    <cellStyle name="표_02-배수공_반중력_내역서(상도동159번지,김주성)_002설변내역(낙원동1-138)_2010년 이면도로 정비공사(연간단가)설계변경내역서(2차)" xfId="5789" xr:uid="{00000000-0005-0000-0000-00000D2D0000}"/>
    <cellStyle name="표_02-배수공_반중력_내역서(상도동159번지,김주성)_002설변내역(낙원동1-138)_2010년 이면도로 정비공사(연간단가)설계변경내역서(2차) 2" xfId="10064" xr:uid="{00000000-0005-0000-0000-00000E2D0000}"/>
    <cellStyle name="표_02-배수공_반중력_내역서(상도동159번지,김주성)_2010년 이면도로 정비공사(연간단가)설계변경내역서(2차)" xfId="5790" xr:uid="{00000000-0005-0000-0000-00000F2D0000}"/>
    <cellStyle name="표_02-배수공_반중력_내역서(상도동159번지,김주성)_2010년 이면도로 정비공사(연간단가)설계변경내역서(2차) 2" xfId="10065" xr:uid="{00000000-0005-0000-0000-0000102D0000}"/>
    <cellStyle name="표_02-배수공_반중력_설계서" xfId="5791" xr:uid="{00000000-0005-0000-0000-0000112D0000}"/>
    <cellStyle name="표_02-배수공_반중력_설계서 2" xfId="10066" xr:uid="{00000000-0005-0000-0000-0000122D0000}"/>
    <cellStyle name="표_02-배수공_반중력_설계서_(0831)설변내역(태화관길)" xfId="5792" xr:uid="{00000000-0005-0000-0000-0000132D0000}"/>
    <cellStyle name="표_02-배수공_반중력_설계서_(0831)설변내역(태화관길) 2" xfId="10067" xr:uid="{00000000-0005-0000-0000-0000142D0000}"/>
    <cellStyle name="표_02-배수공_반중력_설계서_(0831)설변내역(태화관길)_2010년 이면도로 정비공사(연간단가)설계변경내역서(2차)" xfId="5793" xr:uid="{00000000-0005-0000-0000-0000152D0000}"/>
    <cellStyle name="표_02-배수공_반중력_설계서_(0831)설변내역(태화관길)_2010년 이면도로 정비공사(연간단가)설계변경내역서(2차) 2" xfId="10068" xr:uid="{00000000-0005-0000-0000-0000162D0000}"/>
    <cellStyle name="표_02-배수공_반중력_설계서_(0906)설변내역(낙원동1)" xfId="5794" xr:uid="{00000000-0005-0000-0000-0000172D0000}"/>
    <cellStyle name="표_02-배수공_반중력_설계서_(0906)설변내역(낙원동1) 2" xfId="10069" xr:uid="{00000000-0005-0000-0000-0000182D0000}"/>
    <cellStyle name="표_02-배수공_반중력_설계서_(0906)설변내역(낙원동1)_2010년 이면도로 정비공사(연간단가)설계변경내역서(2차)" xfId="5795" xr:uid="{00000000-0005-0000-0000-0000192D0000}"/>
    <cellStyle name="표_02-배수공_반중력_설계서_(0906)설변내역(낙원동1)_2010년 이면도로 정비공사(연간단가)설계변경내역서(2차) 2" xfId="10070" xr:uid="{00000000-0005-0000-0000-00001A2D0000}"/>
    <cellStyle name="표_02-배수공_반중력_설계서_002설변내역(낙원동1-138)" xfId="5796" xr:uid="{00000000-0005-0000-0000-00001B2D0000}"/>
    <cellStyle name="표_02-배수공_반중력_설계서_002설변내역(낙원동1-138) 2" xfId="10071" xr:uid="{00000000-0005-0000-0000-00001C2D0000}"/>
    <cellStyle name="표_02-배수공_반중력_설계서_002설변내역(낙원동1-138)_2010년 이면도로 정비공사(연간단가)설계변경내역서(2차)" xfId="5797" xr:uid="{00000000-0005-0000-0000-00001D2D0000}"/>
    <cellStyle name="표_02-배수공_반중력_설계서_002설변내역(낙원동1-138)_2010년 이면도로 정비공사(연간단가)설계변경내역서(2차) 2" xfId="10072" xr:uid="{00000000-0005-0000-0000-00001E2D0000}"/>
    <cellStyle name="표_02-배수공_반중력_설계서_2010년 이면도로 정비공사(연간단가)설계변경내역서(2차)" xfId="5798" xr:uid="{00000000-0005-0000-0000-00001F2D0000}"/>
    <cellStyle name="표_02-배수공_반중력_설계서_2010년 이면도로 정비공사(연간단가)설계변경내역서(2차) 2" xfId="10073" xr:uid="{00000000-0005-0000-0000-0000202D0000}"/>
    <cellStyle name="표_02-배수공_반중력_토공" xfId="3631" xr:uid="{00000000-0005-0000-0000-0000212D0000}"/>
    <cellStyle name="표_02-배수공_반중력_토공 2" xfId="10074" xr:uid="{00000000-0005-0000-0000-0000222D0000}"/>
    <cellStyle name="표_02-배수공_반중력_토공 2 2" xfId="10807" xr:uid="{00000000-0005-0000-0000-0000232D0000}"/>
    <cellStyle name="표_02-배수공_반중력_토공_2.중곡빗물펌프장토공" xfId="12362" xr:uid="{00000000-0005-0000-0000-0000242D0000}"/>
    <cellStyle name="표_02-배수공_반중력_토공_2.중곡빗물펌프장토공 2" xfId="12363" xr:uid="{00000000-0005-0000-0000-0000252D0000}"/>
    <cellStyle name="표_02-배수공_반중력_토공_세종대우회토공" xfId="12364" xr:uid="{00000000-0005-0000-0000-0000262D0000}"/>
    <cellStyle name="표_02-배수공_반중력_토공_세종대우회토공 2" xfId="12365" xr:uid="{00000000-0005-0000-0000-0000272D0000}"/>
    <cellStyle name="표_02-배수공_반중력_토공_오거리토공" xfId="12366" xr:uid="{00000000-0005-0000-0000-0000282D0000}"/>
    <cellStyle name="표_02-배수공_반중력_토공_오거리토공 2" xfId="12367" xr:uid="{00000000-0005-0000-0000-0000292D0000}"/>
    <cellStyle name="표_02-배수공_반중력_토공_중곡빗물펌프장토공" xfId="12368" xr:uid="{00000000-0005-0000-0000-00002A2D0000}"/>
    <cellStyle name="표_02-배수공_반중력_토공_중곡빗물펌프장토공 2" xfId="12369" xr:uid="{00000000-0005-0000-0000-00002B2D0000}"/>
    <cellStyle name="표_02-배수공_반중력_토공_중곡빗물펌프장토공1" xfId="12370" xr:uid="{00000000-0005-0000-0000-00002C2D0000}"/>
    <cellStyle name="표_02-배수공_반중력_토공_중곡빗물펌프장토공1 2" xfId="12371" xr:uid="{00000000-0005-0000-0000-00002D2D0000}"/>
    <cellStyle name="표_02-배수공_반중력_토공_중곡펌프장토공1" xfId="12372" xr:uid="{00000000-0005-0000-0000-00002E2D0000}"/>
    <cellStyle name="표_02-배수공_반중력_토공_중곡펌프장토공1 2" xfId="12373" xr:uid="{00000000-0005-0000-0000-00002F2D0000}"/>
    <cellStyle name="표_02-배수공_반중력_토공_천호대로남측준공수량(토공)" xfId="12374" xr:uid="{00000000-0005-0000-0000-0000302D0000}"/>
    <cellStyle name="표_02-배수공_반중력_토공_천호대로남측준공수량(토공) 2" xfId="12375" xr:uid="{00000000-0005-0000-0000-0000312D0000}"/>
    <cellStyle name="표_02-배수공_반중력_토공_한국화장품토공" xfId="12376" xr:uid="{00000000-0005-0000-0000-0000322D0000}"/>
    <cellStyle name="표_02-배수공_반중력_토공_한국화장품토공 2" xfId="12377" xr:uid="{00000000-0005-0000-0000-0000332D0000}"/>
    <cellStyle name="표_02-배수공_설계서" xfId="5799" xr:uid="{00000000-0005-0000-0000-0000342D0000}"/>
    <cellStyle name="표_02-배수공_설계서 2" xfId="10075" xr:uid="{00000000-0005-0000-0000-0000352D0000}"/>
    <cellStyle name="표_02-배수공_설계서_(0831)설변내역(태화관길)" xfId="5800" xr:uid="{00000000-0005-0000-0000-0000362D0000}"/>
    <cellStyle name="표_02-배수공_설계서_(0831)설변내역(태화관길) 2" xfId="10076" xr:uid="{00000000-0005-0000-0000-0000372D0000}"/>
    <cellStyle name="표_02-배수공_설계서_(0831)설변내역(태화관길)_2010년 이면도로 정비공사(연간단가)설계변경내역서(2차)" xfId="5801" xr:uid="{00000000-0005-0000-0000-0000382D0000}"/>
    <cellStyle name="표_02-배수공_설계서_(0831)설변내역(태화관길)_2010년 이면도로 정비공사(연간단가)설계변경내역서(2차) 2" xfId="10077" xr:uid="{00000000-0005-0000-0000-0000392D0000}"/>
    <cellStyle name="표_02-배수공_설계서_(0906)설변내역(낙원동1)" xfId="5802" xr:uid="{00000000-0005-0000-0000-00003A2D0000}"/>
    <cellStyle name="표_02-배수공_설계서_(0906)설변내역(낙원동1) 2" xfId="10078" xr:uid="{00000000-0005-0000-0000-00003B2D0000}"/>
    <cellStyle name="표_02-배수공_설계서_(0906)설변내역(낙원동1)_2010년 이면도로 정비공사(연간단가)설계변경내역서(2차)" xfId="5803" xr:uid="{00000000-0005-0000-0000-00003C2D0000}"/>
    <cellStyle name="표_02-배수공_설계서_(0906)설변내역(낙원동1)_2010년 이면도로 정비공사(연간단가)설계변경내역서(2차) 2" xfId="10079" xr:uid="{00000000-0005-0000-0000-00003D2D0000}"/>
    <cellStyle name="표_02-배수공_설계서_002설변내역(낙원동1-138)" xfId="5804" xr:uid="{00000000-0005-0000-0000-00003E2D0000}"/>
    <cellStyle name="표_02-배수공_설계서_002설변내역(낙원동1-138) 2" xfId="10080" xr:uid="{00000000-0005-0000-0000-00003F2D0000}"/>
    <cellStyle name="표_02-배수공_설계서_002설변내역(낙원동1-138)_2010년 이면도로 정비공사(연간단가)설계변경내역서(2차)" xfId="5805" xr:uid="{00000000-0005-0000-0000-0000402D0000}"/>
    <cellStyle name="표_02-배수공_설계서_002설변내역(낙원동1-138)_2010년 이면도로 정비공사(연간단가)설계변경내역서(2차) 2" xfId="10081" xr:uid="{00000000-0005-0000-0000-0000412D0000}"/>
    <cellStyle name="표_02-배수공_설계서_2010년 이면도로 정비공사(연간단가)설계변경내역서(2차)" xfId="5806" xr:uid="{00000000-0005-0000-0000-0000422D0000}"/>
    <cellStyle name="표_02-배수공_설계서_2010년 이면도로 정비공사(연간단가)설계변경내역서(2차) 2" xfId="10082" xr:uid="{00000000-0005-0000-0000-0000432D0000}"/>
    <cellStyle name="표_02-배수공_옹벽" xfId="12378" xr:uid="{00000000-0005-0000-0000-0000442D0000}"/>
    <cellStyle name="표_02-배수공_옹벽 2" xfId="12379" xr:uid="{00000000-0005-0000-0000-0000452D0000}"/>
    <cellStyle name="표_02-배수공_옹벽_2.중곡빗물펌프장토공(BOX구간)" xfId="12380" xr:uid="{00000000-0005-0000-0000-0000462D0000}"/>
    <cellStyle name="표_02-배수공_옹벽_2.중곡빗물펌프장토공(BOX구간) 2" xfId="12381" xr:uid="{00000000-0005-0000-0000-0000472D0000}"/>
    <cellStyle name="표_02-배수공_토공" xfId="3632" xr:uid="{00000000-0005-0000-0000-0000482D0000}"/>
    <cellStyle name="표_02-배수공_토공 2" xfId="10083" xr:uid="{00000000-0005-0000-0000-0000492D0000}"/>
    <cellStyle name="표_02-배수공_토공 2 2" xfId="10808" xr:uid="{00000000-0005-0000-0000-00004A2D0000}"/>
    <cellStyle name="표_02-배수공_토공_2.중곡빗물펌프장토공" xfId="12382" xr:uid="{00000000-0005-0000-0000-00004B2D0000}"/>
    <cellStyle name="표_02-배수공_토공_2.중곡빗물펌프장토공 2" xfId="12383" xr:uid="{00000000-0005-0000-0000-00004C2D0000}"/>
    <cellStyle name="표_02-배수공_토공_세종대우회토공" xfId="12384" xr:uid="{00000000-0005-0000-0000-00004D2D0000}"/>
    <cellStyle name="표_02-배수공_토공_세종대우회토공 2" xfId="12385" xr:uid="{00000000-0005-0000-0000-00004E2D0000}"/>
    <cellStyle name="표_02-배수공_토공_오거리토공" xfId="12386" xr:uid="{00000000-0005-0000-0000-00004F2D0000}"/>
    <cellStyle name="표_02-배수공_토공_오거리토공 2" xfId="12387" xr:uid="{00000000-0005-0000-0000-0000502D0000}"/>
    <cellStyle name="표_02-배수공_토공_중곡빗물펌프장토공" xfId="12388" xr:uid="{00000000-0005-0000-0000-0000512D0000}"/>
    <cellStyle name="표_02-배수공_토공_중곡빗물펌프장토공 2" xfId="12389" xr:uid="{00000000-0005-0000-0000-0000522D0000}"/>
    <cellStyle name="표_02-배수공_토공_중곡빗물펌프장토공1" xfId="12390" xr:uid="{00000000-0005-0000-0000-0000532D0000}"/>
    <cellStyle name="표_02-배수공_토공_중곡빗물펌프장토공1 2" xfId="12391" xr:uid="{00000000-0005-0000-0000-0000542D0000}"/>
    <cellStyle name="표_02-배수공_토공_중곡펌프장토공1" xfId="12392" xr:uid="{00000000-0005-0000-0000-0000552D0000}"/>
    <cellStyle name="표_02-배수공_토공_중곡펌프장토공1 2" xfId="12393" xr:uid="{00000000-0005-0000-0000-0000562D0000}"/>
    <cellStyle name="표_02-배수공_토공_천호대로남측준공수량(토공)" xfId="12394" xr:uid="{00000000-0005-0000-0000-0000572D0000}"/>
    <cellStyle name="표_02-배수공_토공_천호대로남측준공수량(토공) 2" xfId="12395" xr:uid="{00000000-0005-0000-0000-0000582D0000}"/>
    <cellStyle name="표_02-배수공_토공_한국화장품토공" xfId="12396" xr:uid="{00000000-0005-0000-0000-0000592D0000}"/>
    <cellStyle name="표_02-배수공_토공_한국화장품토공 2" xfId="12397" xr:uid="{00000000-0005-0000-0000-00005A2D0000}"/>
    <cellStyle name="표_02-배수공_포장조서" xfId="12398" xr:uid="{00000000-0005-0000-0000-00005B2D0000}"/>
    <cellStyle name="표_02-배수공_포장조서 2" xfId="12399" xr:uid="{00000000-0005-0000-0000-00005C2D0000}"/>
    <cellStyle name="표_02-배수공_포장조서_2.중곡빗물펌프장토공(BOX구간)" xfId="12400" xr:uid="{00000000-0005-0000-0000-00005D2D0000}"/>
    <cellStyle name="표_02-배수공_포장조서_2.중곡빗물펌프장토공(BOX구간) 2" xfId="12401" xr:uid="{00000000-0005-0000-0000-00005E2D0000}"/>
    <cellStyle name="표_04-포장공_02-배수공" xfId="3633" xr:uid="{00000000-0005-0000-0000-00005F2D0000}"/>
    <cellStyle name="표_04-포장공_02-배수공 2" xfId="5807" xr:uid="{00000000-0005-0000-0000-0000602D0000}"/>
    <cellStyle name="표_04-포장공_02-배수공 2 2" xfId="10085" xr:uid="{00000000-0005-0000-0000-0000612D0000}"/>
    <cellStyle name="표_04-포장공_02-배수공 3" xfId="10084" xr:uid="{00000000-0005-0000-0000-0000622D0000}"/>
    <cellStyle name="표_04-포장공_02-배수공 4" xfId="10809" xr:uid="{00000000-0005-0000-0000-0000632D0000}"/>
    <cellStyle name="표_04-포장공_02-배수공_(0831)설변내역(태화관길)" xfId="5808" xr:uid="{00000000-0005-0000-0000-0000642D0000}"/>
    <cellStyle name="표_04-포장공_02-배수공_(0831)설변내역(태화관길) 2" xfId="10086" xr:uid="{00000000-0005-0000-0000-0000652D0000}"/>
    <cellStyle name="표_04-포장공_02-배수공_(0831)설변내역(태화관길)_2010년 이면도로 정비공사(연간단가)설계변경내역서(2차)" xfId="5809" xr:uid="{00000000-0005-0000-0000-0000662D0000}"/>
    <cellStyle name="표_04-포장공_02-배수공_(0831)설변내역(태화관길)_2010년 이면도로 정비공사(연간단가)설계변경내역서(2차) 2" xfId="10087" xr:uid="{00000000-0005-0000-0000-0000672D0000}"/>
    <cellStyle name="표_04-포장공_02-배수공_(0906)설변내역(낙원동1)" xfId="5810" xr:uid="{00000000-0005-0000-0000-0000682D0000}"/>
    <cellStyle name="표_04-포장공_02-배수공_(0906)설변내역(낙원동1) 2" xfId="10088" xr:uid="{00000000-0005-0000-0000-0000692D0000}"/>
    <cellStyle name="표_04-포장공_02-배수공_(0906)설변내역(낙원동1)_2010년 이면도로 정비공사(연간단가)설계변경내역서(2차)" xfId="5811" xr:uid="{00000000-0005-0000-0000-00006A2D0000}"/>
    <cellStyle name="표_04-포장공_02-배수공_(0906)설변내역(낙원동1)_2010년 이면도로 정비공사(연간단가)설계변경내역서(2차) 2" xfId="10089" xr:uid="{00000000-0005-0000-0000-00006B2D0000}"/>
    <cellStyle name="표_04-포장공_02-배수공_002설변내역(낙원동1-138)" xfId="5812" xr:uid="{00000000-0005-0000-0000-00006C2D0000}"/>
    <cellStyle name="표_04-포장공_02-배수공_002설변내역(낙원동1-138) 2" xfId="10090" xr:uid="{00000000-0005-0000-0000-00006D2D0000}"/>
    <cellStyle name="표_04-포장공_02-배수공_002설변내역(낙원동1-138)_2010년 이면도로 정비공사(연간단가)설계변경내역서(2차)" xfId="5813" xr:uid="{00000000-0005-0000-0000-00006E2D0000}"/>
    <cellStyle name="표_04-포장공_02-배수공_002설변내역(낙원동1-138)_2010년 이면도로 정비공사(연간단가)설계변경내역서(2차) 2" xfId="10091" xr:uid="{00000000-0005-0000-0000-00006F2D0000}"/>
    <cellStyle name="표_04-포장공_02-배수공_2.중곡빗물펌프장토공(BOX구간)" xfId="12402" xr:uid="{00000000-0005-0000-0000-0000702D0000}"/>
    <cellStyle name="표_04-포장공_02-배수공_2.중곡빗물펌프장토공(BOX구간) 2" xfId="12403" xr:uid="{00000000-0005-0000-0000-0000712D0000}"/>
    <cellStyle name="표_04-포장공_02-배수공_2010년 이면도로 정비공사(연간단가)설계변경내역서(2차)" xfId="5814" xr:uid="{00000000-0005-0000-0000-0000722D0000}"/>
    <cellStyle name="표_04-포장공_02-배수공_2010년 이면도로 정비공사(연간단가)설계변경내역서(2차) 2" xfId="10092" xr:uid="{00000000-0005-0000-0000-0000732D0000}"/>
    <cellStyle name="표_04-포장공_02-배수공_남측토공" xfId="12404" xr:uid="{00000000-0005-0000-0000-0000742D0000}"/>
    <cellStyle name="표_04-포장공_02-배수공_남측토공 2" xfId="12405" xr:uid="{00000000-0005-0000-0000-0000752D0000}"/>
    <cellStyle name="표_04-포장공_02-배수공_남측토공_2.중곡빗물펌프장토공" xfId="12406" xr:uid="{00000000-0005-0000-0000-0000762D0000}"/>
    <cellStyle name="표_04-포장공_02-배수공_남측토공_2.중곡빗물펌프장토공 2" xfId="12407" xr:uid="{00000000-0005-0000-0000-0000772D0000}"/>
    <cellStyle name="표_04-포장공_02-배수공_남측토공_천호대로남측준공수량(토공)" xfId="12408" xr:uid="{00000000-0005-0000-0000-0000782D0000}"/>
    <cellStyle name="표_04-포장공_02-배수공_남측토공_천호대로남측준공수량(토공) 2" xfId="12409" xr:uid="{00000000-0005-0000-0000-0000792D0000}"/>
    <cellStyle name="표_04-포장공_02-배수공_내역서(상도동159번지,김주성)" xfId="5815" xr:uid="{00000000-0005-0000-0000-00007A2D0000}"/>
    <cellStyle name="표_04-포장공_02-배수공_내역서(상도동159번지,김주성) 2" xfId="10093" xr:uid="{00000000-0005-0000-0000-00007B2D0000}"/>
    <cellStyle name="표_04-포장공_02-배수공_내역서(상도동159번지,김주성)_(0831)설변내역(태화관길)" xfId="5816" xr:uid="{00000000-0005-0000-0000-00007C2D0000}"/>
    <cellStyle name="표_04-포장공_02-배수공_내역서(상도동159번지,김주성)_(0831)설변내역(태화관길) 2" xfId="10094" xr:uid="{00000000-0005-0000-0000-00007D2D0000}"/>
    <cellStyle name="표_04-포장공_02-배수공_내역서(상도동159번지,김주성)_(0831)설변내역(태화관길)_2010년 이면도로 정비공사(연간단가)설계변경내역서(2차)" xfId="5817" xr:uid="{00000000-0005-0000-0000-00007E2D0000}"/>
    <cellStyle name="표_04-포장공_02-배수공_내역서(상도동159번지,김주성)_(0831)설변내역(태화관길)_2010년 이면도로 정비공사(연간단가)설계변경내역서(2차) 2" xfId="10095" xr:uid="{00000000-0005-0000-0000-00007F2D0000}"/>
    <cellStyle name="표_04-포장공_02-배수공_내역서(상도동159번지,김주성)_(0906)설변내역(낙원동1)" xfId="5818" xr:uid="{00000000-0005-0000-0000-0000802D0000}"/>
    <cellStyle name="표_04-포장공_02-배수공_내역서(상도동159번지,김주성)_(0906)설변내역(낙원동1) 2" xfId="10096" xr:uid="{00000000-0005-0000-0000-0000812D0000}"/>
    <cellStyle name="표_04-포장공_02-배수공_내역서(상도동159번지,김주성)_(0906)설변내역(낙원동1)_2010년 이면도로 정비공사(연간단가)설계변경내역서(2차)" xfId="5819" xr:uid="{00000000-0005-0000-0000-0000822D0000}"/>
    <cellStyle name="표_04-포장공_02-배수공_내역서(상도동159번지,김주성)_(0906)설변내역(낙원동1)_2010년 이면도로 정비공사(연간단가)설계변경내역서(2차) 2" xfId="10097" xr:uid="{00000000-0005-0000-0000-0000832D0000}"/>
    <cellStyle name="표_04-포장공_02-배수공_내역서(상도동159번지,김주성)_002설변내역(낙원동1-138)" xfId="5820" xr:uid="{00000000-0005-0000-0000-0000842D0000}"/>
    <cellStyle name="표_04-포장공_02-배수공_내역서(상도동159번지,김주성)_002설변내역(낙원동1-138) 2" xfId="10098" xr:uid="{00000000-0005-0000-0000-0000852D0000}"/>
    <cellStyle name="표_04-포장공_02-배수공_내역서(상도동159번지,김주성)_002설변내역(낙원동1-138)_2010년 이면도로 정비공사(연간단가)설계변경내역서(2차)" xfId="5821" xr:uid="{00000000-0005-0000-0000-0000862D0000}"/>
    <cellStyle name="표_04-포장공_02-배수공_내역서(상도동159번지,김주성)_002설변내역(낙원동1-138)_2010년 이면도로 정비공사(연간단가)설계변경내역서(2차) 2" xfId="10099" xr:uid="{00000000-0005-0000-0000-0000872D0000}"/>
    <cellStyle name="표_04-포장공_02-배수공_내역서(상도동159번지,김주성)_2010년 이면도로 정비공사(연간단가)설계변경내역서(2차)" xfId="5822" xr:uid="{00000000-0005-0000-0000-0000882D0000}"/>
    <cellStyle name="표_04-포장공_02-배수공_내역서(상도동159번지,김주성)_2010년 이면도로 정비공사(연간단가)설계변경내역서(2차) 2" xfId="10100" xr:uid="{00000000-0005-0000-0000-0000892D0000}"/>
    <cellStyle name="표_04-포장공_02-배수공_설계서" xfId="5823" xr:uid="{00000000-0005-0000-0000-00008A2D0000}"/>
    <cellStyle name="표_04-포장공_02-배수공_설계서 2" xfId="10101" xr:uid="{00000000-0005-0000-0000-00008B2D0000}"/>
    <cellStyle name="표_04-포장공_02-배수공_설계서_(0831)설변내역(태화관길)" xfId="5824" xr:uid="{00000000-0005-0000-0000-00008C2D0000}"/>
    <cellStyle name="표_04-포장공_02-배수공_설계서_(0831)설변내역(태화관길) 2" xfId="10102" xr:uid="{00000000-0005-0000-0000-00008D2D0000}"/>
    <cellStyle name="표_04-포장공_02-배수공_설계서_(0831)설변내역(태화관길)_2010년 이면도로 정비공사(연간단가)설계변경내역서(2차)" xfId="5825" xr:uid="{00000000-0005-0000-0000-00008E2D0000}"/>
    <cellStyle name="표_04-포장공_02-배수공_설계서_(0831)설변내역(태화관길)_2010년 이면도로 정비공사(연간단가)설계변경내역서(2차) 2" xfId="10103" xr:uid="{00000000-0005-0000-0000-00008F2D0000}"/>
    <cellStyle name="표_04-포장공_02-배수공_설계서_(0906)설변내역(낙원동1)" xfId="5826" xr:uid="{00000000-0005-0000-0000-0000902D0000}"/>
    <cellStyle name="표_04-포장공_02-배수공_설계서_(0906)설변내역(낙원동1) 2" xfId="10104" xr:uid="{00000000-0005-0000-0000-0000912D0000}"/>
    <cellStyle name="표_04-포장공_02-배수공_설계서_(0906)설변내역(낙원동1)_2010년 이면도로 정비공사(연간단가)설계변경내역서(2차)" xfId="5827" xr:uid="{00000000-0005-0000-0000-0000922D0000}"/>
    <cellStyle name="표_04-포장공_02-배수공_설계서_(0906)설변내역(낙원동1)_2010년 이면도로 정비공사(연간단가)설계변경내역서(2차) 2" xfId="10105" xr:uid="{00000000-0005-0000-0000-0000932D0000}"/>
    <cellStyle name="표_04-포장공_02-배수공_설계서_002설변내역(낙원동1-138)" xfId="5828" xr:uid="{00000000-0005-0000-0000-0000942D0000}"/>
    <cellStyle name="표_04-포장공_02-배수공_설계서_002설변내역(낙원동1-138) 2" xfId="10106" xr:uid="{00000000-0005-0000-0000-0000952D0000}"/>
    <cellStyle name="표_04-포장공_02-배수공_설계서_002설변내역(낙원동1-138)_2010년 이면도로 정비공사(연간단가)설계변경내역서(2차)" xfId="5829" xr:uid="{00000000-0005-0000-0000-0000962D0000}"/>
    <cellStyle name="표_04-포장공_02-배수공_설계서_002설변내역(낙원동1-138)_2010년 이면도로 정비공사(연간단가)설계변경내역서(2차) 2" xfId="10107" xr:uid="{00000000-0005-0000-0000-0000972D0000}"/>
    <cellStyle name="표_04-포장공_02-배수공_설계서_2010년 이면도로 정비공사(연간단가)설계변경내역서(2차)" xfId="5830" xr:uid="{00000000-0005-0000-0000-0000982D0000}"/>
    <cellStyle name="표_04-포장공_02-배수공_설계서_2010년 이면도로 정비공사(연간단가)설계변경내역서(2차) 2" xfId="10108" xr:uid="{00000000-0005-0000-0000-0000992D0000}"/>
    <cellStyle name="표_04-포장공_02-배수공_토공" xfId="3634" xr:uid="{00000000-0005-0000-0000-00009A2D0000}"/>
    <cellStyle name="표_04-포장공_02-배수공_토공 2" xfId="10109" xr:uid="{00000000-0005-0000-0000-00009B2D0000}"/>
    <cellStyle name="표_04-포장공_02-배수공_토공 2 2" xfId="10810" xr:uid="{00000000-0005-0000-0000-00009C2D0000}"/>
    <cellStyle name="표_04-포장공_02-배수공_토공_2.중곡빗물펌프장토공" xfId="12410" xr:uid="{00000000-0005-0000-0000-00009D2D0000}"/>
    <cellStyle name="표_04-포장공_02-배수공_토공_2.중곡빗물펌프장토공 2" xfId="12411" xr:uid="{00000000-0005-0000-0000-00009E2D0000}"/>
    <cellStyle name="표_04-포장공_02-배수공_토공_세종대우회토공" xfId="12412" xr:uid="{00000000-0005-0000-0000-00009F2D0000}"/>
    <cellStyle name="표_04-포장공_02-배수공_토공_세종대우회토공 2" xfId="12413" xr:uid="{00000000-0005-0000-0000-0000A02D0000}"/>
    <cellStyle name="표_04-포장공_02-배수공_토공_오거리토공" xfId="12414" xr:uid="{00000000-0005-0000-0000-0000A12D0000}"/>
    <cellStyle name="표_04-포장공_02-배수공_토공_오거리토공 2" xfId="12415" xr:uid="{00000000-0005-0000-0000-0000A22D0000}"/>
    <cellStyle name="표_04-포장공_02-배수공_토공_중곡빗물펌프장토공" xfId="12416" xr:uid="{00000000-0005-0000-0000-0000A32D0000}"/>
    <cellStyle name="표_04-포장공_02-배수공_토공_중곡빗물펌프장토공 2" xfId="12417" xr:uid="{00000000-0005-0000-0000-0000A42D0000}"/>
    <cellStyle name="표_04-포장공_02-배수공_토공_중곡빗물펌프장토공1" xfId="12418" xr:uid="{00000000-0005-0000-0000-0000A52D0000}"/>
    <cellStyle name="표_04-포장공_02-배수공_토공_중곡빗물펌프장토공1 2" xfId="12419" xr:uid="{00000000-0005-0000-0000-0000A62D0000}"/>
    <cellStyle name="표_04-포장공_02-배수공_토공_중곡펌프장토공1" xfId="12420" xr:uid="{00000000-0005-0000-0000-0000A72D0000}"/>
    <cellStyle name="표_04-포장공_02-배수공_토공_중곡펌프장토공1 2" xfId="12421" xr:uid="{00000000-0005-0000-0000-0000A82D0000}"/>
    <cellStyle name="표_04-포장공_02-배수공_토공_천호대로남측준공수량(토공)" xfId="12422" xr:uid="{00000000-0005-0000-0000-0000A92D0000}"/>
    <cellStyle name="표_04-포장공_02-배수공_토공_천호대로남측준공수량(토공) 2" xfId="12423" xr:uid="{00000000-0005-0000-0000-0000AA2D0000}"/>
    <cellStyle name="표_04-포장공_02-배수공_토공_한국화장품토공" xfId="12424" xr:uid="{00000000-0005-0000-0000-0000AB2D0000}"/>
    <cellStyle name="표_04-포장공_02-배수공_토공_한국화장품토공 2" xfId="12425" xr:uid="{00000000-0005-0000-0000-0000AC2D0000}"/>
    <cellStyle name="표_06-부대공_02-배수공" xfId="3635" xr:uid="{00000000-0005-0000-0000-0000AD2D0000}"/>
    <cellStyle name="표_06-부대공_02-배수공 2" xfId="5831" xr:uid="{00000000-0005-0000-0000-0000AE2D0000}"/>
    <cellStyle name="표_06-부대공_02-배수공 2 2" xfId="10111" xr:uid="{00000000-0005-0000-0000-0000AF2D0000}"/>
    <cellStyle name="표_06-부대공_02-배수공 3" xfId="10110" xr:uid="{00000000-0005-0000-0000-0000B02D0000}"/>
    <cellStyle name="표_06-부대공_02-배수공 4" xfId="10811" xr:uid="{00000000-0005-0000-0000-0000B12D0000}"/>
    <cellStyle name="표_06-부대공_02-배수공_(0831)설변내역(태화관길)" xfId="5832" xr:uid="{00000000-0005-0000-0000-0000B22D0000}"/>
    <cellStyle name="표_06-부대공_02-배수공_(0831)설변내역(태화관길) 2" xfId="10112" xr:uid="{00000000-0005-0000-0000-0000B32D0000}"/>
    <cellStyle name="표_06-부대공_02-배수공_(0831)설변내역(태화관길)_2010년 이면도로 정비공사(연간단가)설계변경내역서(2차)" xfId="5833" xr:uid="{00000000-0005-0000-0000-0000B42D0000}"/>
    <cellStyle name="표_06-부대공_02-배수공_(0831)설변내역(태화관길)_2010년 이면도로 정비공사(연간단가)설계변경내역서(2차) 2" xfId="10113" xr:uid="{00000000-0005-0000-0000-0000B52D0000}"/>
    <cellStyle name="표_06-부대공_02-배수공_(0906)설변내역(낙원동1)" xfId="5834" xr:uid="{00000000-0005-0000-0000-0000B62D0000}"/>
    <cellStyle name="표_06-부대공_02-배수공_(0906)설변내역(낙원동1) 2" xfId="10114" xr:uid="{00000000-0005-0000-0000-0000B72D0000}"/>
    <cellStyle name="표_06-부대공_02-배수공_(0906)설변내역(낙원동1)_2010년 이면도로 정비공사(연간단가)설계변경내역서(2차)" xfId="5835" xr:uid="{00000000-0005-0000-0000-0000B82D0000}"/>
    <cellStyle name="표_06-부대공_02-배수공_(0906)설변내역(낙원동1)_2010년 이면도로 정비공사(연간단가)설계변경내역서(2차) 2" xfId="10115" xr:uid="{00000000-0005-0000-0000-0000B92D0000}"/>
    <cellStyle name="표_06-부대공_02-배수공_002설변내역(낙원동1-138)" xfId="5836" xr:uid="{00000000-0005-0000-0000-0000BA2D0000}"/>
    <cellStyle name="표_06-부대공_02-배수공_002설변내역(낙원동1-138) 2" xfId="10116" xr:uid="{00000000-0005-0000-0000-0000BB2D0000}"/>
    <cellStyle name="표_06-부대공_02-배수공_002설변내역(낙원동1-138)_2010년 이면도로 정비공사(연간단가)설계변경내역서(2차)" xfId="5837" xr:uid="{00000000-0005-0000-0000-0000BC2D0000}"/>
    <cellStyle name="표_06-부대공_02-배수공_002설변내역(낙원동1-138)_2010년 이면도로 정비공사(연간단가)설계변경내역서(2차) 2" xfId="10117" xr:uid="{00000000-0005-0000-0000-0000BD2D0000}"/>
    <cellStyle name="표_06-부대공_02-배수공_2.중곡빗물펌프장토공(BOX구간)" xfId="12426" xr:uid="{00000000-0005-0000-0000-0000BE2D0000}"/>
    <cellStyle name="표_06-부대공_02-배수공_2.중곡빗물펌프장토공(BOX구간) 2" xfId="12427" xr:uid="{00000000-0005-0000-0000-0000BF2D0000}"/>
    <cellStyle name="표_06-부대공_02-배수공_2010년 이면도로 정비공사(연간단가)설계변경내역서(2차)" xfId="5838" xr:uid="{00000000-0005-0000-0000-0000C02D0000}"/>
    <cellStyle name="표_06-부대공_02-배수공_2010년 이면도로 정비공사(연간단가)설계변경내역서(2차) 2" xfId="10118" xr:uid="{00000000-0005-0000-0000-0000C12D0000}"/>
    <cellStyle name="표_06-부대공_02-배수공_남측토공" xfId="12428" xr:uid="{00000000-0005-0000-0000-0000C22D0000}"/>
    <cellStyle name="표_06-부대공_02-배수공_남측토공 2" xfId="12429" xr:uid="{00000000-0005-0000-0000-0000C32D0000}"/>
    <cellStyle name="표_06-부대공_02-배수공_남측토공_2.중곡빗물펌프장토공" xfId="12430" xr:uid="{00000000-0005-0000-0000-0000C42D0000}"/>
    <cellStyle name="표_06-부대공_02-배수공_남측토공_2.중곡빗물펌프장토공 2" xfId="12431" xr:uid="{00000000-0005-0000-0000-0000C52D0000}"/>
    <cellStyle name="표_06-부대공_02-배수공_남측토공_천호대로남측준공수량(토공)" xfId="12432" xr:uid="{00000000-0005-0000-0000-0000C62D0000}"/>
    <cellStyle name="표_06-부대공_02-배수공_남측토공_천호대로남측준공수량(토공) 2" xfId="12433" xr:uid="{00000000-0005-0000-0000-0000C72D0000}"/>
    <cellStyle name="표_06-부대공_02-배수공_내역서(상도동159번지,김주성)" xfId="5839" xr:uid="{00000000-0005-0000-0000-0000C82D0000}"/>
    <cellStyle name="표_06-부대공_02-배수공_내역서(상도동159번지,김주성) 2" xfId="10119" xr:uid="{00000000-0005-0000-0000-0000C92D0000}"/>
    <cellStyle name="표_06-부대공_02-배수공_내역서(상도동159번지,김주성)_(0831)설변내역(태화관길)" xfId="5840" xr:uid="{00000000-0005-0000-0000-0000CA2D0000}"/>
    <cellStyle name="표_06-부대공_02-배수공_내역서(상도동159번지,김주성)_(0831)설변내역(태화관길) 2" xfId="10120" xr:uid="{00000000-0005-0000-0000-0000CB2D0000}"/>
    <cellStyle name="표_06-부대공_02-배수공_내역서(상도동159번지,김주성)_(0831)설변내역(태화관길)_2010년 이면도로 정비공사(연간단가)설계변경내역서(2차)" xfId="5841" xr:uid="{00000000-0005-0000-0000-0000CC2D0000}"/>
    <cellStyle name="표_06-부대공_02-배수공_내역서(상도동159번지,김주성)_(0831)설변내역(태화관길)_2010년 이면도로 정비공사(연간단가)설계변경내역서(2차) 2" xfId="10121" xr:uid="{00000000-0005-0000-0000-0000CD2D0000}"/>
    <cellStyle name="표_06-부대공_02-배수공_내역서(상도동159번지,김주성)_(0906)설변내역(낙원동1)" xfId="5842" xr:uid="{00000000-0005-0000-0000-0000CE2D0000}"/>
    <cellStyle name="표_06-부대공_02-배수공_내역서(상도동159번지,김주성)_(0906)설변내역(낙원동1) 2" xfId="10122" xr:uid="{00000000-0005-0000-0000-0000CF2D0000}"/>
    <cellStyle name="표_06-부대공_02-배수공_내역서(상도동159번지,김주성)_(0906)설변내역(낙원동1)_2010년 이면도로 정비공사(연간단가)설계변경내역서(2차)" xfId="5843" xr:uid="{00000000-0005-0000-0000-0000D02D0000}"/>
    <cellStyle name="표_06-부대공_02-배수공_내역서(상도동159번지,김주성)_(0906)설변내역(낙원동1)_2010년 이면도로 정비공사(연간단가)설계변경내역서(2차) 2" xfId="10123" xr:uid="{00000000-0005-0000-0000-0000D12D0000}"/>
    <cellStyle name="표_06-부대공_02-배수공_내역서(상도동159번지,김주성)_002설변내역(낙원동1-138)" xfId="5844" xr:uid="{00000000-0005-0000-0000-0000D22D0000}"/>
    <cellStyle name="표_06-부대공_02-배수공_내역서(상도동159번지,김주성)_002설변내역(낙원동1-138) 2" xfId="10124" xr:uid="{00000000-0005-0000-0000-0000D32D0000}"/>
    <cellStyle name="표_06-부대공_02-배수공_내역서(상도동159번지,김주성)_002설변내역(낙원동1-138)_2010년 이면도로 정비공사(연간단가)설계변경내역서(2차)" xfId="5845" xr:uid="{00000000-0005-0000-0000-0000D42D0000}"/>
    <cellStyle name="표_06-부대공_02-배수공_내역서(상도동159번지,김주성)_002설변내역(낙원동1-138)_2010년 이면도로 정비공사(연간단가)설계변경내역서(2차) 2" xfId="10125" xr:uid="{00000000-0005-0000-0000-0000D52D0000}"/>
    <cellStyle name="표_06-부대공_02-배수공_내역서(상도동159번지,김주성)_2010년 이면도로 정비공사(연간단가)설계변경내역서(2차)" xfId="5846" xr:uid="{00000000-0005-0000-0000-0000D62D0000}"/>
    <cellStyle name="표_06-부대공_02-배수공_내역서(상도동159번지,김주성)_2010년 이면도로 정비공사(연간단가)설계변경내역서(2차) 2" xfId="10126" xr:uid="{00000000-0005-0000-0000-0000D72D0000}"/>
    <cellStyle name="표_06-부대공_02-배수공_설계서" xfId="5847" xr:uid="{00000000-0005-0000-0000-0000D82D0000}"/>
    <cellStyle name="표_06-부대공_02-배수공_설계서 2" xfId="10127" xr:uid="{00000000-0005-0000-0000-0000D92D0000}"/>
    <cellStyle name="표_06-부대공_02-배수공_설계서_(0831)설변내역(태화관길)" xfId="5848" xr:uid="{00000000-0005-0000-0000-0000DA2D0000}"/>
    <cellStyle name="표_06-부대공_02-배수공_설계서_(0831)설변내역(태화관길) 2" xfId="10128" xr:uid="{00000000-0005-0000-0000-0000DB2D0000}"/>
    <cellStyle name="표_06-부대공_02-배수공_설계서_(0831)설변내역(태화관길)_2010년 이면도로 정비공사(연간단가)설계변경내역서(2차)" xfId="5849" xr:uid="{00000000-0005-0000-0000-0000DC2D0000}"/>
    <cellStyle name="표_06-부대공_02-배수공_설계서_(0831)설변내역(태화관길)_2010년 이면도로 정비공사(연간단가)설계변경내역서(2차) 2" xfId="10129" xr:uid="{00000000-0005-0000-0000-0000DD2D0000}"/>
    <cellStyle name="표_06-부대공_02-배수공_설계서_(0906)설변내역(낙원동1)" xfId="5850" xr:uid="{00000000-0005-0000-0000-0000DE2D0000}"/>
    <cellStyle name="표_06-부대공_02-배수공_설계서_(0906)설변내역(낙원동1) 2" xfId="10130" xr:uid="{00000000-0005-0000-0000-0000DF2D0000}"/>
    <cellStyle name="표_06-부대공_02-배수공_설계서_(0906)설변내역(낙원동1)_2010년 이면도로 정비공사(연간단가)설계변경내역서(2차)" xfId="5851" xr:uid="{00000000-0005-0000-0000-0000E02D0000}"/>
    <cellStyle name="표_06-부대공_02-배수공_설계서_(0906)설변내역(낙원동1)_2010년 이면도로 정비공사(연간단가)설계변경내역서(2차) 2" xfId="10131" xr:uid="{00000000-0005-0000-0000-0000E12D0000}"/>
    <cellStyle name="표_06-부대공_02-배수공_설계서_002설변내역(낙원동1-138)" xfId="5852" xr:uid="{00000000-0005-0000-0000-0000E22D0000}"/>
    <cellStyle name="표_06-부대공_02-배수공_설계서_002설변내역(낙원동1-138) 2" xfId="10132" xr:uid="{00000000-0005-0000-0000-0000E32D0000}"/>
    <cellStyle name="표_06-부대공_02-배수공_설계서_002설변내역(낙원동1-138)_2010년 이면도로 정비공사(연간단가)설계변경내역서(2차)" xfId="5853" xr:uid="{00000000-0005-0000-0000-0000E42D0000}"/>
    <cellStyle name="표_06-부대공_02-배수공_설계서_002설변내역(낙원동1-138)_2010년 이면도로 정비공사(연간단가)설계변경내역서(2차) 2" xfId="10133" xr:uid="{00000000-0005-0000-0000-0000E52D0000}"/>
    <cellStyle name="표_06-부대공_02-배수공_설계서_2010년 이면도로 정비공사(연간단가)설계변경내역서(2차)" xfId="5854" xr:uid="{00000000-0005-0000-0000-0000E62D0000}"/>
    <cellStyle name="표_06-부대공_02-배수공_설계서_2010년 이면도로 정비공사(연간단가)설계변경내역서(2차) 2" xfId="10134" xr:uid="{00000000-0005-0000-0000-0000E72D0000}"/>
    <cellStyle name="표_06-부대공_02-배수공_토공" xfId="3636" xr:uid="{00000000-0005-0000-0000-0000E82D0000}"/>
    <cellStyle name="표_06-부대공_02-배수공_토공 2" xfId="10135" xr:uid="{00000000-0005-0000-0000-0000E92D0000}"/>
    <cellStyle name="표_06-부대공_02-배수공_토공 2 2" xfId="10812" xr:uid="{00000000-0005-0000-0000-0000EA2D0000}"/>
    <cellStyle name="표_06-부대공_02-배수공_토공_2.중곡빗물펌프장토공" xfId="12434" xr:uid="{00000000-0005-0000-0000-0000EB2D0000}"/>
    <cellStyle name="표_06-부대공_02-배수공_토공_2.중곡빗물펌프장토공 2" xfId="12435" xr:uid="{00000000-0005-0000-0000-0000EC2D0000}"/>
    <cellStyle name="표_06-부대공_02-배수공_토공_세종대우회토공" xfId="12436" xr:uid="{00000000-0005-0000-0000-0000ED2D0000}"/>
    <cellStyle name="표_06-부대공_02-배수공_토공_세종대우회토공 2" xfId="12437" xr:uid="{00000000-0005-0000-0000-0000EE2D0000}"/>
    <cellStyle name="표_06-부대공_02-배수공_토공_오거리토공" xfId="12438" xr:uid="{00000000-0005-0000-0000-0000EF2D0000}"/>
    <cellStyle name="표_06-부대공_02-배수공_토공_오거리토공 2" xfId="12439" xr:uid="{00000000-0005-0000-0000-0000F02D0000}"/>
    <cellStyle name="표_06-부대공_02-배수공_토공_중곡빗물펌프장토공" xfId="12440" xr:uid="{00000000-0005-0000-0000-0000F12D0000}"/>
    <cellStyle name="표_06-부대공_02-배수공_토공_중곡빗물펌프장토공 2" xfId="12441" xr:uid="{00000000-0005-0000-0000-0000F22D0000}"/>
    <cellStyle name="표_06-부대공_02-배수공_토공_중곡빗물펌프장토공1" xfId="12442" xr:uid="{00000000-0005-0000-0000-0000F32D0000}"/>
    <cellStyle name="표_06-부대공_02-배수공_토공_중곡빗물펌프장토공1 2" xfId="12443" xr:uid="{00000000-0005-0000-0000-0000F42D0000}"/>
    <cellStyle name="표_06-부대공_02-배수공_토공_중곡펌프장토공1" xfId="12444" xr:uid="{00000000-0005-0000-0000-0000F52D0000}"/>
    <cellStyle name="표_06-부대공_02-배수공_토공_중곡펌프장토공1 2" xfId="12445" xr:uid="{00000000-0005-0000-0000-0000F62D0000}"/>
    <cellStyle name="표_06-부대공_02-배수공_토공_천호대로남측준공수량(토공)" xfId="12446" xr:uid="{00000000-0005-0000-0000-0000F72D0000}"/>
    <cellStyle name="표_06-부대공_02-배수공_토공_천호대로남측준공수량(토공) 2" xfId="12447" xr:uid="{00000000-0005-0000-0000-0000F82D0000}"/>
    <cellStyle name="표_06-부대공_02-배수공_토공_한국화장품토공" xfId="12448" xr:uid="{00000000-0005-0000-0000-0000F92D0000}"/>
    <cellStyle name="표_06-부대공_02-배수공_토공_한국화장품토공 2" xfId="12449" xr:uid="{00000000-0005-0000-0000-0000FA2D0000}"/>
    <cellStyle name="표_2.중곡빗물펌프장토공(BOX구간)" xfId="12450" xr:uid="{00000000-0005-0000-0000-0000FB2D0000}"/>
    <cellStyle name="표_2.중곡빗물펌프장토공(BOX구간) 2" xfId="12451" xr:uid="{00000000-0005-0000-0000-0000FC2D0000}"/>
    <cellStyle name="표_깨기수량(전농초교)" xfId="3637" xr:uid="{00000000-0005-0000-0000-0000FD2D0000}"/>
    <cellStyle name="표_깨기수량(전농초교) 2" xfId="10136" xr:uid="{00000000-0005-0000-0000-0000FE2D0000}"/>
    <cellStyle name="표_깨기수량(전농초교) 2 2" xfId="10813" xr:uid="{00000000-0005-0000-0000-0000FF2D0000}"/>
    <cellStyle name="표_깨기수량(전농초교)_1.토공및깨기수량(소의초교)" xfId="3638" xr:uid="{00000000-0005-0000-0000-0000002E0000}"/>
    <cellStyle name="표_깨기수량(전농초교)_1.토공및깨기수량(소의초교) 2" xfId="10137" xr:uid="{00000000-0005-0000-0000-0000012E0000}"/>
    <cellStyle name="표_깨기수량(전농초교)_1.토공및깨기수량(소의초교) 2 2" xfId="10814" xr:uid="{00000000-0005-0000-0000-0000022E0000}"/>
    <cellStyle name="표_깨기수량(전농초교)_2.칼라아스콘(소의초등)" xfId="3639" xr:uid="{00000000-0005-0000-0000-0000032E0000}"/>
    <cellStyle name="표_깨기수량(전농초교)_2.칼라아스콘(소의초등) 2" xfId="10138" xr:uid="{00000000-0005-0000-0000-0000042E0000}"/>
    <cellStyle name="표_깨기수량(전농초교)_2.칼라아스콘(소의초등) 2 2" xfId="10815" xr:uid="{00000000-0005-0000-0000-0000052E0000}"/>
    <cellStyle name="표_깨기수량(전농초교)_2.포장공(전농초교)" xfId="3640" xr:uid="{00000000-0005-0000-0000-0000062E0000}"/>
    <cellStyle name="표_깨기수량(전농초교)_2.포장공(전농초교) 2" xfId="10139" xr:uid="{00000000-0005-0000-0000-0000072E0000}"/>
    <cellStyle name="표_깨기수량(전농초교)_2.포장공(전농초교) 2 2" xfId="10816" xr:uid="{00000000-0005-0000-0000-0000082E0000}"/>
    <cellStyle name="표_깨기수량(전농초교)_3.부대공(소의초교)" xfId="3641" xr:uid="{00000000-0005-0000-0000-0000092E0000}"/>
    <cellStyle name="표_깨기수량(전농초교)_3.부대공(소의초교) 2" xfId="10140" xr:uid="{00000000-0005-0000-0000-00000A2E0000}"/>
    <cellStyle name="표_깨기수량(전농초교)_3.부대공(소의초교) 2 2" xfId="10817" xr:uid="{00000000-0005-0000-0000-00000B2E0000}"/>
    <cellStyle name="표_깨기수량(전농초교)_고원식포장" xfId="3642" xr:uid="{00000000-0005-0000-0000-00000C2E0000}"/>
    <cellStyle name="표_깨기수량(전농초교)_고원식포장 2" xfId="10141" xr:uid="{00000000-0005-0000-0000-00000D2E0000}"/>
    <cellStyle name="표_깨기수량(전농초교)_고원식포장 2 2" xfId="10818" xr:uid="{00000000-0005-0000-0000-00000E2E0000}"/>
    <cellStyle name="표_부대공" xfId="3643" xr:uid="{00000000-0005-0000-0000-00000F2E0000}"/>
    <cellStyle name="표_부대공 2" xfId="10142" xr:uid="{00000000-0005-0000-0000-0000102E0000}"/>
    <cellStyle name="표_부대공 2 2" xfId="10820" xr:uid="{00000000-0005-0000-0000-0000112E0000}"/>
    <cellStyle name="표_부대공 3" xfId="10143" xr:uid="{00000000-0005-0000-0000-0000122E0000}"/>
    <cellStyle name="표_부대공 3 2" xfId="10821" xr:uid="{00000000-0005-0000-0000-0000132E0000}"/>
    <cellStyle name="표_부대공 4" xfId="10819" xr:uid="{00000000-0005-0000-0000-0000142E0000}"/>
    <cellStyle name="표_부대공사" xfId="3644" xr:uid="{00000000-0005-0000-0000-0000152E0000}"/>
    <cellStyle name="표_부대공사 2" xfId="10144" xr:uid="{00000000-0005-0000-0000-0000162E0000}"/>
    <cellStyle name="표_부대공사 2 2" xfId="10823" xr:uid="{00000000-0005-0000-0000-0000172E0000}"/>
    <cellStyle name="표_부대공사 3" xfId="10145" xr:uid="{00000000-0005-0000-0000-0000182E0000}"/>
    <cellStyle name="표_부대공사 3 2" xfId="10824" xr:uid="{00000000-0005-0000-0000-0000192E0000}"/>
    <cellStyle name="표_부대공사 4" xfId="10822" xr:uid="{00000000-0005-0000-0000-00001A2E0000}"/>
    <cellStyle name="표_부대공사단위수량" xfId="3645" xr:uid="{00000000-0005-0000-0000-00001B2E0000}"/>
    <cellStyle name="표_부대공사단위수량 2" xfId="10146" xr:uid="{00000000-0005-0000-0000-00001C2E0000}"/>
    <cellStyle name="표_부대공사단위수량 2 2" xfId="10826" xr:uid="{00000000-0005-0000-0000-00001D2E0000}"/>
    <cellStyle name="표_부대공사단위수량 3" xfId="10147" xr:uid="{00000000-0005-0000-0000-00001E2E0000}"/>
    <cellStyle name="표_부대공사단위수량 3 2" xfId="10827" xr:uid="{00000000-0005-0000-0000-00001F2E0000}"/>
    <cellStyle name="표_부대공사단위수량 4" xfId="10825" xr:uid="{00000000-0005-0000-0000-0000202E0000}"/>
    <cellStyle name="표_산성교 성능개선 수량산출서_09.01.16" xfId="3646" xr:uid="{00000000-0005-0000-0000-0000212E0000}"/>
    <cellStyle name="표_산성교 성능개선 수량산출서_09.01.16 2" xfId="10148" xr:uid="{00000000-0005-0000-0000-0000222E0000}"/>
    <cellStyle name="표_산성교 성능개선 수량산출서_09.01.16 2 2" xfId="10828" xr:uid="{00000000-0005-0000-0000-0000232E0000}"/>
    <cellStyle name="표_설계서(갑지)0223" xfId="5855" xr:uid="{00000000-0005-0000-0000-0000242E0000}"/>
    <cellStyle name="표_설계서(갑지)0223 2" xfId="10149" xr:uid="{00000000-0005-0000-0000-0000252E0000}"/>
    <cellStyle name="표_수량산출서(수정)" xfId="3647" xr:uid="{00000000-0005-0000-0000-0000262E0000}"/>
    <cellStyle name="표_수량산출서(수정) 2" xfId="10150" xr:uid="{00000000-0005-0000-0000-0000272E0000}"/>
    <cellStyle name="표_수량산출서(수정) 2 2" xfId="10829" xr:uid="{00000000-0005-0000-0000-0000282E0000}"/>
    <cellStyle name="표_수량산출서(수정)_01.토공및구조물깨기" xfId="3648" xr:uid="{00000000-0005-0000-0000-0000292E0000}"/>
    <cellStyle name="표_수량산출서(수정)_01.토공및구조물깨기 2" xfId="10151" xr:uid="{00000000-0005-0000-0000-00002A2E0000}"/>
    <cellStyle name="표_수량산출서(수정)_01.토공및구조물깨기 2 2" xfId="10830" xr:uid="{00000000-0005-0000-0000-00002B2E0000}"/>
    <cellStyle name="표_수량산출서(수정)_01-토공_02-배수공" xfId="3649" xr:uid="{00000000-0005-0000-0000-00002C2E0000}"/>
    <cellStyle name="표_수량산출서(수정)_01-토공_02-배수공 2" xfId="5856" xr:uid="{00000000-0005-0000-0000-00002D2E0000}"/>
    <cellStyle name="표_수량산출서(수정)_01-토공_02-배수공 2 2" xfId="10153" xr:uid="{00000000-0005-0000-0000-00002E2E0000}"/>
    <cellStyle name="표_수량산출서(수정)_01-토공_02-배수공 3" xfId="10152" xr:uid="{00000000-0005-0000-0000-00002F2E0000}"/>
    <cellStyle name="표_수량산출서(수정)_01-토공_02-배수공 4" xfId="10831" xr:uid="{00000000-0005-0000-0000-0000302E0000}"/>
    <cellStyle name="표_수량산출서(수정)_01-토공_02-배수공_(0831)설변내역(태화관길)" xfId="5857" xr:uid="{00000000-0005-0000-0000-0000312E0000}"/>
    <cellStyle name="표_수량산출서(수정)_01-토공_02-배수공_(0831)설변내역(태화관길) 2" xfId="10154" xr:uid="{00000000-0005-0000-0000-0000322E0000}"/>
    <cellStyle name="표_수량산출서(수정)_01-토공_02-배수공_(0831)설변내역(태화관길)_2010년 이면도로 정비공사(연간단가)설계변경내역서(2차)" xfId="5858" xr:uid="{00000000-0005-0000-0000-0000332E0000}"/>
    <cellStyle name="표_수량산출서(수정)_01-토공_02-배수공_(0831)설변내역(태화관길)_2010년 이면도로 정비공사(연간단가)설계변경내역서(2차) 2" xfId="10155" xr:uid="{00000000-0005-0000-0000-0000342E0000}"/>
    <cellStyle name="표_수량산출서(수정)_01-토공_02-배수공_(0906)설변내역(낙원동1)" xfId="5859" xr:uid="{00000000-0005-0000-0000-0000352E0000}"/>
    <cellStyle name="표_수량산출서(수정)_01-토공_02-배수공_(0906)설변내역(낙원동1) 2" xfId="10156" xr:uid="{00000000-0005-0000-0000-0000362E0000}"/>
    <cellStyle name="표_수량산출서(수정)_01-토공_02-배수공_(0906)설변내역(낙원동1)_2010년 이면도로 정비공사(연간단가)설계변경내역서(2차)" xfId="5860" xr:uid="{00000000-0005-0000-0000-0000372E0000}"/>
    <cellStyle name="표_수량산출서(수정)_01-토공_02-배수공_(0906)설변내역(낙원동1)_2010년 이면도로 정비공사(연간단가)설계변경내역서(2차) 2" xfId="10157" xr:uid="{00000000-0005-0000-0000-0000382E0000}"/>
    <cellStyle name="표_수량산출서(수정)_01-토공_02-배수공_002설변내역(낙원동1-138)" xfId="5861" xr:uid="{00000000-0005-0000-0000-0000392E0000}"/>
    <cellStyle name="표_수량산출서(수정)_01-토공_02-배수공_002설변내역(낙원동1-138) 2" xfId="10158" xr:uid="{00000000-0005-0000-0000-00003A2E0000}"/>
    <cellStyle name="표_수량산출서(수정)_01-토공_02-배수공_002설변내역(낙원동1-138)_2010년 이면도로 정비공사(연간단가)설계변경내역서(2차)" xfId="5862" xr:uid="{00000000-0005-0000-0000-00003B2E0000}"/>
    <cellStyle name="표_수량산출서(수정)_01-토공_02-배수공_002설변내역(낙원동1-138)_2010년 이면도로 정비공사(연간단가)설계변경내역서(2차) 2" xfId="10159" xr:uid="{00000000-0005-0000-0000-00003C2E0000}"/>
    <cellStyle name="표_수량산출서(수정)_01-토공_02-배수공_2.중곡빗물펌프장토공(BOX구간)" xfId="12452" xr:uid="{00000000-0005-0000-0000-00003D2E0000}"/>
    <cellStyle name="표_수량산출서(수정)_01-토공_02-배수공_2.중곡빗물펌프장토공(BOX구간) 2" xfId="12453" xr:uid="{00000000-0005-0000-0000-00003E2E0000}"/>
    <cellStyle name="표_수량산출서(수정)_01-토공_02-배수공_2010년 이면도로 정비공사(연간단가)설계변경내역서(2차)" xfId="5863" xr:uid="{00000000-0005-0000-0000-00003F2E0000}"/>
    <cellStyle name="표_수량산출서(수정)_01-토공_02-배수공_2010년 이면도로 정비공사(연간단가)설계변경내역서(2차) 2" xfId="10160" xr:uid="{00000000-0005-0000-0000-0000402E0000}"/>
    <cellStyle name="표_수량산출서(수정)_01-토공_02-배수공_남측토공" xfId="12454" xr:uid="{00000000-0005-0000-0000-0000412E0000}"/>
    <cellStyle name="표_수량산출서(수정)_01-토공_02-배수공_남측토공 2" xfId="12455" xr:uid="{00000000-0005-0000-0000-0000422E0000}"/>
    <cellStyle name="표_수량산출서(수정)_01-토공_02-배수공_남측토공_2.중곡빗물펌프장토공" xfId="12456" xr:uid="{00000000-0005-0000-0000-0000432E0000}"/>
    <cellStyle name="표_수량산출서(수정)_01-토공_02-배수공_남측토공_2.중곡빗물펌프장토공 2" xfId="12457" xr:uid="{00000000-0005-0000-0000-0000442E0000}"/>
    <cellStyle name="표_수량산출서(수정)_01-토공_02-배수공_남측토공_천호대로남측준공수량(토공)" xfId="12458" xr:uid="{00000000-0005-0000-0000-0000452E0000}"/>
    <cellStyle name="표_수량산출서(수정)_01-토공_02-배수공_남측토공_천호대로남측준공수량(토공) 2" xfId="12459" xr:uid="{00000000-0005-0000-0000-0000462E0000}"/>
    <cellStyle name="표_수량산출서(수정)_01-토공_02-배수공_내역서(상도동159번지,김주성)" xfId="5864" xr:uid="{00000000-0005-0000-0000-0000472E0000}"/>
    <cellStyle name="표_수량산출서(수정)_01-토공_02-배수공_내역서(상도동159번지,김주성) 2" xfId="10161" xr:uid="{00000000-0005-0000-0000-0000482E0000}"/>
    <cellStyle name="표_수량산출서(수정)_01-토공_02-배수공_내역서(상도동159번지,김주성)_(0831)설변내역(태화관길)" xfId="5865" xr:uid="{00000000-0005-0000-0000-0000492E0000}"/>
    <cellStyle name="표_수량산출서(수정)_01-토공_02-배수공_내역서(상도동159번지,김주성)_(0831)설변내역(태화관길) 2" xfId="10162" xr:uid="{00000000-0005-0000-0000-00004A2E0000}"/>
    <cellStyle name="표_수량산출서(수정)_01-토공_02-배수공_내역서(상도동159번지,김주성)_(0831)설변내역(태화관길)_2010년 이면도로 정비공사(연간단가)설계변경내역서(2차)" xfId="5866" xr:uid="{00000000-0005-0000-0000-00004B2E0000}"/>
    <cellStyle name="표_수량산출서(수정)_01-토공_02-배수공_내역서(상도동159번지,김주성)_(0831)설변내역(태화관길)_2010년 이면도로 정비공사(연간단가)설계변경내역서(2차) 2" xfId="10163" xr:uid="{00000000-0005-0000-0000-00004C2E0000}"/>
    <cellStyle name="표_수량산출서(수정)_01-토공_02-배수공_내역서(상도동159번지,김주성)_(0906)설변내역(낙원동1)" xfId="5867" xr:uid="{00000000-0005-0000-0000-00004D2E0000}"/>
    <cellStyle name="표_수량산출서(수정)_01-토공_02-배수공_내역서(상도동159번지,김주성)_(0906)설변내역(낙원동1) 2" xfId="10164" xr:uid="{00000000-0005-0000-0000-00004E2E0000}"/>
    <cellStyle name="표_수량산출서(수정)_01-토공_02-배수공_내역서(상도동159번지,김주성)_(0906)설변내역(낙원동1)_2010년 이면도로 정비공사(연간단가)설계변경내역서(2차)" xfId="5868" xr:uid="{00000000-0005-0000-0000-00004F2E0000}"/>
    <cellStyle name="표_수량산출서(수정)_01-토공_02-배수공_내역서(상도동159번지,김주성)_(0906)설변내역(낙원동1)_2010년 이면도로 정비공사(연간단가)설계변경내역서(2차) 2" xfId="10165" xr:uid="{00000000-0005-0000-0000-0000502E0000}"/>
    <cellStyle name="표_수량산출서(수정)_01-토공_02-배수공_내역서(상도동159번지,김주성)_002설변내역(낙원동1-138)" xfId="5869" xr:uid="{00000000-0005-0000-0000-0000512E0000}"/>
    <cellStyle name="표_수량산출서(수정)_01-토공_02-배수공_내역서(상도동159번지,김주성)_002설변내역(낙원동1-138) 2" xfId="10166" xr:uid="{00000000-0005-0000-0000-0000522E0000}"/>
    <cellStyle name="표_수량산출서(수정)_01-토공_02-배수공_내역서(상도동159번지,김주성)_002설변내역(낙원동1-138)_2010년 이면도로 정비공사(연간단가)설계변경내역서(2차)" xfId="5870" xr:uid="{00000000-0005-0000-0000-0000532E0000}"/>
    <cellStyle name="표_수량산출서(수정)_01-토공_02-배수공_내역서(상도동159번지,김주성)_002설변내역(낙원동1-138)_2010년 이면도로 정비공사(연간단가)설계변경내역서(2차) 2" xfId="10167" xr:uid="{00000000-0005-0000-0000-0000542E0000}"/>
    <cellStyle name="표_수량산출서(수정)_01-토공_02-배수공_내역서(상도동159번지,김주성)_2010년 이면도로 정비공사(연간단가)설계변경내역서(2차)" xfId="5871" xr:uid="{00000000-0005-0000-0000-0000552E0000}"/>
    <cellStyle name="표_수량산출서(수정)_01-토공_02-배수공_내역서(상도동159번지,김주성)_2010년 이면도로 정비공사(연간단가)설계변경내역서(2차) 2" xfId="10168" xr:uid="{00000000-0005-0000-0000-0000562E0000}"/>
    <cellStyle name="표_수량산출서(수정)_01-토공_02-배수공_설계서" xfId="5872" xr:uid="{00000000-0005-0000-0000-0000572E0000}"/>
    <cellStyle name="표_수량산출서(수정)_01-토공_02-배수공_설계서 2" xfId="10169" xr:uid="{00000000-0005-0000-0000-0000582E0000}"/>
    <cellStyle name="표_수량산출서(수정)_01-토공_02-배수공_설계서_(0831)설변내역(태화관길)" xfId="5873" xr:uid="{00000000-0005-0000-0000-0000592E0000}"/>
    <cellStyle name="표_수량산출서(수정)_01-토공_02-배수공_설계서_(0831)설변내역(태화관길) 2" xfId="10170" xr:uid="{00000000-0005-0000-0000-00005A2E0000}"/>
    <cellStyle name="표_수량산출서(수정)_01-토공_02-배수공_설계서_(0831)설변내역(태화관길)_2010년 이면도로 정비공사(연간단가)설계변경내역서(2차)" xfId="5874" xr:uid="{00000000-0005-0000-0000-00005B2E0000}"/>
    <cellStyle name="표_수량산출서(수정)_01-토공_02-배수공_설계서_(0831)설변내역(태화관길)_2010년 이면도로 정비공사(연간단가)설계변경내역서(2차) 2" xfId="10171" xr:uid="{00000000-0005-0000-0000-00005C2E0000}"/>
    <cellStyle name="표_수량산출서(수정)_01-토공_02-배수공_설계서_(0906)설변내역(낙원동1)" xfId="5875" xr:uid="{00000000-0005-0000-0000-00005D2E0000}"/>
    <cellStyle name="표_수량산출서(수정)_01-토공_02-배수공_설계서_(0906)설변내역(낙원동1) 2" xfId="10172" xr:uid="{00000000-0005-0000-0000-00005E2E0000}"/>
    <cellStyle name="표_수량산출서(수정)_01-토공_02-배수공_설계서_(0906)설변내역(낙원동1)_2010년 이면도로 정비공사(연간단가)설계변경내역서(2차)" xfId="5876" xr:uid="{00000000-0005-0000-0000-00005F2E0000}"/>
    <cellStyle name="표_수량산출서(수정)_01-토공_02-배수공_설계서_(0906)설변내역(낙원동1)_2010년 이면도로 정비공사(연간단가)설계변경내역서(2차) 2" xfId="10173" xr:uid="{00000000-0005-0000-0000-0000602E0000}"/>
    <cellStyle name="표_수량산출서(수정)_01-토공_02-배수공_설계서_002설변내역(낙원동1-138)" xfId="5877" xr:uid="{00000000-0005-0000-0000-0000612E0000}"/>
    <cellStyle name="표_수량산출서(수정)_01-토공_02-배수공_설계서_002설변내역(낙원동1-138) 2" xfId="10174" xr:uid="{00000000-0005-0000-0000-0000622E0000}"/>
    <cellStyle name="표_수량산출서(수정)_01-토공_02-배수공_설계서_002설변내역(낙원동1-138)_2010년 이면도로 정비공사(연간단가)설계변경내역서(2차)" xfId="5878" xr:uid="{00000000-0005-0000-0000-0000632E0000}"/>
    <cellStyle name="표_수량산출서(수정)_01-토공_02-배수공_설계서_002설변내역(낙원동1-138)_2010년 이면도로 정비공사(연간단가)설계변경내역서(2차) 2" xfId="10175" xr:uid="{00000000-0005-0000-0000-0000642E0000}"/>
    <cellStyle name="표_수량산출서(수정)_01-토공_02-배수공_설계서_2010년 이면도로 정비공사(연간단가)설계변경내역서(2차)" xfId="5879" xr:uid="{00000000-0005-0000-0000-0000652E0000}"/>
    <cellStyle name="표_수량산출서(수정)_01-토공_02-배수공_설계서_2010년 이면도로 정비공사(연간단가)설계변경내역서(2차) 2" xfId="10176" xr:uid="{00000000-0005-0000-0000-0000662E0000}"/>
    <cellStyle name="표_수량산출서(수정)_01-토공_02-배수공_토공" xfId="3650" xr:uid="{00000000-0005-0000-0000-0000672E0000}"/>
    <cellStyle name="표_수량산출서(수정)_01-토공_02-배수공_토공 2" xfId="10177" xr:uid="{00000000-0005-0000-0000-0000682E0000}"/>
    <cellStyle name="표_수량산출서(수정)_01-토공_02-배수공_토공 2 2" xfId="10832" xr:uid="{00000000-0005-0000-0000-0000692E0000}"/>
    <cellStyle name="표_수량산출서(수정)_01-토공_02-배수공_토공_2.중곡빗물펌프장토공" xfId="12460" xr:uid="{00000000-0005-0000-0000-00006A2E0000}"/>
    <cellStyle name="표_수량산출서(수정)_01-토공_02-배수공_토공_2.중곡빗물펌프장토공 2" xfId="12461" xr:uid="{00000000-0005-0000-0000-00006B2E0000}"/>
    <cellStyle name="표_수량산출서(수정)_01-토공_02-배수공_토공_세종대우회토공" xfId="12462" xr:uid="{00000000-0005-0000-0000-00006C2E0000}"/>
    <cellStyle name="표_수량산출서(수정)_01-토공_02-배수공_토공_세종대우회토공 2" xfId="12463" xr:uid="{00000000-0005-0000-0000-00006D2E0000}"/>
    <cellStyle name="표_수량산출서(수정)_01-토공_02-배수공_토공_오거리토공" xfId="12464" xr:uid="{00000000-0005-0000-0000-00006E2E0000}"/>
    <cellStyle name="표_수량산출서(수정)_01-토공_02-배수공_토공_오거리토공 2" xfId="12465" xr:uid="{00000000-0005-0000-0000-00006F2E0000}"/>
    <cellStyle name="표_수량산출서(수정)_01-토공_02-배수공_토공_중곡빗물펌프장토공" xfId="12466" xr:uid="{00000000-0005-0000-0000-0000702E0000}"/>
    <cellStyle name="표_수량산출서(수정)_01-토공_02-배수공_토공_중곡빗물펌프장토공 2" xfId="12467" xr:uid="{00000000-0005-0000-0000-0000712E0000}"/>
    <cellStyle name="표_수량산출서(수정)_01-토공_02-배수공_토공_중곡빗물펌프장토공1" xfId="12468" xr:uid="{00000000-0005-0000-0000-0000722E0000}"/>
    <cellStyle name="표_수량산출서(수정)_01-토공_02-배수공_토공_중곡빗물펌프장토공1 2" xfId="12469" xr:uid="{00000000-0005-0000-0000-0000732E0000}"/>
    <cellStyle name="표_수량산출서(수정)_01-토공_02-배수공_토공_중곡펌프장토공1" xfId="12470" xr:uid="{00000000-0005-0000-0000-0000742E0000}"/>
    <cellStyle name="표_수량산출서(수정)_01-토공_02-배수공_토공_중곡펌프장토공1 2" xfId="12471" xr:uid="{00000000-0005-0000-0000-0000752E0000}"/>
    <cellStyle name="표_수량산출서(수정)_01-토공_02-배수공_토공_천호대로남측준공수량(토공)" xfId="12472" xr:uid="{00000000-0005-0000-0000-0000762E0000}"/>
    <cellStyle name="표_수량산출서(수정)_01-토공_02-배수공_토공_천호대로남측준공수량(토공) 2" xfId="12473" xr:uid="{00000000-0005-0000-0000-0000772E0000}"/>
    <cellStyle name="표_수량산출서(수정)_01-토공_02-배수공_토공_한국화장품토공" xfId="12474" xr:uid="{00000000-0005-0000-0000-0000782E0000}"/>
    <cellStyle name="표_수량산출서(수정)_01-토공_02-배수공_토공_한국화장품토공 2" xfId="12475" xr:uid="{00000000-0005-0000-0000-0000792E0000}"/>
    <cellStyle name="표_수량산출서(수정)_02-배수공" xfId="3651" xr:uid="{00000000-0005-0000-0000-00007A2E0000}"/>
    <cellStyle name="표_수량산출서(수정)_02-배수공 2" xfId="5880" xr:uid="{00000000-0005-0000-0000-00007B2E0000}"/>
    <cellStyle name="표_수량산출서(수정)_02-배수공 2 2" xfId="10179" xr:uid="{00000000-0005-0000-0000-00007C2E0000}"/>
    <cellStyle name="표_수량산출서(수정)_02-배수공 3" xfId="10178" xr:uid="{00000000-0005-0000-0000-00007D2E0000}"/>
    <cellStyle name="표_수량산출서(수정)_02-배수공 4" xfId="10833" xr:uid="{00000000-0005-0000-0000-00007E2E0000}"/>
    <cellStyle name="표_수량산출서(수정)_02-배수공_(0831)설변내역(태화관길)" xfId="5881" xr:uid="{00000000-0005-0000-0000-00007F2E0000}"/>
    <cellStyle name="표_수량산출서(수정)_02-배수공_(0831)설변내역(태화관길) 2" xfId="10180" xr:uid="{00000000-0005-0000-0000-0000802E0000}"/>
    <cellStyle name="표_수량산출서(수정)_02-배수공_(0831)설변내역(태화관길)_2010년 이면도로 정비공사(연간단가)설계변경내역서(2차)" xfId="5882" xr:uid="{00000000-0005-0000-0000-0000812E0000}"/>
    <cellStyle name="표_수량산출서(수정)_02-배수공_(0831)설변내역(태화관길)_2010년 이면도로 정비공사(연간단가)설계변경내역서(2차) 2" xfId="10181" xr:uid="{00000000-0005-0000-0000-0000822E0000}"/>
    <cellStyle name="표_수량산출서(수정)_02-배수공_(0906)설변내역(낙원동1)" xfId="5883" xr:uid="{00000000-0005-0000-0000-0000832E0000}"/>
    <cellStyle name="표_수량산출서(수정)_02-배수공_(0906)설변내역(낙원동1) 2" xfId="10182" xr:uid="{00000000-0005-0000-0000-0000842E0000}"/>
    <cellStyle name="표_수량산출서(수정)_02-배수공_(0906)설변내역(낙원동1)_2010년 이면도로 정비공사(연간단가)설계변경내역서(2차)" xfId="5884" xr:uid="{00000000-0005-0000-0000-0000852E0000}"/>
    <cellStyle name="표_수량산출서(수정)_02-배수공_(0906)설변내역(낙원동1)_2010년 이면도로 정비공사(연간단가)설계변경내역서(2차) 2" xfId="10183" xr:uid="{00000000-0005-0000-0000-0000862E0000}"/>
    <cellStyle name="표_수량산출서(수정)_02-배수공_002설변내역(낙원동1-138)" xfId="5885" xr:uid="{00000000-0005-0000-0000-0000872E0000}"/>
    <cellStyle name="표_수량산출서(수정)_02-배수공_002설변내역(낙원동1-138) 2" xfId="10184" xr:uid="{00000000-0005-0000-0000-0000882E0000}"/>
    <cellStyle name="표_수량산출서(수정)_02-배수공_002설변내역(낙원동1-138)_2010년 이면도로 정비공사(연간단가)설계변경내역서(2차)" xfId="5886" xr:uid="{00000000-0005-0000-0000-0000892E0000}"/>
    <cellStyle name="표_수량산출서(수정)_02-배수공_002설변내역(낙원동1-138)_2010년 이면도로 정비공사(연간단가)설계변경내역서(2차) 2" xfId="10185" xr:uid="{00000000-0005-0000-0000-00008A2E0000}"/>
    <cellStyle name="표_수량산출서(수정)_02-배수공_02-반중력식옹벽" xfId="3652" xr:uid="{00000000-0005-0000-0000-00008B2E0000}"/>
    <cellStyle name="표_수량산출서(수정)_02-배수공_02-반중력식옹벽 2" xfId="5887" xr:uid="{00000000-0005-0000-0000-00008C2E0000}"/>
    <cellStyle name="표_수량산출서(수정)_02-배수공_02-반중력식옹벽 2 2" xfId="10187" xr:uid="{00000000-0005-0000-0000-00008D2E0000}"/>
    <cellStyle name="표_수량산출서(수정)_02-배수공_02-반중력식옹벽 3" xfId="10186" xr:uid="{00000000-0005-0000-0000-00008E2E0000}"/>
    <cellStyle name="표_수량산출서(수정)_02-배수공_02-반중력식옹벽 4" xfId="10834" xr:uid="{00000000-0005-0000-0000-00008F2E0000}"/>
    <cellStyle name="표_수량산출서(수정)_02-배수공_02-반중력식옹벽_(0831)설변내역(태화관길)" xfId="5888" xr:uid="{00000000-0005-0000-0000-0000902E0000}"/>
    <cellStyle name="표_수량산출서(수정)_02-배수공_02-반중력식옹벽_(0831)설변내역(태화관길) 2" xfId="10188" xr:uid="{00000000-0005-0000-0000-0000912E0000}"/>
    <cellStyle name="표_수량산출서(수정)_02-배수공_02-반중력식옹벽_(0831)설변내역(태화관길)_2010년 이면도로 정비공사(연간단가)설계변경내역서(2차)" xfId="5889" xr:uid="{00000000-0005-0000-0000-0000922E0000}"/>
    <cellStyle name="표_수량산출서(수정)_02-배수공_02-반중력식옹벽_(0831)설변내역(태화관길)_2010년 이면도로 정비공사(연간단가)설계변경내역서(2차) 2" xfId="10189" xr:uid="{00000000-0005-0000-0000-0000932E0000}"/>
    <cellStyle name="표_수량산출서(수정)_02-배수공_02-반중력식옹벽_(0906)설변내역(낙원동1)" xfId="5890" xr:uid="{00000000-0005-0000-0000-0000942E0000}"/>
    <cellStyle name="표_수량산출서(수정)_02-배수공_02-반중력식옹벽_(0906)설변내역(낙원동1) 2" xfId="10190" xr:uid="{00000000-0005-0000-0000-0000952E0000}"/>
    <cellStyle name="표_수량산출서(수정)_02-배수공_02-반중력식옹벽_(0906)설변내역(낙원동1)_2010년 이면도로 정비공사(연간단가)설계변경내역서(2차)" xfId="5891" xr:uid="{00000000-0005-0000-0000-0000962E0000}"/>
    <cellStyle name="표_수량산출서(수정)_02-배수공_02-반중력식옹벽_(0906)설변내역(낙원동1)_2010년 이면도로 정비공사(연간단가)설계변경내역서(2차) 2" xfId="10191" xr:uid="{00000000-0005-0000-0000-0000972E0000}"/>
    <cellStyle name="표_수량산출서(수정)_02-배수공_02-반중력식옹벽_002설변내역(낙원동1-138)" xfId="5892" xr:uid="{00000000-0005-0000-0000-0000982E0000}"/>
    <cellStyle name="표_수량산출서(수정)_02-배수공_02-반중력식옹벽_002설변내역(낙원동1-138) 2" xfId="10192" xr:uid="{00000000-0005-0000-0000-0000992E0000}"/>
    <cellStyle name="표_수량산출서(수정)_02-배수공_02-반중력식옹벽_002설변내역(낙원동1-138)_2010년 이면도로 정비공사(연간단가)설계변경내역서(2차)" xfId="5893" xr:uid="{00000000-0005-0000-0000-00009A2E0000}"/>
    <cellStyle name="표_수량산출서(수정)_02-배수공_02-반중력식옹벽_002설변내역(낙원동1-138)_2010년 이면도로 정비공사(연간단가)설계변경내역서(2차) 2" xfId="10193" xr:uid="{00000000-0005-0000-0000-00009B2E0000}"/>
    <cellStyle name="표_수량산출서(수정)_02-배수공_02-반중력식옹벽_2.중곡빗물펌프장토공(BOX구간)" xfId="12476" xr:uid="{00000000-0005-0000-0000-00009C2E0000}"/>
    <cellStyle name="표_수량산출서(수정)_02-배수공_02-반중력식옹벽_2.중곡빗물펌프장토공(BOX구간) 2" xfId="12477" xr:uid="{00000000-0005-0000-0000-00009D2E0000}"/>
    <cellStyle name="표_수량산출서(수정)_02-배수공_02-반중력식옹벽_2010년 이면도로 정비공사(연간단가)설계변경내역서(2차)" xfId="5894" xr:uid="{00000000-0005-0000-0000-00009E2E0000}"/>
    <cellStyle name="표_수량산출서(수정)_02-배수공_02-반중력식옹벽_2010년 이면도로 정비공사(연간단가)설계변경내역서(2차) 2" xfId="10194" xr:uid="{00000000-0005-0000-0000-00009F2E0000}"/>
    <cellStyle name="표_수량산출서(수정)_02-배수공_02-반중력식옹벽_남측토공" xfId="12478" xr:uid="{00000000-0005-0000-0000-0000A02E0000}"/>
    <cellStyle name="표_수량산출서(수정)_02-배수공_02-반중력식옹벽_남측토공 2" xfId="12479" xr:uid="{00000000-0005-0000-0000-0000A12E0000}"/>
    <cellStyle name="표_수량산출서(수정)_02-배수공_02-반중력식옹벽_남측토공_2.중곡빗물펌프장토공" xfId="12480" xr:uid="{00000000-0005-0000-0000-0000A22E0000}"/>
    <cellStyle name="표_수량산출서(수정)_02-배수공_02-반중력식옹벽_남측토공_2.중곡빗물펌프장토공 2" xfId="12481" xr:uid="{00000000-0005-0000-0000-0000A32E0000}"/>
    <cellStyle name="표_수량산출서(수정)_02-배수공_02-반중력식옹벽_남측토공_천호대로남측준공수량(토공)" xfId="12482" xr:uid="{00000000-0005-0000-0000-0000A42E0000}"/>
    <cellStyle name="표_수량산출서(수정)_02-배수공_02-반중력식옹벽_남측토공_천호대로남측준공수량(토공) 2" xfId="12483" xr:uid="{00000000-0005-0000-0000-0000A52E0000}"/>
    <cellStyle name="표_수량산출서(수정)_02-배수공_02-반중력식옹벽_내역서(상도동159번지,김주성)" xfId="5895" xr:uid="{00000000-0005-0000-0000-0000A62E0000}"/>
    <cellStyle name="표_수량산출서(수정)_02-배수공_02-반중력식옹벽_내역서(상도동159번지,김주성) 2" xfId="10195" xr:uid="{00000000-0005-0000-0000-0000A72E0000}"/>
    <cellStyle name="표_수량산출서(수정)_02-배수공_02-반중력식옹벽_내역서(상도동159번지,김주성)_(0831)설변내역(태화관길)" xfId="5896" xr:uid="{00000000-0005-0000-0000-0000A82E0000}"/>
    <cellStyle name="표_수량산출서(수정)_02-배수공_02-반중력식옹벽_내역서(상도동159번지,김주성)_(0831)설변내역(태화관길) 2" xfId="10196" xr:uid="{00000000-0005-0000-0000-0000A92E0000}"/>
    <cellStyle name="표_수량산출서(수정)_02-배수공_02-반중력식옹벽_내역서(상도동159번지,김주성)_(0831)설변내역(태화관길)_2010년 이면도로 정비공사(연간단가)설계변경내역서(2차)" xfId="5897" xr:uid="{00000000-0005-0000-0000-0000AA2E0000}"/>
    <cellStyle name="표_수량산출서(수정)_02-배수공_02-반중력식옹벽_내역서(상도동159번지,김주성)_(0831)설변내역(태화관길)_2010년 이면도로 정비공사(연간단가)설계변경내역서(2차) 2" xfId="10197" xr:uid="{00000000-0005-0000-0000-0000AB2E0000}"/>
    <cellStyle name="표_수량산출서(수정)_02-배수공_02-반중력식옹벽_내역서(상도동159번지,김주성)_(0906)설변내역(낙원동1)" xfId="5898" xr:uid="{00000000-0005-0000-0000-0000AC2E0000}"/>
    <cellStyle name="표_수량산출서(수정)_02-배수공_02-반중력식옹벽_내역서(상도동159번지,김주성)_(0906)설변내역(낙원동1) 2" xfId="10198" xr:uid="{00000000-0005-0000-0000-0000AD2E0000}"/>
    <cellStyle name="표_수량산출서(수정)_02-배수공_02-반중력식옹벽_내역서(상도동159번지,김주성)_(0906)설변내역(낙원동1)_2010년 이면도로 정비공사(연간단가)설계변경내역서(2차)" xfId="5899" xr:uid="{00000000-0005-0000-0000-0000AE2E0000}"/>
    <cellStyle name="표_수량산출서(수정)_02-배수공_02-반중력식옹벽_내역서(상도동159번지,김주성)_(0906)설변내역(낙원동1)_2010년 이면도로 정비공사(연간단가)설계변경내역서(2차) 2" xfId="10199" xr:uid="{00000000-0005-0000-0000-0000AF2E0000}"/>
    <cellStyle name="표_수량산출서(수정)_02-배수공_02-반중력식옹벽_내역서(상도동159번지,김주성)_002설변내역(낙원동1-138)" xfId="5900" xr:uid="{00000000-0005-0000-0000-0000B02E0000}"/>
    <cellStyle name="표_수량산출서(수정)_02-배수공_02-반중력식옹벽_내역서(상도동159번지,김주성)_002설변내역(낙원동1-138) 2" xfId="10200" xr:uid="{00000000-0005-0000-0000-0000B12E0000}"/>
    <cellStyle name="표_수량산출서(수정)_02-배수공_02-반중력식옹벽_내역서(상도동159번지,김주성)_002설변내역(낙원동1-138)_2010년 이면도로 정비공사(연간단가)설계변경내역서(2차)" xfId="5901" xr:uid="{00000000-0005-0000-0000-0000B22E0000}"/>
    <cellStyle name="표_수량산출서(수정)_02-배수공_02-반중력식옹벽_내역서(상도동159번지,김주성)_002설변내역(낙원동1-138)_2010년 이면도로 정비공사(연간단가)설계변경내역서(2차) 2" xfId="10201" xr:uid="{00000000-0005-0000-0000-0000B32E0000}"/>
    <cellStyle name="표_수량산출서(수정)_02-배수공_02-반중력식옹벽_내역서(상도동159번지,김주성)_2010년 이면도로 정비공사(연간단가)설계변경내역서(2차)" xfId="5902" xr:uid="{00000000-0005-0000-0000-0000B42E0000}"/>
    <cellStyle name="표_수량산출서(수정)_02-배수공_02-반중력식옹벽_내역서(상도동159번지,김주성)_2010년 이면도로 정비공사(연간단가)설계변경내역서(2차) 2" xfId="10202" xr:uid="{00000000-0005-0000-0000-0000B52E0000}"/>
    <cellStyle name="표_수량산출서(수정)_02-배수공_02-반중력식옹벽_설계서" xfId="5903" xr:uid="{00000000-0005-0000-0000-0000B62E0000}"/>
    <cellStyle name="표_수량산출서(수정)_02-배수공_02-반중력식옹벽_설계서 2" xfId="10203" xr:uid="{00000000-0005-0000-0000-0000B72E0000}"/>
    <cellStyle name="표_수량산출서(수정)_02-배수공_02-반중력식옹벽_설계서_(0831)설변내역(태화관길)" xfId="5904" xr:uid="{00000000-0005-0000-0000-0000B82E0000}"/>
    <cellStyle name="표_수량산출서(수정)_02-배수공_02-반중력식옹벽_설계서_(0831)설변내역(태화관길) 2" xfId="10204" xr:uid="{00000000-0005-0000-0000-0000B92E0000}"/>
    <cellStyle name="표_수량산출서(수정)_02-배수공_02-반중력식옹벽_설계서_(0831)설변내역(태화관길)_2010년 이면도로 정비공사(연간단가)설계변경내역서(2차)" xfId="5905" xr:uid="{00000000-0005-0000-0000-0000BA2E0000}"/>
    <cellStyle name="표_수량산출서(수정)_02-배수공_02-반중력식옹벽_설계서_(0831)설변내역(태화관길)_2010년 이면도로 정비공사(연간단가)설계변경내역서(2차) 2" xfId="10205" xr:uid="{00000000-0005-0000-0000-0000BB2E0000}"/>
    <cellStyle name="표_수량산출서(수정)_02-배수공_02-반중력식옹벽_설계서_(0906)설변내역(낙원동1)" xfId="5906" xr:uid="{00000000-0005-0000-0000-0000BC2E0000}"/>
    <cellStyle name="표_수량산출서(수정)_02-배수공_02-반중력식옹벽_설계서_(0906)설변내역(낙원동1) 2" xfId="10206" xr:uid="{00000000-0005-0000-0000-0000BD2E0000}"/>
    <cellStyle name="표_수량산출서(수정)_02-배수공_02-반중력식옹벽_설계서_(0906)설변내역(낙원동1)_2010년 이면도로 정비공사(연간단가)설계변경내역서(2차)" xfId="5907" xr:uid="{00000000-0005-0000-0000-0000BE2E0000}"/>
    <cellStyle name="표_수량산출서(수정)_02-배수공_02-반중력식옹벽_설계서_(0906)설변내역(낙원동1)_2010년 이면도로 정비공사(연간단가)설계변경내역서(2차) 2" xfId="10207" xr:uid="{00000000-0005-0000-0000-0000BF2E0000}"/>
    <cellStyle name="표_수량산출서(수정)_02-배수공_02-반중력식옹벽_설계서_002설변내역(낙원동1-138)" xfId="5908" xr:uid="{00000000-0005-0000-0000-0000C02E0000}"/>
    <cellStyle name="표_수량산출서(수정)_02-배수공_02-반중력식옹벽_설계서_002설변내역(낙원동1-138) 2" xfId="10208" xr:uid="{00000000-0005-0000-0000-0000C12E0000}"/>
    <cellStyle name="표_수량산출서(수정)_02-배수공_02-반중력식옹벽_설계서_002설변내역(낙원동1-138)_2010년 이면도로 정비공사(연간단가)설계변경내역서(2차)" xfId="5909" xr:uid="{00000000-0005-0000-0000-0000C22E0000}"/>
    <cellStyle name="표_수량산출서(수정)_02-배수공_02-반중력식옹벽_설계서_002설변내역(낙원동1-138)_2010년 이면도로 정비공사(연간단가)설계변경내역서(2차) 2" xfId="10209" xr:uid="{00000000-0005-0000-0000-0000C32E0000}"/>
    <cellStyle name="표_수량산출서(수정)_02-배수공_02-반중력식옹벽_설계서_2010년 이면도로 정비공사(연간단가)설계변경내역서(2차)" xfId="5910" xr:uid="{00000000-0005-0000-0000-0000C42E0000}"/>
    <cellStyle name="표_수량산출서(수정)_02-배수공_02-반중력식옹벽_설계서_2010년 이면도로 정비공사(연간단가)설계변경내역서(2차) 2" xfId="10210" xr:uid="{00000000-0005-0000-0000-0000C52E0000}"/>
    <cellStyle name="표_수량산출서(수정)_02-배수공_02-반중력식옹벽_토공" xfId="3653" xr:uid="{00000000-0005-0000-0000-0000C62E0000}"/>
    <cellStyle name="표_수량산출서(수정)_02-배수공_02-반중력식옹벽_토공 2" xfId="10211" xr:uid="{00000000-0005-0000-0000-0000C72E0000}"/>
    <cellStyle name="표_수량산출서(수정)_02-배수공_02-반중력식옹벽_토공 2 2" xfId="10835" xr:uid="{00000000-0005-0000-0000-0000C82E0000}"/>
    <cellStyle name="표_수량산출서(수정)_02-배수공_02-반중력식옹벽_토공_2.중곡빗물펌프장토공" xfId="12484" xr:uid="{00000000-0005-0000-0000-0000C92E0000}"/>
    <cellStyle name="표_수량산출서(수정)_02-배수공_02-반중력식옹벽_토공_2.중곡빗물펌프장토공 2" xfId="12485" xr:uid="{00000000-0005-0000-0000-0000CA2E0000}"/>
    <cellStyle name="표_수량산출서(수정)_02-배수공_02-반중력식옹벽_토공_세종대우회토공" xfId="12486" xr:uid="{00000000-0005-0000-0000-0000CB2E0000}"/>
    <cellStyle name="표_수량산출서(수정)_02-배수공_02-반중력식옹벽_토공_세종대우회토공 2" xfId="12487" xr:uid="{00000000-0005-0000-0000-0000CC2E0000}"/>
    <cellStyle name="표_수량산출서(수정)_02-배수공_02-반중력식옹벽_토공_오거리토공" xfId="12488" xr:uid="{00000000-0005-0000-0000-0000CD2E0000}"/>
    <cellStyle name="표_수량산출서(수정)_02-배수공_02-반중력식옹벽_토공_오거리토공 2" xfId="12489" xr:uid="{00000000-0005-0000-0000-0000CE2E0000}"/>
    <cellStyle name="표_수량산출서(수정)_02-배수공_02-반중력식옹벽_토공_중곡빗물펌프장토공" xfId="12490" xr:uid="{00000000-0005-0000-0000-0000CF2E0000}"/>
    <cellStyle name="표_수량산출서(수정)_02-배수공_02-반중력식옹벽_토공_중곡빗물펌프장토공 2" xfId="12491" xr:uid="{00000000-0005-0000-0000-0000D02E0000}"/>
    <cellStyle name="표_수량산출서(수정)_02-배수공_02-반중력식옹벽_토공_중곡빗물펌프장토공1" xfId="12492" xr:uid="{00000000-0005-0000-0000-0000D12E0000}"/>
    <cellStyle name="표_수량산출서(수정)_02-배수공_02-반중력식옹벽_토공_중곡빗물펌프장토공1 2" xfId="12493" xr:uid="{00000000-0005-0000-0000-0000D22E0000}"/>
    <cellStyle name="표_수량산출서(수정)_02-배수공_02-반중력식옹벽_토공_중곡펌프장토공1" xfId="12494" xr:uid="{00000000-0005-0000-0000-0000D32E0000}"/>
    <cellStyle name="표_수량산출서(수정)_02-배수공_02-반중력식옹벽_토공_중곡펌프장토공1 2" xfId="12495" xr:uid="{00000000-0005-0000-0000-0000D42E0000}"/>
    <cellStyle name="표_수량산출서(수정)_02-배수공_02-반중력식옹벽_토공_천호대로남측준공수량(토공)" xfId="12496" xr:uid="{00000000-0005-0000-0000-0000D52E0000}"/>
    <cellStyle name="표_수량산출서(수정)_02-배수공_02-반중력식옹벽_토공_천호대로남측준공수량(토공) 2" xfId="12497" xr:uid="{00000000-0005-0000-0000-0000D62E0000}"/>
    <cellStyle name="표_수량산출서(수정)_02-배수공_02-반중력식옹벽_토공_한국화장품토공" xfId="12498" xr:uid="{00000000-0005-0000-0000-0000D72E0000}"/>
    <cellStyle name="표_수량산출서(수정)_02-배수공_02-반중력식옹벽_토공_한국화장품토공 2" xfId="12499" xr:uid="{00000000-0005-0000-0000-0000D82E0000}"/>
    <cellStyle name="표_수량산출서(수정)_02-배수공_02-배수공" xfId="3654" xr:uid="{00000000-0005-0000-0000-0000D92E0000}"/>
    <cellStyle name="표_수량산출서(수정)_02-배수공_02-배수공 2" xfId="5911" xr:uid="{00000000-0005-0000-0000-0000DA2E0000}"/>
    <cellStyle name="표_수량산출서(수정)_02-배수공_02-배수공 2 2" xfId="10213" xr:uid="{00000000-0005-0000-0000-0000DB2E0000}"/>
    <cellStyle name="표_수량산출서(수정)_02-배수공_02-배수공 3" xfId="10212" xr:uid="{00000000-0005-0000-0000-0000DC2E0000}"/>
    <cellStyle name="표_수량산출서(수정)_02-배수공_02-배수공 4" xfId="10836" xr:uid="{00000000-0005-0000-0000-0000DD2E0000}"/>
    <cellStyle name="표_수량산출서(수정)_02-배수공_02-배수공_(0831)설변내역(태화관길)" xfId="5912" xr:uid="{00000000-0005-0000-0000-0000DE2E0000}"/>
    <cellStyle name="표_수량산출서(수정)_02-배수공_02-배수공_(0831)설변내역(태화관길) 2" xfId="10214" xr:uid="{00000000-0005-0000-0000-0000DF2E0000}"/>
    <cellStyle name="표_수량산출서(수정)_02-배수공_02-배수공_(0831)설변내역(태화관길)_2010년 이면도로 정비공사(연간단가)설계변경내역서(2차)" xfId="5913" xr:uid="{00000000-0005-0000-0000-0000E02E0000}"/>
    <cellStyle name="표_수량산출서(수정)_02-배수공_02-배수공_(0831)설변내역(태화관길)_2010년 이면도로 정비공사(연간단가)설계변경내역서(2차) 2" xfId="10215" xr:uid="{00000000-0005-0000-0000-0000E12E0000}"/>
    <cellStyle name="표_수량산출서(수정)_02-배수공_02-배수공_(0906)설변내역(낙원동1)" xfId="5914" xr:uid="{00000000-0005-0000-0000-0000E22E0000}"/>
    <cellStyle name="표_수량산출서(수정)_02-배수공_02-배수공_(0906)설변내역(낙원동1) 2" xfId="10216" xr:uid="{00000000-0005-0000-0000-0000E32E0000}"/>
    <cellStyle name="표_수량산출서(수정)_02-배수공_02-배수공_(0906)설변내역(낙원동1)_2010년 이면도로 정비공사(연간단가)설계변경내역서(2차)" xfId="5915" xr:uid="{00000000-0005-0000-0000-0000E42E0000}"/>
    <cellStyle name="표_수량산출서(수정)_02-배수공_02-배수공_(0906)설변내역(낙원동1)_2010년 이면도로 정비공사(연간단가)설계변경내역서(2차) 2" xfId="10217" xr:uid="{00000000-0005-0000-0000-0000E52E0000}"/>
    <cellStyle name="표_수량산출서(수정)_02-배수공_02-배수공_002설변내역(낙원동1-138)" xfId="5916" xr:uid="{00000000-0005-0000-0000-0000E62E0000}"/>
    <cellStyle name="표_수량산출서(수정)_02-배수공_02-배수공_002설변내역(낙원동1-138) 2" xfId="10218" xr:uid="{00000000-0005-0000-0000-0000E72E0000}"/>
    <cellStyle name="표_수량산출서(수정)_02-배수공_02-배수공_002설변내역(낙원동1-138)_2010년 이면도로 정비공사(연간단가)설계변경내역서(2차)" xfId="5917" xr:uid="{00000000-0005-0000-0000-0000E82E0000}"/>
    <cellStyle name="표_수량산출서(수정)_02-배수공_02-배수공_002설변내역(낙원동1-138)_2010년 이면도로 정비공사(연간단가)설계변경내역서(2차) 2" xfId="10219" xr:uid="{00000000-0005-0000-0000-0000E92E0000}"/>
    <cellStyle name="표_수량산출서(수정)_02-배수공_02-배수공_2.중곡빗물펌프장토공(BOX구간)" xfId="12500" xr:uid="{00000000-0005-0000-0000-0000EA2E0000}"/>
    <cellStyle name="표_수량산출서(수정)_02-배수공_02-배수공_2.중곡빗물펌프장토공(BOX구간) 2" xfId="12501" xr:uid="{00000000-0005-0000-0000-0000EB2E0000}"/>
    <cellStyle name="표_수량산출서(수정)_02-배수공_02-배수공_2010년 이면도로 정비공사(연간단가)설계변경내역서(2차)" xfId="5918" xr:uid="{00000000-0005-0000-0000-0000EC2E0000}"/>
    <cellStyle name="표_수량산출서(수정)_02-배수공_02-배수공_2010년 이면도로 정비공사(연간단가)설계변경내역서(2차) 2" xfId="10220" xr:uid="{00000000-0005-0000-0000-0000ED2E0000}"/>
    <cellStyle name="표_수량산출서(수정)_02-배수공_02-배수공_남측토공" xfId="12502" xr:uid="{00000000-0005-0000-0000-0000EE2E0000}"/>
    <cellStyle name="표_수량산출서(수정)_02-배수공_02-배수공_남측토공 2" xfId="12503" xr:uid="{00000000-0005-0000-0000-0000EF2E0000}"/>
    <cellStyle name="표_수량산출서(수정)_02-배수공_02-배수공_남측토공_2.중곡빗물펌프장토공" xfId="12504" xr:uid="{00000000-0005-0000-0000-0000F02E0000}"/>
    <cellStyle name="표_수량산출서(수정)_02-배수공_02-배수공_남측토공_2.중곡빗물펌프장토공 2" xfId="12505" xr:uid="{00000000-0005-0000-0000-0000F12E0000}"/>
    <cellStyle name="표_수량산출서(수정)_02-배수공_02-배수공_남측토공_천호대로남측준공수량(토공)" xfId="12506" xr:uid="{00000000-0005-0000-0000-0000F22E0000}"/>
    <cellStyle name="표_수량산출서(수정)_02-배수공_02-배수공_남측토공_천호대로남측준공수량(토공) 2" xfId="12507" xr:uid="{00000000-0005-0000-0000-0000F32E0000}"/>
    <cellStyle name="표_수량산출서(수정)_02-배수공_02-배수공_내역서(상도동159번지,김주성)" xfId="5919" xr:uid="{00000000-0005-0000-0000-0000F42E0000}"/>
    <cellStyle name="표_수량산출서(수정)_02-배수공_02-배수공_내역서(상도동159번지,김주성) 2" xfId="10221" xr:uid="{00000000-0005-0000-0000-0000F52E0000}"/>
    <cellStyle name="표_수량산출서(수정)_02-배수공_02-배수공_내역서(상도동159번지,김주성)_(0831)설변내역(태화관길)" xfId="5920" xr:uid="{00000000-0005-0000-0000-0000F62E0000}"/>
    <cellStyle name="표_수량산출서(수정)_02-배수공_02-배수공_내역서(상도동159번지,김주성)_(0831)설변내역(태화관길) 2" xfId="10222" xr:uid="{00000000-0005-0000-0000-0000F72E0000}"/>
    <cellStyle name="표_수량산출서(수정)_02-배수공_02-배수공_내역서(상도동159번지,김주성)_(0831)설변내역(태화관길)_2010년 이면도로 정비공사(연간단가)설계변경내역서(2차)" xfId="5921" xr:uid="{00000000-0005-0000-0000-0000F82E0000}"/>
    <cellStyle name="표_수량산출서(수정)_02-배수공_02-배수공_내역서(상도동159번지,김주성)_(0831)설변내역(태화관길)_2010년 이면도로 정비공사(연간단가)설계변경내역서(2차) 2" xfId="10223" xr:uid="{00000000-0005-0000-0000-0000F92E0000}"/>
    <cellStyle name="표_수량산출서(수정)_02-배수공_02-배수공_내역서(상도동159번지,김주성)_(0906)설변내역(낙원동1)" xfId="5922" xr:uid="{00000000-0005-0000-0000-0000FA2E0000}"/>
    <cellStyle name="표_수량산출서(수정)_02-배수공_02-배수공_내역서(상도동159번지,김주성)_(0906)설변내역(낙원동1) 2" xfId="10224" xr:uid="{00000000-0005-0000-0000-0000FB2E0000}"/>
    <cellStyle name="표_수량산출서(수정)_02-배수공_02-배수공_내역서(상도동159번지,김주성)_(0906)설변내역(낙원동1)_2010년 이면도로 정비공사(연간단가)설계변경내역서(2차)" xfId="5923" xr:uid="{00000000-0005-0000-0000-0000FC2E0000}"/>
    <cellStyle name="표_수량산출서(수정)_02-배수공_02-배수공_내역서(상도동159번지,김주성)_(0906)설변내역(낙원동1)_2010년 이면도로 정비공사(연간단가)설계변경내역서(2차) 2" xfId="10225" xr:uid="{00000000-0005-0000-0000-0000FD2E0000}"/>
    <cellStyle name="표_수량산출서(수정)_02-배수공_02-배수공_내역서(상도동159번지,김주성)_002설변내역(낙원동1-138)" xfId="5924" xr:uid="{00000000-0005-0000-0000-0000FE2E0000}"/>
    <cellStyle name="표_수량산출서(수정)_02-배수공_02-배수공_내역서(상도동159번지,김주성)_002설변내역(낙원동1-138) 2" xfId="10226" xr:uid="{00000000-0005-0000-0000-0000FF2E0000}"/>
    <cellStyle name="표_수량산출서(수정)_02-배수공_02-배수공_내역서(상도동159번지,김주성)_002설변내역(낙원동1-138)_2010년 이면도로 정비공사(연간단가)설계변경내역서(2차)" xfId="5925" xr:uid="{00000000-0005-0000-0000-0000002F0000}"/>
    <cellStyle name="표_수량산출서(수정)_02-배수공_02-배수공_내역서(상도동159번지,김주성)_002설변내역(낙원동1-138)_2010년 이면도로 정비공사(연간단가)설계변경내역서(2차) 2" xfId="10227" xr:uid="{00000000-0005-0000-0000-0000012F0000}"/>
    <cellStyle name="표_수량산출서(수정)_02-배수공_02-배수공_내역서(상도동159번지,김주성)_2010년 이면도로 정비공사(연간단가)설계변경내역서(2차)" xfId="5926" xr:uid="{00000000-0005-0000-0000-0000022F0000}"/>
    <cellStyle name="표_수량산출서(수정)_02-배수공_02-배수공_내역서(상도동159번지,김주성)_2010년 이면도로 정비공사(연간단가)설계변경내역서(2차) 2" xfId="10228" xr:uid="{00000000-0005-0000-0000-0000032F0000}"/>
    <cellStyle name="표_수량산출서(수정)_02-배수공_02-배수공_설계서" xfId="5927" xr:uid="{00000000-0005-0000-0000-0000042F0000}"/>
    <cellStyle name="표_수량산출서(수정)_02-배수공_02-배수공_설계서 2" xfId="10229" xr:uid="{00000000-0005-0000-0000-0000052F0000}"/>
    <cellStyle name="표_수량산출서(수정)_02-배수공_02-배수공_설계서_(0831)설변내역(태화관길)" xfId="5928" xr:uid="{00000000-0005-0000-0000-0000062F0000}"/>
    <cellStyle name="표_수량산출서(수정)_02-배수공_02-배수공_설계서_(0831)설변내역(태화관길) 2" xfId="10230" xr:uid="{00000000-0005-0000-0000-0000072F0000}"/>
    <cellStyle name="표_수량산출서(수정)_02-배수공_02-배수공_설계서_(0831)설변내역(태화관길)_2010년 이면도로 정비공사(연간단가)설계변경내역서(2차)" xfId="5929" xr:uid="{00000000-0005-0000-0000-0000082F0000}"/>
    <cellStyle name="표_수량산출서(수정)_02-배수공_02-배수공_설계서_(0831)설변내역(태화관길)_2010년 이면도로 정비공사(연간단가)설계변경내역서(2차) 2" xfId="10231" xr:uid="{00000000-0005-0000-0000-0000092F0000}"/>
    <cellStyle name="표_수량산출서(수정)_02-배수공_02-배수공_설계서_(0906)설변내역(낙원동1)" xfId="5930" xr:uid="{00000000-0005-0000-0000-00000A2F0000}"/>
    <cellStyle name="표_수량산출서(수정)_02-배수공_02-배수공_설계서_(0906)설변내역(낙원동1) 2" xfId="10232" xr:uid="{00000000-0005-0000-0000-00000B2F0000}"/>
    <cellStyle name="표_수량산출서(수정)_02-배수공_02-배수공_설계서_(0906)설변내역(낙원동1)_2010년 이면도로 정비공사(연간단가)설계변경내역서(2차)" xfId="5931" xr:uid="{00000000-0005-0000-0000-00000C2F0000}"/>
    <cellStyle name="표_수량산출서(수정)_02-배수공_02-배수공_설계서_(0906)설변내역(낙원동1)_2010년 이면도로 정비공사(연간단가)설계변경내역서(2차) 2" xfId="10233" xr:uid="{00000000-0005-0000-0000-00000D2F0000}"/>
    <cellStyle name="표_수량산출서(수정)_02-배수공_02-배수공_설계서_002설변내역(낙원동1-138)" xfId="5932" xr:uid="{00000000-0005-0000-0000-00000E2F0000}"/>
    <cellStyle name="표_수량산출서(수정)_02-배수공_02-배수공_설계서_002설변내역(낙원동1-138) 2" xfId="10234" xr:uid="{00000000-0005-0000-0000-00000F2F0000}"/>
    <cellStyle name="표_수량산출서(수정)_02-배수공_02-배수공_설계서_002설변내역(낙원동1-138)_2010년 이면도로 정비공사(연간단가)설계변경내역서(2차)" xfId="5933" xr:uid="{00000000-0005-0000-0000-0000102F0000}"/>
    <cellStyle name="표_수량산출서(수정)_02-배수공_02-배수공_설계서_002설변내역(낙원동1-138)_2010년 이면도로 정비공사(연간단가)설계변경내역서(2차) 2" xfId="10235" xr:uid="{00000000-0005-0000-0000-0000112F0000}"/>
    <cellStyle name="표_수량산출서(수정)_02-배수공_02-배수공_설계서_2010년 이면도로 정비공사(연간단가)설계변경내역서(2차)" xfId="5934" xr:uid="{00000000-0005-0000-0000-0000122F0000}"/>
    <cellStyle name="표_수량산출서(수정)_02-배수공_02-배수공_설계서_2010년 이면도로 정비공사(연간단가)설계변경내역서(2차) 2" xfId="10236" xr:uid="{00000000-0005-0000-0000-0000132F0000}"/>
    <cellStyle name="표_수량산출서(수정)_02-배수공_02-배수공_토공" xfId="3655" xr:uid="{00000000-0005-0000-0000-0000142F0000}"/>
    <cellStyle name="표_수량산출서(수정)_02-배수공_02-배수공_토공 2" xfId="10237" xr:uid="{00000000-0005-0000-0000-0000152F0000}"/>
    <cellStyle name="표_수량산출서(수정)_02-배수공_02-배수공_토공 2 2" xfId="10837" xr:uid="{00000000-0005-0000-0000-0000162F0000}"/>
    <cellStyle name="표_수량산출서(수정)_02-배수공_02-배수공_토공_2.중곡빗물펌프장토공" xfId="12508" xr:uid="{00000000-0005-0000-0000-0000172F0000}"/>
    <cellStyle name="표_수량산출서(수정)_02-배수공_02-배수공_토공_2.중곡빗물펌프장토공 2" xfId="12509" xr:uid="{00000000-0005-0000-0000-0000182F0000}"/>
    <cellStyle name="표_수량산출서(수정)_02-배수공_02-배수공_토공_세종대우회토공" xfId="12510" xr:uid="{00000000-0005-0000-0000-0000192F0000}"/>
    <cellStyle name="표_수량산출서(수정)_02-배수공_02-배수공_토공_세종대우회토공 2" xfId="12511" xr:uid="{00000000-0005-0000-0000-00001A2F0000}"/>
    <cellStyle name="표_수량산출서(수정)_02-배수공_02-배수공_토공_오거리토공" xfId="12512" xr:uid="{00000000-0005-0000-0000-00001B2F0000}"/>
    <cellStyle name="표_수량산출서(수정)_02-배수공_02-배수공_토공_오거리토공 2" xfId="12513" xr:uid="{00000000-0005-0000-0000-00001C2F0000}"/>
    <cellStyle name="표_수량산출서(수정)_02-배수공_02-배수공_토공_중곡빗물펌프장토공" xfId="12514" xr:uid="{00000000-0005-0000-0000-00001D2F0000}"/>
    <cellStyle name="표_수량산출서(수정)_02-배수공_02-배수공_토공_중곡빗물펌프장토공 2" xfId="12515" xr:uid="{00000000-0005-0000-0000-00001E2F0000}"/>
    <cellStyle name="표_수량산출서(수정)_02-배수공_02-배수공_토공_중곡빗물펌프장토공1" xfId="12516" xr:uid="{00000000-0005-0000-0000-00001F2F0000}"/>
    <cellStyle name="표_수량산출서(수정)_02-배수공_02-배수공_토공_중곡빗물펌프장토공1 2" xfId="12517" xr:uid="{00000000-0005-0000-0000-0000202F0000}"/>
    <cellStyle name="표_수량산출서(수정)_02-배수공_02-배수공_토공_중곡펌프장토공1" xfId="12518" xr:uid="{00000000-0005-0000-0000-0000212F0000}"/>
    <cellStyle name="표_수량산출서(수정)_02-배수공_02-배수공_토공_중곡펌프장토공1 2" xfId="12519" xr:uid="{00000000-0005-0000-0000-0000222F0000}"/>
    <cellStyle name="표_수량산출서(수정)_02-배수공_02-배수공_토공_천호대로남측준공수량(토공)" xfId="12520" xr:uid="{00000000-0005-0000-0000-0000232F0000}"/>
    <cellStyle name="표_수량산출서(수정)_02-배수공_02-배수공_토공_천호대로남측준공수량(토공) 2" xfId="12521" xr:uid="{00000000-0005-0000-0000-0000242F0000}"/>
    <cellStyle name="표_수량산출서(수정)_02-배수공_02-배수공_토공_한국화장품토공" xfId="12522" xr:uid="{00000000-0005-0000-0000-0000252F0000}"/>
    <cellStyle name="표_수량산출서(수정)_02-배수공_02-배수공_토공_한국화장품토공 2" xfId="12523" xr:uid="{00000000-0005-0000-0000-0000262F0000}"/>
    <cellStyle name="표_수량산출서(수정)_02-배수공_2.중곡빗물펌프장토공(BOX구간)" xfId="12524" xr:uid="{00000000-0005-0000-0000-0000272F0000}"/>
    <cellStyle name="표_수량산출서(수정)_02-배수공_2.중곡빗물펌프장토공(BOX구간) 2" xfId="12525" xr:uid="{00000000-0005-0000-0000-0000282F0000}"/>
    <cellStyle name="표_수량산출서(수정)_02-배수공_2010년 이면도로 정비공사(연간단가)설계변경내역서(2차)" xfId="5935" xr:uid="{00000000-0005-0000-0000-0000292F0000}"/>
    <cellStyle name="표_수량산출서(수정)_02-배수공_2010년 이면도로 정비공사(연간단가)설계변경내역서(2차) 2" xfId="10238" xr:uid="{00000000-0005-0000-0000-00002A2F0000}"/>
    <cellStyle name="표_수량산출서(수정)_02-배수공_가평조서" xfId="12526" xr:uid="{00000000-0005-0000-0000-00002B2F0000}"/>
    <cellStyle name="표_수량산출서(수정)_02-배수공_가평조서 2" xfId="12527" xr:uid="{00000000-0005-0000-0000-00002C2F0000}"/>
    <cellStyle name="표_수량산출서(수정)_02-배수공_가평조서_2.중곡빗물펌프장토공(BOX구간)" xfId="12528" xr:uid="{00000000-0005-0000-0000-00002D2F0000}"/>
    <cellStyle name="표_수량산출서(수정)_02-배수공_가평조서_2.중곡빗물펌프장토공(BOX구간) 2" xfId="12529" xr:uid="{00000000-0005-0000-0000-00002E2F0000}"/>
    <cellStyle name="표_수량산출서(수정)_02-배수공_남측토공" xfId="12530" xr:uid="{00000000-0005-0000-0000-00002F2F0000}"/>
    <cellStyle name="표_수량산출서(수정)_02-배수공_남측토공 2" xfId="12531" xr:uid="{00000000-0005-0000-0000-0000302F0000}"/>
    <cellStyle name="표_수량산출서(수정)_02-배수공_남측토공_2.중곡빗물펌프장토공" xfId="12532" xr:uid="{00000000-0005-0000-0000-0000312F0000}"/>
    <cellStyle name="표_수량산출서(수정)_02-배수공_남측토공_2.중곡빗물펌프장토공 2" xfId="12533" xr:uid="{00000000-0005-0000-0000-0000322F0000}"/>
    <cellStyle name="표_수량산출서(수정)_02-배수공_남측토공_천호대로남측준공수량(토공)" xfId="12534" xr:uid="{00000000-0005-0000-0000-0000332F0000}"/>
    <cellStyle name="표_수량산출서(수정)_02-배수공_남측토공_천호대로남측준공수량(토공) 2" xfId="12535" xr:uid="{00000000-0005-0000-0000-0000342F0000}"/>
    <cellStyle name="표_수량산출서(수정)_02-배수공_내역서(상도동159번지,김주성)" xfId="5936" xr:uid="{00000000-0005-0000-0000-0000352F0000}"/>
    <cellStyle name="표_수량산출서(수정)_02-배수공_내역서(상도동159번지,김주성) 2" xfId="10239" xr:uid="{00000000-0005-0000-0000-0000362F0000}"/>
    <cellStyle name="표_수량산출서(수정)_02-배수공_내역서(상도동159번지,김주성)_(0831)설변내역(태화관길)" xfId="5937" xr:uid="{00000000-0005-0000-0000-0000372F0000}"/>
    <cellStyle name="표_수량산출서(수정)_02-배수공_내역서(상도동159번지,김주성)_(0831)설변내역(태화관길) 2" xfId="10240" xr:uid="{00000000-0005-0000-0000-0000382F0000}"/>
    <cellStyle name="표_수량산출서(수정)_02-배수공_내역서(상도동159번지,김주성)_(0831)설변내역(태화관길)_2010년 이면도로 정비공사(연간단가)설계변경내역서(2차)" xfId="5938" xr:uid="{00000000-0005-0000-0000-0000392F0000}"/>
    <cellStyle name="표_수량산출서(수정)_02-배수공_내역서(상도동159번지,김주성)_(0831)설변내역(태화관길)_2010년 이면도로 정비공사(연간단가)설계변경내역서(2차) 2" xfId="10241" xr:uid="{00000000-0005-0000-0000-00003A2F0000}"/>
    <cellStyle name="표_수량산출서(수정)_02-배수공_내역서(상도동159번지,김주성)_(0906)설변내역(낙원동1)" xfId="5939" xr:uid="{00000000-0005-0000-0000-00003B2F0000}"/>
    <cellStyle name="표_수량산출서(수정)_02-배수공_내역서(상도동159번지,김주성)_(0906)설변내역(낙원동1) 2" xfId="10242" xr:uid="{00000000-0005-0000-0000-00003C2F0000}"/>
    <cellStyle name="표_수량산출서(수정)_02-배수공_내역서(상도동159번지,김주성)_(0906)설변내역(낙원동1)_2010년 이면도로 정비공사(연간단가)설계변경내역서(2차)" xfId="5940" xr:uid="{00000000-0005-0000-0000-00003D2F0000}"/>
    <cellStyle name="표_수량산출서(수정)_02-배수공_내역서(상도동159번지,김주성)_(0906)설변내역(낙원동1)_2010년 이면도로 정비공사(연간단가)설계변경내역서(2차) 2" xfId="10243" xr:uid="{00000000-0005-0000-0000-00003E2F0000}"/>
    <cellStyle name="표_수량산출서(수정)_02-배수공_내역서(상도동159번지,김주성)_002설변내역(낙원동1-138)" xfId="5941" xr:uid="{00000000-0005-0000-0000-00003F2F0000}"/>
    <cellStyle name="표_수량산출서(수정)_02-배수공_내역서(상도동159번지,김주성)_002설변내역(낙원동1-138) 2" xfId="10244" xr:uid="{00000000-0005-0000-0000-0000402F0000}"/>
    <cellStyle name="표_수량산출서(수정)_02-배수공_내역서(상도동159번지,김주성)_002설변내역(낙원동1-138)_2010년 이면도로 정비공사(연간단가)설계변경내역서(2차)" xfId="5942" xr:uid="{00000000-0005-0000-0000-0000412F0000}"/>
    <cellStyle name="표_수량산출서(수정)_02-배수공_내역서(상도동159번지,김주성)_002설변내역(낙원동1-138)_2010년 이면도로 정비공사(연간단가)설계변경내역서(2차) 2" xfId="10245" xr:uid="{00000000-0005-0000-0000-0000422F0000}"/>
    <cellStyle name="표_수량산출서(수정)_02-배수공_내역서(상도동159번지,김주성)_2010년 이면도로 정비공사(연간단가)설계변경내역서(2차)" xfId="5943" xr:uid="{00000000-0005-0000-0000-0000432F0000}"/>
    <cellStyle name="표_수량산출서(수정)_02-배수공_내역서(상도동159번지,김주성)_2010년 이면도로 정비공사(연간단가)설계변경내역서(2차) 2" xfId="10246" xr:uid="{00000000-0005-0000-0000-0000442F0000}"/>
    <cellStyle name="표_수량산출서(수정)_02-배수공_반중력" xfId="3656" xr:uid="{00000000-0005-0000-0000-0000452F0000}"/>
    <cellStyle name="표_수량산출서(수정)_02-배수공_반중력 2" xfId="5944" xr:uid="{00000000-0005-0000-0000-0000462F0000}"/>
    <cellStyle name="표_수량산출서(수정)_02-배수공_반중력 2 2" xfId="10248" xr:uid="{00000000-0005-0000-0000-0000472F0000}"/>
    <cellStyle name="표_수량산출서(수정)_02-배수공_반중력 3" xfId="10247" xr:uid="{00000000-0005-0000-0000-0000482F0000}"/>
    <cellStyle name="표_수량산출서(수정)_02-배수공_반중력 4" xfId="10838" xr:uid="{00000000-0005-0000-0000-0000492F0000}"/>
    <cellStyle name="표_수량산출서(수정)_02-배수공_반중력_(0831)설변내역(태화관길)" xfId="5945" xr:uid="{00000000-0005-0000-0000-00004A2F0000}"/>
    <cellStyle name="표_수량산출서(수정)_02-배수공_반중력_(0831)설변내역(태화관길) 2" xfId="10249" xr:uid="{00000000-0005-0000-0000-00004B2F0000}"/>
    <cellStyle name="표_수량산출서(수정)_02-배수공_반중력_(0831)설변내역(태화관길)_2010년 이면도로 정비공사(연간단가)설계변경내역서(2차)" xfId="5946" xr:uid="{00000000-0005-0000-0000-00004C2F0000}"/>
    <cellStyle name="표_수량산출서(수정)_02-배수공_반중력_(0831)설변내역(태화관길)_2010년 이면도로 정비공사(연간단가)설계변경내역서(2차) 2" xfId="10250" xr:uid="{00000000-0005-0000-0000-00004D2F0000}"/>
    <cellStyle name="표_수량산출서(수정)_02-배수공_반중력_(0906)설변내역(낙원동1)" xfId="5947" xr:uid="{00000000-0005-0000-0000-00004E2F0000}"/>
    <cellStyle name="표_수량산출서(수정)_02-배수공_반중력_(0906)설변내역(낙원동1) 2" xfId="10251" xr:uid="{00000000-0005-0000-0000-00004F2F0000}"/>
    <cellStyle name="표_수량산출서(수정)_02-배수공_반중력_(0906)설변내역(낙원동1)_2010년 이면도로 정비공사(연간단가)설계변경내역서(2차)" xfId="5948" xr:uid="{00000000-0005-0000-0000-0000502F0000}"/>
    <cellStyle name="표_수량산출서(수정)_02-배수공_반중력_(0906)설변내역(낙원동1)_2010년 이면도로 정비공사(연간단가)설계변경내역서(2차) 2" xfId="10252" xr:uid="{00000000-0005-0000-0000-0000512F0000}"/>
    <cellStyle name="표_수량산출서(수정)_02-배수공_반중력_002설변내역(낙원동1-138)" xfId="5949" xr:uid="{00000000-0005-0000-0000-0000522F0000}"/>
    <cellStyle name="표_수량산출서(수정)_02-배수공_반중력_002설변내역(낙원동1-138) 2" xfId="10253" xr:uid="{00000000-0005-0000-0000-0000532F0000}"/>
    <cellStyle name="표_수량산출서(수정)_02-배수공_반중력_002설변내역(낙원동1-138)_2010년 이면도로 정비공사(연간단가)설계변경내역서(2차)" xfId="5950" xr:uid="{00000000-0005-0000-0000-0000542F0000}"/>
    <cellStyle name="표_수량산출서(수정)_02-배수공_반중력_002설변내역(낙원동1-138)_2010년 이면도로 정비공사(연간단가)설계변경내역서(2차) 2" xfId="10254" xr:uid="{00000000-0005-0000-0000-0000552F0000}"/>
    <cellStyle name="표_수량산출서(수정)_02-배수공_반중력_2.중곡빗물펌프장토공(BOX구간)" xfId="12536" xr:uid="{00000000-0005-0000-0000-0000562F0000}"/>
    <cellStyle name="표_수량산출서(수정)_02-배수공_반중력_2.중곡빗물펌프장토공(BOX구간) 2" xfId="12537" xr:uid="{00000000-0005-0000-0000-0000572F0000}"/>
    <cellStyle name="표_수량산출서(수정)_02-배수공_반중력_2010년 이면도로 정비공사(연간단가)설계변경내역서(2차)" xfId="5951" xr:uid="{00000000-0005-0000-0000-0000582F0000}"/>
    <cellStyle name="표_수량산출서(수정)_02-배수공_반중력_2010년 이면도로 정비공사(연간단가)설계변경내역서(2차) 2" xfId="10255" xr:uid="{00000000-0005-0000-0000-0000592F0000}"/>
    <cellStyle name="표_수량산출서(수정)_02-배수공_반중력_남측토공" xfId="12538" xr:uid="{00000000-0005-0000-0000-00005A2F0000}"/>
    <cellStyle name="표_수량산출서(수정)_02-배수공_반중력_남측토공 2" xfId="12539" xr:uid="{00000000-0005-0000-0000-00005B2F0000}"/>
    <cellStyle name="표_수량산출서(수정)_02-배수공_반중력_남측토공_2.중곡빗물펌프장토공" xfId="12540" xr:uid="{00000000-0005-0000-0000-00005C2F0000}"/>
    <cellStyle name="표_수량산출서(수정)_02-배수공_반중력_남측토공_2.중곡빗물펌프장토공 2" xfId="12541" xr:uid="{00000000-0005-0000-0000-00005D2F0000}"/>
    <cellStyle name="표_수량산출서(수정)_02-배수공_반중력_남측토공_천호대로남측준공수량(토공)" xfId="12542" xr:uid="{00000000-0005-0000-0000-00005E2F0000}"/>
    <cellStyle name="표_수량산출서(수정)_02-배수공_반중력_남측토공_천호대로남측준공수량(토공) 2" xfId="12543" xr:uid="{00000000-0005-0000-0000-00005F2F0000}"/>
    <cellStyle name="표_수량산출서(수정)_02-배수공_반중력_내역서(상도동159번지,김주성)" xfId="5952" xr:uid="{00000000-0005-0000-0000-0000602F0000}"/>
    <cellStyle name="표_수량산출서(수정)_02-배수공_반중력_내역서(상도동159번지,김주성) 2" xfId="10256" xr:uid="{00000000-0005-0000-0000-0000612F0000}"/>
    <cellStyle name="표_수량산출서(수정)_02-배수공_반중력_내역서(상도동159번지,김주성)_(0831)설변내역(태화관길)" xfId="5953" xr:uid="{00000000-0005-0000-0000-0000622F0000}"/>
    <cellStyle name="표_수량산출서(수정)_02-배수공_반중력_내역서(상도동159번지,김주성)_(0831)설변내역(태화관길) 2" xfId="10257" xr:uid="{00000000-0005-0000-0000-0000632F0000}"/>
    <cellStyle name="표_수량산출서(수정)_02-배수공_반중력_내역서(상도동159번지,김주성)_(0831)설변내역(태화관길)_2010년 이면도로 정비공사(연간단가)설계변경내역서(2차)" xfId="5954" xr:uid="{00000000-0005-0000-0000-0000642F0000}"/>
    <cellStyle name="표_수량산출서(수정)_02-배수공_반중력_내역서(상도동159번지,김주성)_(0831)설변내역(태화관길)_2010년 이면도로 정비공사(연간단가)설계변경내역서(2차) 2" xfId="10258" xr:uid="{00000000-0005-0000-0000-0000652F0000}"/>
    <cellStyle name="표_수량산출서(수정)_02-배수공_반중력_내역서(상도동159번지,김주성)_(0906)설변내역(낙원동1)" xfId="5955" xr:uid="{00000000-0005-0000-0000-0000662F0000}"/>
    <cellStyle name="표_수량산출서(수정)_02-배수공_반중력_내역서(상도동159번지,김주성)_(0906)설변내역(낙원동1) 2" xfId="10259" xr:uid="{00000000-0005-0000-0000-0000672F0000}"/>
    <cellStyle name="표_수량산출서(수정)_02-배수공_반중력_내역서(상도동159번지,김주성)_(0906)설변내역(낙원동1)_2010년 이면도로 정비공사(연간단가)설계변경내역서(2차)" xfId="5956" xr:uid="{00000000-0005-0000-0000-0000682F0000}"/>
    <cellStyle name="표_수량산출서(수정)_02-배수공_반중력_내역서(상도동159번지,김주성)_(0906)설변내역(낙원동1)_2010년 이면도로 정비공사(연간단가)설계변경내역서(2차) 2" xfId="10260" xr:uid="{00000000-0005-0000-0000-0000692F0000}"/>
    <cellStyle name="표_수량산출서(수정)_02-배수공_반중력_내역서(상도동159번지,김주성)_002설변내역(낙원동1-138)" xfId="5957" xr:uid="{00000000-0005-0000-0000-00006A2F0000}"/>
    <cellStyle name="표_수량산출서(수정)_02-배수공_반중력_내역서(상도동159번지,김주성)_002설변내역(낙원동1-138) 2" xfId="10261" xr:uid="{00000000-0005-0000-0000-00006B2F0000}"/>
    <cellStyle name="표_수량산출서(수정)_02-배수공_반중력_내역서(상도동159번지,김주성)_002설변내역(낙원동1-138)_2010년 이면도로 정비공사(연간단가)설계변경내역서(2차)" xfId="5958" xr:uid="{00000000-0005-0000-0000-00006C2F0000}"/>
    <cellStyle name="표_수량산출서(수정)_02-배수공_반중력_내역서(상도동159번지,김주성)_002설변내역(낙원동1-138)_2010년 이면도로 정비공사(연간단가)설계변경내역서(2차) 2" xfId="10262" xr:uid="{00000000-0005-0000-0000-00006D2F0000}"/>
    <cellStyle name="표_수량산출서(수정)_02-배수공_반중력_내역서(상도동159번지,김주성)_2010년 이면도로 정비공사(연간단가)설계변경내역서(2차)" xfId="5959" xr:uid="{00000000-0005-0000-0000-00006E2F0000}"/>
    <cellStyle name="표_수량산출서(수정)_02-배수공_반중력_내역서(상도동159번지,김주성)_2010년 이면도로 정비공사(연간단가)설계변경내역서(2차) 2" xfId="10263" xr:uid="{00000000-0005-0000-0000-00006F2F0000}"/>
    <cellStyle name="표_수량산출서(수정)_02-배수공_반중력_설계서" xfId="5960" xr:uid="{00000000-0005-0000-0000-0000702F0000}"/>
    <cellStyle name="표_수량산출서(수정)_02-배수공_반중력_설계서 2" xfId="10264" xr:uid="{00000000-0005-0000-0000-0000712F0000}"/>
    <cellStyle name="표_수량산출서(수정)_02-배수공_반중력_설계서_(0831)설변내역(태화관길)" xfId="5961" xr:uid="{00000000-0005-0000-0000-0000722F0000}"/>
    <cellStyle name="표_수량산출서(수정)_02-배수공_반중력_설계서_(0831)설변내역(태화관길) 2" xfId="10265" xr:uid="{00000000-0005-0000-0000-0000732F0000}"/>
    <cellStyle name="표_수량산출서(수정)_02-배수공_반중력_설계서_(0831)설변내역(태화관길)_2010년 이면도로 정비공사(연간단가)설계변경내역서(2차)" xfId="5962" xr:uid="{00000000-0005-0000-0000-0000742F0000}"/>
    <cellStyle name="표_수량산출서(수정)_02-배수공_반중력_설계서_(0831)설변내역(태화관길)_2010년 이면도로 정비공사(연간단가)설계변경내역서(2차) 2" xfId="10266" xr:uid="{00000000-0005-0000-0000-0000752F0000}"/>
    <cellStyle name="표_수량산출서(수정)_02-배수공_반중력_설계서_(0906)설변내역(낙원동1)" xfId="5963" xr:uid="{00000000-0005-0000-0000-0000762F0000}"/>
    <cellStyle name="표_수량산출서(수정)_02-배수공_반중력_설계서_(0906)설변내역(낙원동1) 2" xfId="10267" xr:uid="{00000000-0005-0000-0000-0000772F0000}"/>
    <cellStyle name="표_수량산출서(수정)_02-배수공_반중력_설계서_(0906)설변내역(낙원동1)_2010년 이면도로 정비공사(연간단가)설계변경내역서(2차)" xfId="5964" xr:uid="{00000000-0005-0000-0000-0000782F0000}"/>
    <cellStyle name="표_수량산출서(수정)_02-배수공_반중력_설계서_(0906)설변내역(낙원동1)_2010년 이면도로 정비공사(연간단가)설계변경내역서(2차) 2" xfId="10268" xr:uid="{00000000-0005-0000-0000-0000792F0000}"/>
    <cellStyle name="표_수량산출서(수정)_02-배수공_반중력_설계서_002설변내역(낙원동1-138)" xfId="5965" xr:uid="{00000000-0005-0000-0000-00007A2F0000}"/>
    <cellStyle name="표_수량산출서(수정)_02-배수공_반중력_설계서_002설변내역(낙원동1-138) 2" xfId="10269" xr:uid="{00000000-0005-0000-0000-00007B2F0000}"/>
    <cellStyle name="표_수량산출서(수정)_02-배수공_반중력_설계서_002설변내역(낙원동1-138)_2010년 이면도로 정비공사(연간단가)설계변경내역서(2차)" xfId="5966" xr:uid="{00000000-0005-0000-0000-00007C2F0000}"/>
    <cellStyle name="표_수량산출서(수정)_02-배수공_반중력_설계서_002설변내역(낙원동1-138)_2010년 이면도로 정비공사(연간단가)설계변경내역서(2차) 2" xfId="10270" xr:uid="{00000000-0005-0000-0000-00007D2F0000}"/>
    <cellStyle name="표_수량산출서(수정)_02-배수공_반중력_설계서_2010년 이면도로 정비공사(연간단가)설계변경내역서(2차)" xfId="5967" xr:uid="{00000000-0005-0000-0000-00007E2F0000}"/>
    <cellStyle name="표_수량산출서(수정)_02-배수공_반중력_설계서_2010년 이면도로 정비공사(연간단가)설계변경내역서(2차) 2" xfId="10271" xr:uid="{00000000-0005-0000-0000-00007F2F0000}"/>
    <cellStyle name="표_수량산출서(수정)_02-배수공_반중력_토공" xfId="3657" xr:uid="{00000000-0005-0000-0000-0000802F0000}"/>
    <cellStyle name="표_수량산출서(수정)_02-배수공_반중력_토공 2" xfId="10272" xr:uid="{00000000-0005-0000-0000-0000812F0000}"/>
    <cellStyle name="표_수량산출서(수정)_02-배수공_반중력_토공 2 2" xfId="10839" xr:uid="{00000000-0005-0000-0000-0000822F0000}"/>
    <cellStyle name="표_수량산출서(수정)_02-배수공_반중력_토공_2.중곡빗물펌프장토공" xfId="12544" xr:uid="{00000000-0005-0000-0000-0000832F0000}"/>
    <cellStyle name="표_수량산출서(수정)_02-배수공_반중력_토공_2.중곡빗물펌프장토공 2" xfId="12545" xr:uid="{00000000-0005-0000-0000-0000842F0000}"/>
    <cellStyle name="표_수량산출서(수정)_02-배수공_반중력_토공_세종대우회토공" xfId="12546" xr:uid="{00000000-0005-0000-0000-0000852F0000}"/>
    <cellStyle name="표_수량산출서(수정)_02-배수공_반중력_토공_세종대우회토공 2" xfId="12547" xr:uid="{00000000-0005-0000-0000-0000862F0000}"/>
    <cellStyle name="표_수량산출서(수정)_02-배수공_반중력_토공_오거리토공" xfId="12548" xr:uid="{00000000-0005-0000-0000-0000872F0000}"/>
    <cellStyle name="표_수량산출서(수정)_02-배수공_반중력_토공_오거리토공 2" xfId="12549" xr:uid="{00000000-0005-0000-0000-0000882F0000}"/>
    <cellStyle name="표_수량산출서(수정)_02-배수공_반중력_토공_중곡빗물펌프장토공" xfId="12550" xr:uid="{00000000-0005-0000-0000-0000892F0000}"/>
    <cellStyle name="표_수량산출서(수정)_02-배수공_반중력_토공_중곡빗물펌프장토공 2" xfId="12551" xr:uid="{00000000-0005-0000-0000-00008A2F0000}"/>
    <cellStyle name="표_수량산출서(수정)_02-배수공_반중력_토공_중곡빗물펌프장토공1" xfId="12552" xr:uid="{00000000-0005-0000-0000-00008B2F0000}"/>
    <cellStyle name="표_수량산출서(수정)_02-배수공_반중력_토공_중곡빗물펌프장토공1 2" xfId="12553" xr:uid="{00000000-0005-0000-0000-00008C2F0000}"/>
    <cellStyle name="표_수량산출서(수정)_02-배수공_반중력_토공_중곡펌프장토공1" xfId="12554" xr:uid="{00000000-0005-0000-0000-00008D2F0000}"/>
    <cellStyle name="표_수량산출서(수정)_02-배수공_반중력_토공_중곡펌프장토공1 2" xfId="12555" xr:uid="{00000000-0005-0000-0000-00008E2F0000}"/>
    <cellStyle name="표_수량산출서(수정)_02-배수공_반중력_토공_천호대로남측준공수량(토공)" xfId="12556" xr:uid="{00000000-0005-0000-0000-00008F2F0000}"/>
    <cellStyle name="표_수량산출서(수정)_02-배수공_반중력_토공_천호대로남측준공수량(토공) 2" xfId="12557" xr:uid="{00000000-0005-0000-0000-0000902F0000}"/>
    <cellStyle name="표_수량산출서(수정)_02-배수공_반중력_토공_한국화장품토공" xfId="12558" xr:uid="{00000000-0005-0000-0000-0000912F0000}"/>
    <cellStyle name="표_수량산출서(수정)_02-배수공_반중력_토공_한국화장품토공 2" xfId="12559" xr:uid="{00000000-0005-0000-0000-0000922F0000}"/>
    <cellStyle name="표_수량산출서(수정)_02-배수공_설계서" xfId="5968" xr:uid="{00000000-0005-0000-0000-0000932F0000}"/>
    <cellStyle name="표_수량산출서(수정)_02-배수공_설계서 2" xfId="10273" xr:uid="{00000000-0005-0000-0000-0000942F0000}"/>
    <cellStyle name="표_수량산출서(수정)_02-배수공_설계서_(0831)설변내역(태화관길)" xfId="5969" xr:uid="{00000000-0005-0000-0000-0000952F0000}"/>
    <cellStyle name="표_수량산출서(수정)_02-배수공_설계서_(0831)설변내역(태화관길) 2" xfId="10274" xr:uid="{00000000-0005-0000-0000-0000962F0000}"/>
    <cellStyle name="표_수량산출서(수정)_02-배수공_설계서_(0831)설변내역(태화관길)_2010년 이면도로 정비공사(연간단가)설계변경내역서(2차)" xfId="5970" xr:uid="{00000000-0005-0000-0000-0000972F0000}"/>
    <cellStyle name="표_수량산출서(수정)_02-배수공_설계서_(0831)설변내역(태화관길)_2010년 이면도로 정비공사(연간단가)설계변경내역서(2차) 2" xfId="10275" xr:uid="{00000000-0005-0000-0000-0000982F0000}"/>
    <cellStyle name="표_수량산출서(수정)_02-배수공_설계서_(0906)설변내역(낙원동1)" xfId="5971" xr:uid="{00000000-0005-0000-0000-0000992F0000}"/>
    <cellStyle name="표_수량산출서(수정)_02-배수공_설계서_(0906)설변내역(낙원동1) 2" xfId="10276" xr:uid="{00000000-0005-0000-0000-00009A2F0000}"/>
    <cellStyle name="표_수량산출서(수정)_02-배수공_설계서_(0906)설변내역(낙원동1)_2010년 이면도로 정비공사(연간단가)설계변경내역서(2차)" xfId="5972" xr:uid="{00000000-0005-0000-0000-00009B2F0000}"/>
    <cellStyle name="표_수량산출서(수정)_02-배수공_설계서_(0906)설변내역(낙원동1)_2010년 이면도로 정비공사(연간단가)설계변경내역서(2차) 2" xfId="10277" xr:uid="{00000000-0005-0000-0000-00009C2F0000}"/>
    <cellStyle name="표_수량산출서(수정)_02-배수공_설계서_002설변내역(낙원동1-138)" xfId="5973" xr:uid="{00000000-0005-0000-0000-00009D2F0000}"/>
    <cellStyle name="표_수량산출서(수정)_02-배수공_설계서_002설변내역(낙원동1-138) 2" xfId="10278" xr:uid="{00000000-0005-0000-0000-00009E2F0000}"/>
    <cellStyle name="표_수량산출서(수정)_02-배수공_설계서_002설변내역(낙원동1-138)_2010년 이면도로 정비공사(연간단가)설계변경내역서(2차)" xfId="5974" xr:uid="{00000000-0005-0000-0000-00009F2F0000}"/>
    <cellStyle name="표_수량산출서(수정)_02-배수공_설계서_002설변내역(낙원동1-138)_2010년 이면도로 정비공사(연간단가)설계변경내역서(2차) 2" xfId="10279" xr:uid="{00000000-0005-0000-0000-0000A02F0000}"/>
    <cellStyle name="표_수량산출서(수정)_02-배수공_설계서_2010년 이면도로 정비공사(연간단가)설계변경내역서(2차)" xfId="5975" xr:uid="{00000000-0005-0000-0000-0000A12F0000}"/>
    <cellStyle name="표_수량산출서(수정)_02-배수공_설계서_2010년 이면도로 정비공사(연간단가)설계변경내역서(2차) 2" xfId="10280" xr:uid="{00000000-0005-0000-0000-0000A22F0000}"/>
    <cellStyle name="표_수량산출서(수정)_02-배수공_옹벽" xfId="12560" xr:uid="{00000000-0005-0000-0000-0000A32F0000}"/>
    <cellStyle name="표_수량산출서(수정)_02-배수공_옹벽 2" xfId="12561" xr:uid="{00000000-0005-0000-0000-0000A42F0000}"/>
    <cellStyle name="표_수량산출서(수정)_02-배수공_옹벽_2.중곡빗물펌프장토공(BOX구간)" xfId="12562" xr:uid="{00000000-0005-0000-0000-0000A52F0000}"/>
    <cellStyle name="표_수량산출서(수정)_02-배수공_옹벽_2.중곡빗물펌프장토공(BOX구간) 2" xfId="12563" xr:uid="{00000000-0005-0000-0000-0000A62F0000}"/>
    <cellStyle name="표_수량산출서(수정)_02-배수공_토공" xfId="3658" xr:uid="{00000000-0005-0000-0000-0000A72F0000}"/>
    <cellStyle name="표_수량산출서(수정)_02-배수공_토공 2" xfId="10281" xr:uid="{00000000-0005-0000-0000-0000A82F0000}"/>
    <cellStyle name="표_수량산출서(수정)_02-배수공_토공 2 2" xfId="10840" xr:uid="{00000000-0005-0000-0000-0000A92F0000}"/>
    <cellStyle name="표_수량산출서(수정)_02-배수공_토공_2.중곡빗물펌프장토공" xfId="12564" xr:uid="{00000000-0005-0000-0000-0000AA2F0000}"/>
    <cellStyle name="표_수량산출서(수정)_02-배수공_토공_2.중곡빗물펌프장토공 2" xfId="12565" xr:uid="{00000000-0005-0000-0000-0000AB2F0000}"/>
    <cellStyle name="표_수량산출서(수정)_02-배수공_토공_세종대우회토공" xfId="12566" xr:uid="{00000000-0005-0000-0000-0000AC2F0000}"/>
    <cellStyle name="표_수량산출서(수정)_02-배수공_토공_세종대우회토공 2" xfId="12567" xr:uid="{00000000-0005-0000-0000-0000AD2F0000}"/>
    <cellStyle name="표_수량산출서(수정)_02-배수공_토공_오거리토공" xfId="12568" xr:uid="{00000000-0005-0000-0000-0000AE2F0000}"/>
    <cellStyle name="표_수량산출서(수정)_02-배수공_토공_오거리토공 2" xfId="12569" xr:uid="{00000000-0005-0000-0000-0000AF2F0000}"/>
    <cellStyle name="표_수량산출서(수정)_02-배수공_토공_중곡빗물펌프장토공" xfId="12570" xr:uid="{00000000-0005-0000-0000-0000B02F0000}"/>
    <cellStyle name="표_수량산출서(수정)_02-배수공_토공_중곡빗물펌프장토공 2" xfId="12571" xr:uid="{00000000-0005-0000-0000-0000B12F0000}"/>
    <cellStyle name="표_수량산출서(수정)_02-배수공_토공_중곡빗물펌프장토공1" xfId="12572" xr:uid="{00000000-0005-0000-0000-0000B22F0000}"/>
    <cellStyle name="표_수량산출서(수정)_02-배수공_토공_중곡빗물펌프장토공1 2" xfId="12573" xr:uid="{00000000-0005-0000-0000-0000B32F0000}"/>
    <cellStyle name="표_수량산출서(수정)_02-배수공_토공_중곡펌프장토공1" xfId="12574" xr:uid="{00000000-0005-0000-0000-0000B42F0000}"/>
    <cellStyle name="표_수량산출서(수정)_02-배수공_토공_중곡펌프장토공1 2" xfId="12575" xr:uid="{00000000-0005-0000-0000-0000B52F0000}"/>
    <cellStyle name="표_수량산출서(수정)_02-배수공_토공_천호대로남측준공수량(토공)" xfId="12576" xr:uid="{00000000-0005-0000-0000-0000B62F0000}"/>
    <cellStyle name="표_수량산출서(수정)_02-배수공_토공_천호대로남측준공수량(토공) 2" xfId="12577" xr:uid="{00000000-0005-0000-0000-0000B72F0000}"/>
    <cellStyle name="표_수량산출서(수정)_02-배수공_토공_한국화장품토공" xfId="12578" xr:uid="{00000000-0005-0000-0000-0000B82F0000}"/>
    <cellStyle name="표_수량산출서(수정)_02-배수공_토공_한국화장품토공 2" xfId="12579" xr:uid="{00000000-0005-0000-0000-0000B92F0000}"/>
    <cellStyle name="표_수량산출서(수정)_02-배수공_포장조서" xfId="12580" xr:uid="{00000000-0005-0000-0000-0000BA2F0000}"/>
    <cellStyle name="표_수량산출서(수정)_02-배수공_포장조서 2" xfId="12581" xr:uid="{00000000-0005-0000-0000-0000BB2F0000}"/>
    <cellStyle name="표_수량산출서(수정)_02-배수공_포장조서_2.중곡빗물펌프장토공(BOX구간)" xfId="12582" xr:uid="{00000000-0005-0000-0000-0000BC2F0000}"/>
    <cellStyle name="표_수량산출서(수정)_02-배수공_포장조서_2.중곡빗물펌프장토공(BOX구간) 2" xfId="12583" xr:uid="{00000000-0005-0000-0000-0000BD2F0000}"/>
    <cellStyle name="표_수량산출서(수정)_04-포장공_02-배수공" xfId="3659" xr:uid="{00000000-0005-0000-0000-0000BE2F0000}"/>
    <cellStyle name="표_수량산출서(수정)_04-포장공_02-배수공 2" xfId="5976" xr:uid="{00000000-0005-0000-0000-0000BF2F0000}"/>
    <cellStyle name="표_수량산출서(수정)_04-포장공_02-배수공 2 2" xfId="10283" xr:uid="{00000000-0005-0000-0000-0000C02F0000}"/>
    <cellStyle name="표_수량산출서(수정)_04-포장공_02-배수공 3" xfId="10282" xr:uid="{00000000-0005-0000-0000-0000C12F0000}"/>
    <cellStyle name="표_수량산출서(수정)_04-포장공_02-배수공 4" xfId="10841" xr:uid="{00000000-0005-0000-0000-0000C22F0000}"/>
    <cellStyle name="표_수량산출서(수정)_04-포장공_02-배수공_(0831)설변내역(태화관길)" xfId="5977" xr:uid="{00000000-0005-0000-0000-0000C32F0000}"/>
    <cellStyle name="표_수량산출서(수정)_04-포장공_02-배수공_(0831)설변내역(태화관길) 2" xfId="10284" xr:uid="{00000000-0005-0000-0000-0000C42F0000}"/>
    <cellStyle name="표_수량산출서(수정)_04-포장공_02-배수공_(0831)설변내역(태화관길)_2010년 이면도로 정비공사(연간단가)설계변경내역서(2차)" xfId="5978" xr:uid="{00000000-0005-0000-0000-0000C52F0000}"/>
    <cellStyle name="표_수량산출서(수정)_04-포장공_02-배수공_(0831)설변내역(태화관길)_2010년 이면도로 정비공사(연간단가)설계변경내역서(2차) 2" xfId="10285" xr:uid="{00000000-0005-0000-0000-0000C62F0000}"/>
    <cellStyle name="표_수량산출서(수정)_04-포장공_02-배수공_(0906)설변내역(낙원동1)" xfId="5979" xr:uid="{00000000-0005-0000-0000-0000C72F0000}"/>
    <cellStyle name="표_수량산출서(수정)_04-포장공_02-배수공_(0906)설변내역(낙원동1) 2" xfId="10286" xr:uid="{00000000-0005-0000-0000-0000C82F0000}"/>
    <cellStyle name="표_수량산출서(수정)_04-포장공_02-배수공_(0906)설변내역(낙원동1)_2010년 이면도로 정비공사(연간단가)설계변경내역서(2차)" xfId="5980" xr:uid="{00000000-0005-0000-0000-0000C92F0000}"/>
    <cellStyle name="표_수량산출서(수정)_04-포장공_02-배수공_(0906)설변내역(낙원동1)_2010년 이면도로 정비공사(연간단가)설계변경내역서(2차) 2" xfId="10287" xr:uid="{00000000-0005-0000-0000-0000CA2F0000}"/>
    <cellStyle name="표_수량산출서(수정)_04-포장공_02-배수공_002설변내역(낙원동1-138)" xfId="5981" xr:uid="{00000000-0005-0000-0000-0000CB2F0000}"/>
    <cellStyle name="표_수량산출서(수정)_04-포장공_02-배수공_002설변내역(낙원동1-138) 2" xfId="10288" xr:uid="{00000000-0005-0000-0000-0000CC2F0000}"/>
    <cellStyle name="표_수량산출서(수정)_04-포장공_02-배수공_002설변내역(낙원동1-138)_2010년 이면도로 정비공사(연간단가)설계변경내역서(2차)" xfId="5982" xr:uid="{00000000-0005-0000-0000-0000CD2F0000}"/>
    <cellStyle name="표_수량산출서(수정)_04-포장공_02-배수공_002설변내역(낙원동1-138)_2010년 이면도로 정비공사(연간단가)설계변경내역서(2차) 2" xfId="10289" xr:uid="{00000000-0005-0000-0000-0000CE2F0000}"/>
    <cellStyle name="표_수량산출서(수정)_04-포장공_02-배수공_2.중곡빗물펌프장토공(BOX구간)" xfId="12584" xr:uid="{00000000-0005-0000-0000-0000CF2F0000}"/>
    <cellStyle name="표_수량산출서(수정)_04-포장공_02-배수공_2.중곡빗물펌프장토공(BOX구간) 2" xfId="12585" xr:uid="{00000000-0005-0000-0000-0000D02F0000}"/>
    <cellStyle name="표_수량산출서(수정)_04-포장공_02-배수공_2010년 이면도로 정비공사(연간단가)설계변경내역서(2차)" xfId="5983" xr:uid="{00000000-0005-0000-0000-0000D12F0000}"/>
    <cellStyle name="표_수량산출서(수정)_04-포장공_02-배수공_2010년 이면도로 정비공사(연간단가)설계변경내역서(2차) 2" xfId="10290" xr:uid="{00000000-0005-0000-0000-0000D22F0000}"/>
    <cellStyle name="표_수량산출서(수정)_04-포장공_02-배수공_남측토공" xfId="12586" xr:uid="{00000000-0005-0000-0000-0000D32F0000}"/>
    <cellStyle name="표_수량산출서(수정)_04-포장공_02-배수공_남측토공 2" xfId="12587" xr:uid="{00000000-0005-0000-0000-0000D42F0000}"/>
    <cellStyle name="표_수량산출서(수정)_04-포장공_02-배수공_남측토공_2.중곡빗물펌프장토공" xfId="12588" xr:uid="{00000000-0005-0000-0000-0000D52F0000}"/>
    <cellStyle name="표_수량산출서(수정)_04-포장공_02-배수공_남측토공_2.중곡빗물펌프장토공 2" xfId="12589" xr:uid="{00000000-0005-0000-0000-0000D62F0000}"/>
    <cellStyle name="표_수량산출서(수정)_04-포장공_02-배수공_남측토공_천호대로남측준공수량(토공)" xfId="12590" xr:uid="{00000000-0005-0000-0000-0000D72F0000}"/>
    <cellStyle name="표_수량산출서(수정)_04-포장공_02-배수공_남측토공_천호대로남측준공수량(토공) 2" xfId="12591" xr:uid="{00000000-0005-0000-0000-0000D82F0000}"/>
    <cellStyle name="표_수량산출서(수정)_04-포장공_02-배수공_내역서(상도동159번지,김주성)" xfId="5984" xr:uid="{00000000-0005-0000-0000-0000D92F0000}"/>
    <cellStyle name="표_수량산출서(수정)_04-포장공_02-배수공_내역서(상도동159번지,김주성) 2" xfId="10291" xr:uid="{00000000-0005-0000-0000-0000DA2F0000}"/>
    <cellStyle name="표_수량산출서(수정)_04-포장공_02-배수공_내역서(상도동159번지,김주성)_(0831)설변내역(태화관길)" xfId="5985" xr:uid="{00000000-0005-0000-0000-0000DB2F0000}"/>
    <cellStyle name="표_수량산출서(수정)_04-포장공_02-배수공_내역서(상도동159번지,김주성)_(0831)설변내역(태화관길) 2" xfId="10292" xr:uid="{00000000-0005-0000-0000-0000DC2F0000}"/>
    <cellStyle name="표_수량산출서(수정)_04-포장공_02-배수공_내역서(상도동159번지,김주성)_(0831)설변내역(태화관길)_2010년 이면도로 정비공사(연간단가)설계변경내역서(2차)" xfId="5986" xr:uid="{00000000-0005-0000-0000-0000DD2F0000}"/>
    <cellStyle name="표_수량산출서(수정)_04-포장공_02-배수공_내역서(상도동159번지,김주성)_(0831)설변내역(태화관길)_2010년 이면도로 정비공사(연간단가)설계변경내역서(2차) 2" xfId="10293" xr:uid="{00000000-0005-0000-0000-0000DE2F0000}"/>
    <cellStyle name="표_수량산출서(수정)_04-포장공_02-배수공_내역서(상도동159번지,김주성)_(0906)설변내역(낙원동1)" xfId="5987" xr:uid="{00000000-0005-0000-0000-0000DF2F0000}"/>
    <cellStyle name="표_수량산출서(수정)_04-포장공_02-배수공_내역서(상도동159번지,김주성)_(0906)설변내역(낙원동1) 2" xfId="10294" xr:uid="{00000000-0005-0000-0000-0000E02F0000}"/>
    <cellStyle name="표_수량산출서(수정)_04-포장공_02-배수공_내역서(상도동159번지,김주성)_(0906)설변내역(낙원동1)_2010년 이면도로 정비공사(연간단가)설계변경내역서(2차)" xfId="5988" xr:uid="{00000000-0005-0000-0000-0000E12F0000}"/>
    <cellStyle name="표_수량산출서(수정)_04-포장공_02-배수공_내역서(상도동159번지,김주성)_(0906)설변내역(낙원동1)_2010년 이면도로 정비공사(연간단가)설계변경내역서(2차) 2" xfId="10295" xr:uid="{00000000-0005-0000-0000-0000E22F0000}"/>
    <cellStyle name="표_수량산출서(수정)_04-포장공_02-배수공_내역서(상도동159번지,김주성)_002설변내역(낙원동1-138)" xfId="5989" xr:uid="{00000000-0005-0000-0000-0000E32F0000}"/>
    <cellStyle name="표_수량산출서(수정)_04-포장공_02-배수공_내역서(상도동159번지,김주성)_002설변내역(낙원동1-138) 2" xfId="10296" xr:uid="{00000000-0005-0000-0000-0000E42F0000}"/>
    <cellStyle name="표_수량산출서(수정)_04-포장공_02-배수공_내역서(상도동159번지,김주성)_002설변내역(낙원동1-138)_2010년 이면도로 정비공사(연간단가)설계변경내역서(2차)" xfId="5990" xr:uid="{00000000-0005-0000-0000-0000E52F0000}"/>
    <cellStyle name="표_수량산출서(수정)_04-포장공_02-배수공_내역서(상도동159번지,김주성)_002설변내역(낙원동1-138)_2010년 이면도로 정비공사(연간단가)설계변경내역서(2차) 2" xfId="10297" xr:uid="{00000000-0005-0000-0000-0000E62F0000}"/>
    <cellStyle name="표_수량산출서(수정)_04-포장공_02-배수공_내역서(상도동159번지,김주성)_2010년 이면도로 정비공사(연간단가)설계변경내역서(2차)" xfId="5991" xr:uid="{00000000-0005-0000-0000-0000E72F0000}"/>
    <cellStyle name="표_수량산출서(수정)_04-포장공_02-배수공_내역서(상도동159번지,김주성)_2010년 이면도로 정비공사(연간단가)설계변경내역서(2차) 2" xfId="10298" xr:uid="{00000000-0005-0000-0000-0000E82F0000}"/>
    <cellStyle name="표_수량산출서(수정)_04-포장공_02-배수공_설계서" xfId="5992" xr:uid="{00000000-0005-0000-0000-0000E92F0000}"/>
    <cellStyle name="표_수량산출서(수정)_04-포장공_02-배수공_설계서 2" xfId="10299" xr:uid="{00000000-0005-0000-0000-0000EA2F0000}"/>
    <cellStyle name="표_수량산출서(수정)_04-포장공_02-배수공_설계서_(0831)설변내역(태화관길)" xfId="5993" xr:uid="{00000000-0005-0000-0000-0000EB2F0000}"/>
    <cellStyle name="표_수량산출서(수정)_04-포장공_02-배수공_설계서_(0831)설변내역(태화관길) 2" xfId="10300" xr:uid="{00000000-0005-0000-0000-0000EC2F0000}"/>
    <cellStyle name="표_수량산출서(수정)_04-포장공_02-배수공_설계서_(0831)설변내역(태화관길)_2010년 이면도로 정비공사(연간단가)설계변경내역서(2차)" xfId="5994" xr:uid="{00000000-0005-0000-0000-0000ED2F0000}"/>
    <cellStyle name="표_수량산출서(수정)_04-포장공_02-배수공_설계서_(0831)설변내역(태화관길)_2010년 이면도로 정비공사(연간단가)설계변경내역서(2차) 2" xfId="10301" xr:uid="{00000000-0005-0000-0000-0000EE2F0000}"/>
    <cellStyle name="표_수량산출서(수정)_04-포장공_02-배수공_설계서_(0906)설변내역(낙원동1)" xfId="5995" xr:uid="{00000000-0005-0000-0000-0000EF2F0000}"/>
    <cellStyle name="표_수량산출서(수정)_04-포장공_02-배수공_설계서_(0906)설변내역(낙원동1) 2" xfId="10302" xr:uid="{00000000-0005-0000-0000-0000F02F0000}"/>
    <cellStyle name="표_수량산출서(수정)_04-포장공_02-배수공_설계서_(0906)설변내역(낙원동1)_2010년 이면도로 정비공사(연간단가)설계변경내역서(2차)" xfId="5996" xr:uid="{00000000-0005-0000-0000-0000F12F0000}"/>
    <cellStyle name="표_수량산출서(수정)_04-포장공_02-배수공_설계서_(0906)설변내역(낙원동1)_2010년 이면도로 정비공사(연간단가)설계변경내역서(2차) 2" xfId="10303" xr:uid="{00000000-0005-0000-0000-0000F22F0000}"/>
    <cellStyle name="표_수량산출서(수정)_04-포장공_02-배수공_설계서_002설변내역(낙원동1-138)" xfId="5997" xr:uid="{00000000-0005-0000-0000-0000F32F0000}"/>
    <cellStyle name="표_수량산출서(수정)_04-포장공_02-배수공_설계서_002설변내역(낙원동1-138) 2" xfId="10304" xr:uid="{00000000-0005-0000-0000-0000F42F0000}"/>
    <cellStyle name="표_수량산출서(수정)_04-포장공_02-배수공_설계서_002설변내역(낙원동1-138)_2010년 이면도로 정비공사(연간단가)설계변경내역서(2차)" xfId="5998" xr:uid="{00000000-0005-0000-0000-0000F52F0000}"/>
    <cellStyle name="표_수량산출서(수정)_04-포장공_02-배수공_설계서_002설변내역(낙원동1-138)_2010년 이면도로 정비공사(연간단가)설계변경내역서(2차) 2" xfId="10305" xr:uid="{00000000-0005-0000-0000-0000F62F0000}"/>
    <cellStyle name="표_수량산출서(수정)_04-포장공_02-배수공_설계서_2010년 이면도로 정비공사(연간단가)설계변경내역서(2차)" xfId="5999" xr:uid="{00000000-0005-0000-0000-0000F72F0000}"/>
    <cellStyle name="표_수량산출서(수정)_04-포장공_02-배수공_설계서_2010년 이면도로 정비공사(연간단가)설계변경내역서(2차) 2" xfId="10306" xr:uid="{00000000-0005-0000-0000-0000F82F0000}"/>
    <cellStyle name="표_수량산출서(수정)_04-포장공_02-배수공_토공" xfId="3660" xr:uid="{00000000-0005-0000-0000-0000F92F0000}"/>
    <cellStyle name="표_수량산출서(수정)_04-포장공_02-배수공_토공 2" xfId="10307" xr:uid="{00000000-0005-0000-0000-0000FA2F0000}"/>
    <cellStyle name="표_수량산출서(수정)_04-포장공_02-배수공_토공 2 2" xfId="10842" xr:uid="{00000000-0005-0000-0000-0000FB2F0000}"/>
    <cellStyle name="표_수량산출서(수정)_04-포장공_02-배수공_토공_2.중곡빗물펌프장토공" xfId="12592" xr:uid="{00000000-0005-0000-0000-0000FC2F0000}"/>
    <cellStyle name="표_수량산출서(수정)_04-포장공_02-배수공_토공_2.중곡빗물펌프장토공 2" xfId="12593" xr:uid="{00000000-0005-0000-0000-0000FD2F0000}"/>
    <cellStyle name="표_수량산출서(수정)_04-포장공_02-배수공_토공_세종대우회토공" xfId="12594" xr:uid="{00000000-0005-0000-0000-0000FE2F0000}"/>
    <cellStyle name="표_수량산출서(수정)_04-포장공_02-배수공_토공_세종대우회토공 2" xfId="12595" xr:uid="{00000000-0005-0000-0000-0000FF2F0000}"/>
    <cellStyle name="표_수량산출서(수정)_04-포장공_02-배수공_토공_오거리토공" xfId="12596" xr:uid="{00000000-0005-0000-0000-000000300000}"/>
    <cellStyle name="표_수량산출서(수정)_04-포장공_02-배수공_토공_오거리토공 2" xfId="12597" xr:uid="{00000000-0005-0000-0000-000001300000}"/>
    <cellStyle name="표_수량산출서(수정)_04-포장공_02-배수공_토공_중곡빗물펌프장토공" xfId="12598" xr:uid="{00000000-0005-0000-0000-000002300000}"/>
    <cellStyle name="표_수량산출서(수정)_04-포장공_02-배수공_토공_중곡빗물펌프장토공 2" xfId="12599" xr:uid="{00000000-0005-0000-0000-000003300000}"/>
    <cellStyle name="표_수량산출서(수정)_04-포장공_02-배수공_토공_중곡빗물펌프장토공1" xfId="12600" xr:uid="{00000000-0005-0000-0000-000004300000}"/>
    <cellStyle name="표_수량산출서(수정)_04-포장공_02-배수공_토공_중곡빗물펌프장토공1 2" xfId="12601" xr:uid="{00000000-0005-0000-0000-000005300000}"/>
    <cellStyle name="표_수량산출서(수정)_04-포장공_02-배수공_토공_중곡펌프장토공1" xfId="12602" xr:uid="{00000000-0005-0000-0000-000006300000}"/>
    <cellStyle name="표_수량산출서(수정)_04-포장공_02-배수공_토공_중곡펌프장토공1 2" xfId="12603" xr:uid="{00000000-0005-0000-0000-000007300000}"/>
    <cellStyle name="표_수량산출서(수정)_04-포장공_02-배수공_토공_천호대로남측준공수량(토공)" xfId="12604" xr:uid="{00000000-0005-0000-0000-000008300000}"/>
    <cellStyle name="표_수량산출서(수정)_04-포장공_02-배수공_토공_천호대로남측준공수량(토공) 2" xfId="12605" xr:uid="{00000000-0005-0000-0000-000009300000}"/>
    <cellStyle name="표_수량산출서(수정)_04-포장공_02-배수공_토공_한국화장품토공" xfId="12606" xr:uid="{00000000-0005-0000-0000-00000A300000}"/>
    <cellStyle name="표_수량산출서(수정)_04-포장공_02-배수공_토공_한국화장품토공 2" xfId="12607" xr:uid="{00000000-0005-0000-0000-00000B300000}"/>
    <cellStyle name="표_수량산출서(수정)_06-부대공_02-배수공" xfId="3661" xr:uid="{00000000-0005-0000-0000-00000C300000}"/>
    <cellStyle name="표_수량산출서(수정)_06-부대공_02-배수공 2" xfId="6000" xr:uid="{00000000-0005-0000-0000-00000D300000}"/>
    <cellStyle name="표_수량산출서(수정)_06-부대공_02-배수공 2 2" xfId="10309" xr:uid="{00000000-0005-0000-0000-00000E300000}"/>
    <cellStyle name="표_수량산출서(수정)_06-부대공_02-배수공 3" xfId="10308" xr:uid="{00000000-0005-0000-0000-00000F300000}"/>
    <cellStyle name="표_수량산출서(수정)_06-부대공_02-배수공 4" xfId="10843" xr:uid="{00000000-0005-0000-0000-000010300000}"/>
    <cellStyle name="표_수량산출서(수정)_06-부대공_02-배수공_(0831)설변내역(태화관길)" xfId="6001" xr:uid="{00000000-0005-0000-0000-000011300000}"/>
    <cellStyle name="표_수량산출서(수정)_06-부대공_02-배수공_(0831)설변내역(태화관길) 2" xfId="10310" xr:uid="{00000000-0005-0000-0000-000012300000}"/>
    <cellStyle name="표_수량산출서(수정)_06-부대공_02-배수공_(0831)설변내역(태화관길)_2010년 이면도로 정비공사(연간단가)설계변경내역서(2차)" xfId="6002" xr:uid="{00000000-0005-0000-0000-000013300000}"/>
    <cellStyle name="표_수량산출서(수정)_06-부대공_02-배수공_(0831)설변내역(태화관길)_2010년 이면도로 정비공사(연간단가)설계변경내역서(2차) 2" xfId="10311" xr:uid="{00000000-0005-0000-0000-000014300000}"/>
    <cellStyle name="표_수량산출서(수정)_06-부대공_02-배수공_(0906)설변내역(낙원동1)" xfId="6003" xr:uid="{00000000-0005-0000-0000-000015300000}"/>
    <cellStyle name="표_수량산출서(수정)_06-부대공_02-배수공_(0906)설변내역(낙원동1) 2" xfId="10312" xr:uid="{00000000-0005-0000-0000-000016300000}"/>
    <cellStyle name="표_수량산출서(수정)_06-부대공_02-배수공_(0906)설변내역(낙원동1)_2010년 이면도로 정비공사(연간단가)설계변경내역서(2차)" xfId="6004" xr:uid="{00000000-0005-0000-0000-000017300000}"/>
    <cellStyle name="표_수량산출서(수정)_06-부대공_02-배수공_(0906)설변내역(낙원동1)_2010년 이면도로 정비공사(연간단가)설계변경내역서(2차) 2" xfId="10313" xr:uid="{00000000-0005-0000-0000-000018300000}"/>
    <cellStyle name="표_수량산출서(수정)_06-부대공_02-배수공_002설변내역(낙원동1-138)" xfId="6005" xr:uid="{00000000-0005-0000-0000-000019300000}"/>
    <cellStyle name="표_수량산출서(수정)_06-부대공_02-배수공_002설변내역(낙원동1-138) 2" xfId="10314" xr:uid="{00000000-0005-0000-0000-00001A300000}"/>
    <cellStyle name="표_수량산출서(수정)_06-부대공_02-배수공_002설변내역(낙원동1-138)_2010년 이면도로 정비공사(연간단가)설계변경내역서(2차)" xfId="6006" xr:uid="{00000000-0005-0000-0000-00001B300000}"/>
    <cellStyle name="표_수량산출서(수정)_06-부대공_02-배수공_002설변내역(낙원동1-138)_2010년 이면도로 정비공사(연간단가)설계변경내역서(2차) 2" xfId="10315" xr:uid="{00000000-0005-0000-0000-00001C300000}"/>
    <cellStyle name="표_수량산출서(수정)_06-부대공_02-배수공_2.중곡빗물펌프장토공(BOX구간)" xfId="12608" xr:uid="{00000000-0005-0000-0000-00001D300000}"/>
    <cellStyle name="표_수량산출서(수정)_06-부대공_02-배수공_2.중곡빗물펌프장토공(BOX구간) 2" xfId="12609" xr:uid="{00000000-0005-0000-0000-00001E300000}"/>
    <cellStyle name="표_수량산출서(수정)_06-부대공_02-배수공_2010년 이면도로 정비공사(연간단가)설계변경내역서(2차)" xfId="6007" xr:uid="{00000000-0005-0000-0000-00001F300000}"/>
    <cellStyle name="표_수량산출서(수정)_06-부대공_02-배수공_2010년 이면도로 정비공사(연간단가)설계변경내역서(2차) 2" xfId="10316" xr:uid="{00000000-0005-0000-0000-000020300000}"/>
    <cellStyle name="표_수량산출서(수정)_06-부대공_02-배수공_남측토공" xfId="12610" xr:uid="{00000000-0005-0000-0000-000021300000}"/>
    <cellStyle name="표_수량산출서(수정)_06-부대공_02-배수공_남측토공 2" xfId="12611" xr:uid="{00000000-0005-0000-0000-000022300000}"/>
    <cellStyle name="표_수량산출서(수정)_06-부대공_02-배수공_남측토공_2.중곡빗물펌프장토공" xfId="12612" xr:uid="{00000000-0005-0000-0000-000023300000}"/>
    <cellStyle name="표_수량산출서(수정)_06-부대공_02-배수공_남측토공_2.중곡빗물펌프장토공 2" xfId="12613" xr:uid="{00000000-0005-0000-0000-000024300000}"/>
    <cellStyle name="표_수량산출서(수정)_06-부대공_02-배수공_남측토공_천호대로남측준공수량(토공)" xfId="12614" xr:uid="{00000000-0005-0000-0000-000025300000}"/>
    <cellStyle name="표_수량산출서(수정)_06-부대공_02-배수공_남측토공_천호대로남측준공수량(토공) 2" xfId="12615" xr:uid="{00000000-0005-0000-0000-000026300000}"/>
    <cellStyle name="표_수량산출서(수정)_06-부대공_02-배수공_내역서(상도동159번지,김주성)" xfId="6008" xr:uid="{00000000-0005-0000-0000-000027300000}"/>
    <cellStyle name="표_수량산출서(수정)_06-부대공_02-배수공_내역서(상도동159번지,김주성) 2" xfId="10317" xr:uid="{00000000-0005-0000-0000-000028300000}"/>
    <cellStyle name="표_수량산출서(수정)_06-부대공_02-배수공_내역서(상도동159번지,김주성)_(0831)설변내역(태화관길)" xfId="6009" xr:uid="{00000000-0005-0000-0000-000029300000}"/>
    <cellStyle name="표_수량산출서(수정)_06-부대공_02-배수공_내역서(상도동159번지,김주성)_(0831)설변내역(태화관길) 2" xfId="10318" xr:uid="{00000000-0005-0000-0000-00002A300000}"/>
    <cellStyle name="표_수량산출서(수정)_06-부대공_02-배수공_내역서(상도동159번지,김주성)_(0831)설변내역(태화관길)_2010년 이면도로 정비공사(연간단가)설계변경내역서(2차)" xfId="6010" xr:uid="{00000000-0005-0000-0000-00002B300000}"/>
    <cellStyle name="표_수량산출서(수정)_06-부대공_02-배수공_내역서(상도동159번지,김주성)_(0831)설변내역(태화관길)_2010년 이면도로 정비공사(연간단가)설계변경내역서(2차) 2" xfId="10319" xr:uid="{00000000-0005-0000-0000-00002C300000}"/>
    <cellStyle name="표_수량산출서(수정)_06-부대공_02-배수공_내역서(상도동159번지,김주성)_(0906)설변내역(낙원동1)" xfId="6011" xr:uid="{00000000-0005-0000-0000-00002D300000}"/>
    <cellStyle name="표_수량산출서(수정)_06-부대공_02-배수공_내역서(상도동159번지,김주성)_(0906)설변내역(낙원동1) 2" xfId="10320" xr:uid="{00000000-0005-0000-0000-00002E300000}"/>
    <cellStyle name="표_수량산출서(수정)_06-부대공_02-배수공_내역서(상도동159번지,김주성)_(0906)설변내역(낙원동1)_2010년 이면도로 정비공사(연간단가)설계변경내역서(2차)" xfId="6012" xr:uid="{00000000-0005-0000-0000-00002F300000}"/>
    <cellStyle name="표_수량산출서(수정)_06-부대공_02-배수공_내역서(상도동159번지,김주성)_(0906)설변내역(낙원동1)_2010년 이면도로 정비공사(연간단가)설계변경내역서(2차) 2" xfId="10321" xr:uid="{00000000-0005-0000-0000-000030300000}"/>
    <cellStyle name="표_수량산출서(수정)_06-부대공_02-배수공_내역서(상도동159번지,김주성)_002설변내역(낙원동1-138)" xfId="6013" xr:uid="{00000000-0005-0000-0000-000031300000}"/>
    <cellStyle name="표_수량산출서(수정)_06-부대공_02-배수공_내역서(상도동159번지,김주성)_002설변내역(낙원동1-138) 2" xfId="10322" xr:uid="{00000000-0005-0000-0000-000032300000}"/>
    <cellStyle name="표_수량산출서(수정)_06-부대공_02-배수공_내역서(상도동159번지,김주성)_002설변내역(낙원동1-138)_2010년 이면도로 정비공사(연간단가)설계변경내역서(2차)" xfId="6014" xr:uid="{00000000-0005-0000-0000-000033300000}"/>
    <cellStyle name="표_수량산출서(수정)_06-부대공_02-배수공_내역서(상도동159번지,김주성)_002설변내역(낙원동1-138)_2010년 이면도로 정비공사(연간단가)설계변경내역서(2차) 2" xfId="10323" xr:uid="{00000000-0005-0000-0000-000034300000}"/>
    <cellStyle name="표_수량산출서(수정)_06-부대공_02-배수공_내역서(상도동159번지,김주성)_2010년 이면도로 정비공사(연간단가)설계변경내역서(2차)" xfId="6015" xr:uid="{00000000-0005-0000-0000-000035300000}"/>
    <cellStyle name="표_수량산출서(수정)_06-부대공_02-배수공_내역서(상도동159번지,김주성)_2010년 이면도로 정비공사(연간단가)설계변경내역서(2차) 2" xfId="10324" xr:uid="{00000000-0005-0000-0000-000036300000}"/>
    <cellStyle name="표_수량산출서(수정)_06-부대공_02-배수공_설계서" xfId="6016" xr:uid="{00000000-0005-0000-0000-000037300000}"/>
    <cellStyle name="표_수량산출서(수정)_06-부대공_02-배수공_설계서 2" xfId="10325" xr:uid="{00000000-0005-0000-0000-000038300000}"/>
    <cellStyle name="표_수량산출서(수정)_06-부대공_02-배수공_설계서_(0831)설변내역(태화관길)" xfId="6017" xr:uid="{00000000-0005-0000-0000-000039300000}"/>
    <cellStyle name="표_수량산출서(수정)_06-부대공_02-배수공_설계서_(0831)설변내역(태화관길) 2" xfId="10326" xr:uid="{00000000-0005-0000-0000-00003A300000}"/>
    <cellStyle name="표_수량산출서(수정)_06-부대공_02-배수공_설계서_(0831)설변내역(태화관길)_2010년 이면도로 정비공사(연간단가)설계변경내역서(2차)" xfId="6018" xr:uid="{00000000-0005-0000-0000-00003B300000}"/>
    <cellStyle name="표_수량산출서(수정)_06-부대공_02-배수공_설계서_(0831)설변내역(태화관길)_2010년 이면도로 정비공사(연간단가)설계변경내역서(2차) 2" xfId="10327" xr:uid="{00000000-0005-0000-0000-00003C300000}"/>
    <cellStyle name="표_수량산출서(수정)_06-부대공_02-배수공_설계서_(0906)설변내역(낙원동1)" xfId="6019" xr:uid="{00000000-0005-0000-0000-00003D300000}"/>
    <cellStyle name="표_수량산출서(수정)_06-부대공_02-배수공_설계서_(0906)설변내역(낙원동1) 2" xfId="10328" xr:uid="{00000000-0005-0000-0000-00003E300000}"/>
    <cellStyle name="표_수량산출서(수정)_06-부대공_02-배수공_설계서_(0906)설변내역(낙원동1)_2010년 이면도로 정비공사(연간단가)설계변경내역서(2차)" xfId="6020" xr:uid="{00000000-0005-0000-0000-00003F300000}"/>
    <cellStyle name="표_수량산출서(수정)_06-부대공_02-배수공_설계서_(0906)설변내역(낙원동1)_2010년 이면도로 정비공사(연간단가)설계변경내역서(2차) 2" xfId="10329" xr:uid="{00000000-0005-0000-0000-000040300000}"/>
    <cellStyle name="표_수량산출서(수정)_06-부대공_02-배수공_설계서_002설변내역(낙원동1-138)" xfId="6021" xr:uid="{00000000-0005-0000-0000-000041300000}"/>
    <cellStyle name="표_수량산출서(수정)_06-부대공_02-배수공_설계서_002설변내역(낙원동1-138) 2" xfId="10330" xr:uid="{00000000-0005-0000-0000-000042300000}"/>
    <cellStyle name="표_수량산출서(수정)_06-부대공_02-배수공_설계서_002설변내역(낙원동1-138)_2010년 이면도로 정비공사(연간단가)설계변경내역서(2차)" xfId="6022" xr:uid="{00000000-0005-0000-0000-000043300000}"/>
    <cellStyle name="표_수량산출서(수정)_06-부대공_02-배수공_설계서_002설변내역(낙원동1-138)_2010년 이면도로 정비공사(연간단가)설계변경내역서(2차) 2" xfId="10331" xr:uid="{00000000-0005-0000-0000-000044300000}"/>
    <cellStyle name="표_수량산출서(수정)_06-부대공_02-배수공_설계서_2010년 이면도로 정비공사(연간단가)설계변경내역서(2차)" xfId="6023" xr:uid="{00000000-0005-0000-0000-000045300000}"/>
    <cellStyle name="표_수량산출서(수정)_06-부대공_02-배수공_설계서_2010년 이면도로 정비공사(연간단가)설계변경내역서(2차) 2" xfId="10332" xr:uid="{00000000-0005-0000-0000-000046300000}"/>
    <cellStyle name="표_수량산출서(수정)_06-부대공_02-배수공_토공" xfId="3662" xr:uid="{00000000-0005-0000-0000-000047300000}"/>
    <cellStyle name="표_수량산출서(수정)_06-부대공_02-배수공_토공 2" xfId="10333" xr:uid="{00000000-0005-0000-0000-000048300000}"/>
    <cellStyle name="표_수량산출서(수정)_06-부대공_02-배수공_토공 2 2" xfId="10844" xr:uid="{00000000-0005-0000-0000-000049300000}"/>
    <cellStyle name="표_수량산출서(수정)_06-부대공_02-배수공_토공_2.중곡빗물펌프장토공" xfId="12616" xr:uid="{00000000-0005-0000-0000-00004A300000}"/>
    <cellStyle name="표_수량산출서(수정)_06-부대공_02-배수공_토공_2.중곡빗물펌프장토공 2" xfId="12617" xr:uid="{00000000-0005-0000-0000-00004B300000}"/>
    <cellStyle name="표_수량산출서(수정)_06-부대공_02-배수공_토공_세종대우회토공" xfId="12618" xr:uid="{00000000-0005-0000-0000-00004C300000}"/>
    <cellStyle name="표_수량산출서(수정)_06-부대공_02-배수공_토공_세종대우회토공 2" xfId="12619" xr:uid="{00000000-0005-0000-0000-00004D300000}"/>
    <cellStyle name="표_수량산출서(수정)_06-부대공_02-배수공_토공_오거리토공" xfId="12620" xr:uid="{00000000-0005-0000-0000-00004E300000}"/>
    <cellStyle name="표_수량산출서(수정)_06-부대공_02-배수공_토공_오거리토공 2" xfId="12621" xr:uid="{00000000-0005-0000-0000-00004F300000}"/>
    <cellStyle name="표_수량산출서(수정)_06-부대공_02-배수공_토공_중곡빗물펌프장토공" xfId="12622" xr:uid="{00000000-0005-0000-0000-000050300000}"/>
    <cellStyle name="표_수량산출서(수정)_06-부대공_02-배수공_토공_중곡빗물펌프장토공 2" xfId="12623" xr:uid="{00000000-0005-0000-0000-000051300000}"/>
    <cellStyle name="표_수량산출서(수정)_06-부대공_02-배수공_토공_중곡빗물펌프장토공1" xfId="12624" xr:uid="{00000000-0005-0000-0000-000052300000}"/>
    <cellStyle name="표_수량산출서(수정)_06-부대공_02-배수공_토공_중곡빗물펌프장토공1 2" xfId="12625" xr:uid="{00000000-0005-0000-0000-000053300000}"/>
    <cellStyle name="표_수량산출서(수정)_06-부대공_02-배수공_토공_중곡펌프장토공1" xfId="12626" xr:uid="{00000000-0005-0000-0000-000054300000}"/>
    <cellStyle name="표_수량산출서(수정)_06-부대공_02-배수공_토공_중곡펌프장토공1 2" xfId="12627" xr:uid="{00000000-0005-0000-0000-000055300000}"/>
    <cellStyle name="표_수량산출서(수정)_06-부대공_02-배수공_토공_천호대로남측준공수량(토공)" xfId="12628" xr:uid="{00000000-0005-0000-0000-000056300000}"/>
    <cellStyle name="표_수량산출서(수정)_06-부대공_02-배수공_토공_천호대로남측준공수량(토공) 2" xfId="12629" xr:uid="{00000000-0005-0000-0000-000057300000}"/>
    <cellStyle name="표_수량산출서(수정)_06-부대공_02-배수공_토공_한국화장품토공" xfId="12630" xr:uid="{00000000-0005-0000-0000-000058300000}"/>
    <cellStyle name="표_수량산출서(수정)_06-부대공_02-배수공_토공_한국화장품토공 2" xfId="12631" xr:uid="{00000000-0005-0000-0000-000059300000}"/>
    <cellStyle name="표_수량산출서(수정)_2.중곡빗물펌프장토공(BOX구간)" xfId="12632" xr:uid="{00000000-0005-0000-0000-00005A300000}"/>
    <cellStyle name="표_수량산출서(수정)_2.중곡빗물펌프장토공(BOX구간) 2" xfId="12633" xr:uid="{00000000-0005-0000-0000-00005B300000}"/>
    <cellStyle name="표_수량산출서(수정)_깨기수량(전농초교)" xfId="3663" xr:uid="{00000000-0005-0000-0000-00005C300000}"/>
    <cellStyle name="표_수량산출서(수정)_깨기수량(전농초교) 2" xfId="10334" xr:uid="{00000000-0005-0000-0000-00005D300000}"/>
    <cellStyle name="표_수량산출서(수정)_깨기수량(전농초교) 2 2" xfId="10845" xr:uid="{00000000-0005-0000-0000-00005E300000}"/>
    <cellStyle name="표_수량산출서(수정)_깨기수량(전농초교)_1.토공및깨기수량(소의초교)" xfId="3664" xr:uid="{00000000-0005-0000-0000-00005F300000}"/>
    <cellStyle name="표_수량산출서(수정)_깨기수량(전농초교)_1.토공및깨기수량(소의초교) 2" xfId="10335" xr:uid="{00000000-0005-0000-0000-000060300000}"/>
    <cellStyle name="표_수량산출서(수정)_깨기수량(전농초교)_1.토공및깨기수량(소의초교) 2 2" xfId="10846" xr:uid="{00000000-0005-0000-0000-000061300000}"/>
    <cellStyle name="표_수량산출서(수정)_깨기수량(전농초교)_2.칼라아스콘(소의초등)" xfId="3665" xr:uid="{00000000-0005-0000-0000-000062300000}"/>
    <cellStyle name="표_수량산출서(수정)_깨기수량(전농초교)_2.칼라아스콘(소의초등) 2" xfId="10336" xr:uid="{00000000-0005-0000-0000-000063300000}"/>
    <cellStyle name="표_수량산출서(수정)_깨기수량(전농초교)_2.칼라아스콘(소의초등) 2 2" xfId="10847" xr:uid="{00000000-0005-0000-0000-000064300000}"/>
    <cellStyle name="표_수량산출서(수정)_깨기수량(전농초교)_2.포장공(전농초교)" xfId="3666" xr:uid="{00000000-0005-0000-0000-000065300000}"/>
    <cellStyle name="표_수량산출서(수정)_깨기수량(전농초교)_2.포장공(전농초교) 2" xfId="10337" xr:uid="{00000000-0005-0000-0000-000066300000}"/>
    <cellStyle name="표_수량산출서(수정)_깨기수량(전농초교)_2.포장공(전농초교) 2 2" xfId="10848" xr:uid="{00000000-0005-0000-0000-000067300000}"/>
    <cellStyle name="표_수량산출서(수정)_깨기수량(전농초교)_3.부대공(소의초교)" xfId="3667" xr:uid="{00000000-0005-0000-0000-000068300000}"/>
    <cellStyle name="표_수량산출서(수정)_깨기수량(전농초교)_3.부대공(소의초교) 2" xfId="10338" xr:uid="{00000000-0005-0000-0000-000069300000}"/>
    <cellStyle name="표_수량산출서(수정)_깨기수량(전농초교)_3.부대공(소의초교) 2 2" xfId="10849" xr:uid="{00000000-0005-0000-0000-00006A300000}"/>
    <cellStyle name="표_수량산출서(수정)_깨기수량(전농초교)_고원식포장" xfId="3668" xr:uid="{00000000-0005-0000-0000-00006B300000}"/>
    <cellStyle name="표_수량산출서(수정)_깨기수량(전농초교)_고원식포장 2" xfId="10339" xr:uid="{00000000-0005-0000-0000-00006C300000}"/>
    <cellStyle name="표_수량산출서(수정)_깨기수량(전농초교)_고원식포장 2 2" xfId="10850" xr:uid="{00000000-0005-0000-0000-00006D300000}"/>
    <cellStyle name="표_수량산출서(수정)_오수공" xfId="12634" xr:uid="{00000000-0005-0000-0000-00006E300000}"/>
    <cellStyle name="표_수량산출서(수정)_오수공 2" xfId="12635" xr:uid="{00000000-0005-0000-0000-00006F300000}"/>
    <cellStyle name="표_수량산출서(수정)_오수공_2.중곡빗물펌프장토공(BOX구간)" xfId="12636" xr:uid="{00000000-0005-0000-0000-000070300000}"/>
    <cellStyle name="표_수량산출서(수정)_오수공_2.중곡빗물펌프장토공(BOX구간) 2" xfId="12637" xr:uid="{00000000-0005-0000-0000-000071300000}"/>
    <cellStyle name="표_수량산출서(수정)_오수공_오수공" xfId="12638" xr:uid="{00000000-0005-0000-0000-000072300000}"/>
    <cellStyle name="표_수량산출서(수정)_오수공_오수공 2" xfId="12639" xr:uid="{00000000-0005-0000-0000-000073300000}"/>
    <cellStyle name="표_수량산출서(수정)_오수공_오수공_2.중곡빗물펌프장토공(BOX구간)" xfId="12640" xr:uid="{00000000-0005-0000-0000-000074300000}"/>
    <cellStyle name="표_수량산출서(수정)_오수공_오수공_2.중곡빗물펌프장토공(BOX구간) 2" xfId="12641" xr:uid="{00000000-0005-0000-0000-000075300000}"/>
    <cellStyle name="표_수량산출서(수정)_오수공_오수공1" xfId="12642" xr:uid="{00000000-0005-0000-0000-000076300000}"/>
    <cellStyle name="표_수량산출서(수정)_오수공_오수공1 2" xfId="12643" xr:uid="{00000000-0005-0000-0000-000077300000}"/>
    <cellStyle name="표_수량산출서(수정)_오수공_오수공1_2.중곡빗물펌프장토공(BOX구간)" xfId="12644" xr:uid="{00000000-0005-0000-0000-000078300000}"/>
    <cellStyle name="표_수량산출서(수정)_오수공_오수공1_2.중곡빗물펌프장토공(BOX구간) 2" xfId="12645" xr:uid="{00000000-0005-0000-0000-000079300000}"/>
    <cellStyle name="표_수량산출서(수정)_포장공(전농초교)" xfId="3669" xr:uid="{00000000-0005-0000-0000-00007A300000}"/>
    <cellStyle name="표_수량산출서(수정)_포장공(전농초교) 2" xfId="10340" xr:uid="{00000000-0005-0000-0000-00007B300000}"/>
    <cellStyle name="표_수량산출서(수정)_포장공(전농초교) 2 2" xfId="10851" xr:uid="{00000000-0005-0000-0000-00007C300000}"/>
    <cellStyle name="표_수량산출서(수정)_포장공(전농초교)_2.칼라아스콘(소의초등)" xfId="3670" xr:uid="{00000000-0005-0000-0000-00007D300000}"/>
    <cellStyle name="표_수량산출서(수정)_포장공(전농초교)_2.칼라아스콘(소의초등) 2" xfId="10341" xr:uid="{00000000-0005-0000-0000-00007E300000}"/>
    <cellStyle name="표_수량산출서(수정)_포장공(전농초교)_2.칼라아스콘(소의초등) 2 2" xfId="10852" xr:uid="{00000000-0005-0000-0000-00007F300000}"/>
    <cellStyle name="표_수량산출서(수정)_포장공(전농초교)_2.포장공(전농초교)" xfId="3671" xr:uid="{00000000-0005-0000-0000-000080300000}"/>
    <cellStyle name="표_수량산출서(수정)_포장공(전농초교)_2.포장공(전농초교) 2" xfId="10342" xr:uid="{00000000-0005-0000-0000-000081300000}"/>
    <cellStyle name="표_수량산출서(수정)_포장공(전농초교)_2.포장공(전농초교) 2 2" xfId="10853" xr:uid="{00000000-0005-0000-0000-000082300000}"/>
    <cellStyle name="표_수량산출서(수정)_포장공(전농초교)_고원식포장" xfId="3672" xr:uid="{00000000-0005-0000-0000-000083300000}"/>
    <cellStyle name="표_수량산출서(수정)_포장공(전농초교)_고원식포장 2" xfId="10343" xr:uid="{00000000-0005-0000-0000-000084300000}"/>
    <cellStyle name="표_수량산출서(수정)_포장공(전농초교)_고원식포장 2 2" xfId="10854" xr:uid="{00000000-0005-0000-0000-000085300000}"/>
    <cellStyle name="표_오수공" xfId="12646" xr:uid="{00000000-0005-0000-0000-000086300000}"/>
    <cellStyle name="표_오수공 2" xfId="12647" xr:uid="{00000000-0005-0000-0000-000087300000}"/>
    <cellStyle name="표_오수공_2.중곡빗물펌프장토공(BOX구간)" xfId="12648" xr:uid="{00000000-0005-0000-0000-000088300000}"/>
    <cellStyle name="표_오수공_2.중곡빗물펌프장토공(BOX구간) 2" xfId="12649" xr:uid="{00000000-0005-0000-0000-000089300000}"/>
    <cellStyle name="표_오수공_오수공" xfId="12650" xr:uid="{00000000-0005-0000-0000-00008A300000}"/>
    <cellStyle name="표_오수공_오수공 2" xfId="12651" xr:uid="{00000000-0005-0000-0000-00008B300000}"/>
    <cellStyle name="표_오수공_오수공_2.중곡빗물펌프장토공(BOX구간)" xfId="12652" xr:uid="{00000000-0005-0000-0000-00008C300000}"/>
    <cellStyle name="표_오수공_오수공_2.중곡빗물펌프장토공(BOX구간) 2" xfId="12653" xr:uid="{00000000-0005-0000-0000-00008D300000}"/>
    <cellStyle name="표_오수공_오수공1" xfId="12654" xr:uid="{00000000-0005-0000-0000-00008E300000}"/>
    <cellStyle name="표_오수공_오수공1 2" xfId="12655" xr:uid="{00000000-0005-0000-0000-00008F300000}"/>
    <cellStyle name="표_오수공_오수공1_2.중곡빗물펌프장토공(BOX구간)" xfId="12656" xr:uid="{00000000-0005-0000-0000-000090300000}"/>
    <cellStyle name="표_오수공_오수공1_2.중곡빗물펌프장토공(BOX구간) 2" xfId="12657" xr:uid="{00000000-0005-0000-0000-000091300000}"/>
    <cellStyle name="표_진입램프최종" xfId="6024" xr:uid="{00000000-0005-0000-0000-000092300000}"/>
    <cellStyle name="표_진입램프최종 2" xfId="10344" xr:uid="{00000000-0005-0000-0000-000093300000}"/>
    <cellStyle name="표_진입램프최종엑셀" xfId="6025" xr:uid="{00000000-0005-0000-0000-000094300000}"/>
    <cellStyle name="표_진입램프최종엑셀 2" xfId="10345" xr:uid="{00000000-0005-0000-0000-000095300000}"/>
    <cellStyle name="표_토공(장성지구)" xfId="3673" xr:uid="{00000000-0005-0000-0000-000096300000}"/>
    <cellStyle name="표_토공(장성지구) 2" xfId="10346" xr:uid="{00000000-0005-0000-0000-000097300000}"/>
    <cellStyle name="표_토공(장성지구) 2 2" xfId="10856" xr:uid="{00000000-0005-0000-0000-000098300000}"/>
    <cellStyle name="표_토공(장성지구) 3" xfId="10347" xr:uid="{00000000-0005-0000-0000-000099300000}"/>
    <cellStyle name="표_토공(장성지구) 3 2" xfId="10857" xr:uid="{00000000-0005-0000-0000-00009A300000}"/>
    <cellStyle name="표_토공(장성지구) 4" xfId="10855" xr:uid="{00000000-0005-0000-0000-00009B300000}"/>
    <cellStyle name="표_포장공(전농초교)" xfId="3674" xr:uid="{00000000-0005-0000-0000-00009C300000}"/>
    <cellStyle name="표_포장공(전농초교) 2" xfId="10348" xr:uid="{00000000-0005-0000-0000-00009D300000}"/>
    <cellStyle name="표_포장공(전농초교) 2 2" xfId="10858" xr:uid="{00000000-0005-0000-0000-00009E300000}"/>
    <cellStyle name="표_포장공(전농초교)_2.칼라아스콘(소의초등)" xfId="3675" xr:uid="{00000000-0005-0000-0000-00009F300000}"/>
    <cellStyle name="표_포장공(전농초교)_2.칼라아스콘(소의초등) 2" xfId="10349" xr:uid="{00000000-0005-0000-0000-0000A0300000}"/>
    <cellStyle name="표_포장공(전농초교)_2.칼라아스콘(소의초등) 2 2" xfId="10859" xr:uid="{00000000-0005-0000-0000-0000A1300000}"/>
    <cellStyle name="표_포장공(전농초교)_2.포장공(전농초교)" xfId="3676" xr:uid="{00000000-0005-0000-0000-0000A2300000}"/>
    <cellStyle name="표_포장공(전농초교)_2.포장공(전농초교) 2" xfId="10350" xr:uid="{00000000-0005-0000-0000-0000A3300000}"/>
    <cellStyle name="표_포장공(전농초교)_2.포장공(전농초교) 2 2" xfId="10860" xr:uid="{00000000-0005-0000-0000-0000A4300000}"/>
    <cellStyle name="표_포장공(전농초교)_고원식포장" xfId="3677" xr:uid="{00000000-0005-0000-0000-0000A5300000}"/>
    <cellStyle name="표_포장공(전농초교)_고원식포장 2" xfId="10351" xr:uid="{00000000-0005-0000-0000-0000A6300000}"/>
    <cellStyle name="표_포장공(전농초교)_고원식포장 2 2" xfId="10861" xr:uid="{00000000-0005-0000-0000-0000A7300000}"/>
    <cellStyle name="表示済みのハイパーリンク" xfId="6026" xr:uid="{00000000-0005-0000-0000-0000A8300000}"/>
    <cellStyle name="表示済みのハイパーリンク 2" xfId="10352" xr:uid="{00000000-0005-0000-0000-0000A9300000}"/>
    <cellStyle name="표준" xfId="0" builtinId="0"/>
    <cellStyle name="표준 10" xfId="3678" xr:uid="{00000000-0005-0000-0000-0000AB300000}"/>
    <cellStyle name="표준 10 2" xfId="3679" xr:uid="{00000000-0005-0000-0000-0000AC300000}"/>
    <cellStyle name="표준 10 2 2" xfId="10354" xr:uid="{00000000-0005-0000-0000-0000AD300000}"/>
    <cellStyle name="표준 10 2 2 2" xfId="10863" xr:uid="{00000000-0005-0000-0000-0000AE300000}"/>
    <cellStyle name="표준 10 3" xfId="10353" xr:uid="{00000000-0005-0000-0000-0000AF300000}"/>
    <cellStyle name="표준 10 4" xfId="10355" xr:uid="{00000000-0005-0000-0000-0000B0300000}"/>
    <cellStyle name="표준 10 5" xfId="10862" xr:uid="{00000000-0005-0000-0000-0000B1300000}"/>
    <cellStyle name="표준 105" xfId="10356" xr:uid="{00000000-0005-0000-0000-0000B2300000}"/>
    <cellStyle name="표준 11" xfId="3680" xr:uid="{00000000-0005-0000-0000-0000B3300000}"/>
    <cellStyle name="표준 11 2" xfId="3681" xr:uid="{00000000-0005-0000-0000-0000B4300000}"/>
    <cellStyle name="표준 11 2 2" xfId="10358" xr:uid="{00000000-0005-0000-0000-0000B5300000}"/>
    <cellStyle name="표준 11 2 2 2" xfId="10865" xr:uid="{00000000-0005-0000-0000-0000B6300000}"/>
    <cellStyle name="표준 11 3" xfId="10357" xr:uid="{00000000-0005-0000-0000-0000B7300000}"/>
    <cellStyle name="표준 11 4" xfId="10864" xr:uid="{00000000-0005-0000-0000-0000B8300000}"/>
    <cellStyle name="표준 12" xfId="3682" xr:uid="{00000000-0005-0000-0000-0000B9300000}"/>
    <cellStyle name="표준 12 2" xfId="10359" xr:uid="{00000000-0005-0000-0000-0000BA300000}"/>
    <cellStyle name="표준 12 2 2" xfId="10866" xr:uid="{00000000-0005-0000-0000-0000BB300000}"/>
    <cellStyle name="표준 13" xfId="3683" xr:uid="{00000000-0005-0000-0000-0000BC300000}"/>
    <cellStyle name="표준 13 2" xfId="10360" xr:uid="{00000000-0005-0000-0000-0000BD300000}"/>
    <cellStyle name="표준 13 2 2" xfId="10867" xr:uid="{00000000-0005-0000-0000-0000BE300000}"/>
    <cellStyle name="표준 14" xfId="3684" xr:uid="{00000000-0005-0000-0000-0000BF300000}"/>
    <cellStyle name="표준 14 2" xfId="10361" xr:uid="{00000000-0005-0000-0000-0000C0300000}"/>
    <cellStyle name="표준 14 2 2" xfId="10868" xr:uid="{00000000-0005-0000-0000-0000C1300000}"/>
    <cellStyle name="표준 15" xfId="3685" xr:uid="{00000000-0005-0000-0000-0000C2300000}"/>
    <cellStyle name="표준 15 2" xfId="10362" xr:uid="{00000000-0005-0000-0000-0000C3300000}"/>
    <cellStyle name="표준 15 2 2" xfId="10869" xr:uid="{00000000-0005-0000-0000-0000C4300000}"/>
    <cellStyle name="표준 16" xfId="3686" xr:uid="{00000000-0005-0000-0000-0000C5300000}"/>
    <cellStyle name="표준 16 2" xfId="10363" xr:uid="{00000000-0005-0000-0000-0000C6300000}"/>
    <cellStyle name="표준 16 2 2" xfId="10870" xr:uid="{00000000-0005-0000-0000-0000C7300000}"/>
    <cellStyle name="표준 17" xfId="3687" xr:uid="{00000000-0005-0000-0000-0000C8300000}"/>
    <cellStyle name="표준 17 2" xfId="10364" xr:uid="{00000000-0005-0000-0000-0000C9300000}"/>
    <cellStyle name="표준 17 2 2" xfId="10871" xr:uid="{00000000-0005-0000-0000-0000CA300000}"/>
    <cellStyle name="표준 18" xfId="3688" xr:uid="{00000000-0005-0000-0000-0000CB300000}"/>
    <cellStyle name="표준 18 2" xfId="10365" xr:uid="{00000000-0005-0000-0000-0000CC300000}"/>
    <cellStyle name="표준 18 2 2" xfId="10872" xr:uid="{00000000-0005-0000-0000-0000CD300000}"/>
    <cellStyle name="표준 19" xfId="3689" xr:uid="{00000000-0005-0000-0000-0000CE300000}"/>
    <cellStyle name="표준 19 2" xfId="10366" xr:uid="{00000000-0005-0000-0000-0000CF300000}"/>
    <cellStyle name="표준 19 2 2" xfId="10873" xr:uid="{00000000-0005-0000-0000-0000D0300000}"/>
    <cellStyle name="표준 2" xfId="2487" xr:uid="{00000000-0005-0000-0000-0000D1300000}"/>
    <cellStyle name="표준 2 10" xfId="3690" xr:uid="{00000000-0005-0000-0000-0000D2300000}"/>
    <cellStyle name="표준 2 10 2" xfId="10368" xr:uid="{00000000-0005-0000-0000-0000D3300000}"/>
    <cellStyle name="표준 2 10 2 2" xfId="10875" xr:uid="{00000000-0005-0000-0000-0000D4300000}"/>
    <cellStyle name="표준 2 11" xfId="3691" xr:uid="{00000000-0005-0000-0000-0000D5300000}"/>
    <cellStyle name="표준 2 11 2" xfId="10369" xr:uid="{00000000-0005-0000-0000-0000D6300000}"/>
    <cellStyle name="표준 2 11 2 2" xfId="10876" xr:uid="{00000000-0005-0000-0000-0000D7300000}"/>
    <cellStyle name="표준 2 12" xfId="3692" xr:uid="{00000000-0005-0000-0000-0000D8300000}"/>
    <cellStyle name="표준 2 12 2" xfId="10370" xr:uid="{00000000-0005-0000-0000-0000D9300000}"/>
    <cellStyle name="표준 2 12 2 2" xfId="10877" xr:uid="{00000000-0005-0000-0000-0000DA300000}"/>
    <cellStyle name="표준 2 13" xfId="3693" xr:uid="{00000000-0005-0000-0000-0000DB300000}"/>
    <cellStyle name="표준 2 13 2" xfId="10371" xr:uid="{00000000-0005-0000-0000-0000DC300000}"/>
    <cellStyle name="표준 2 13 2 2" xfId="10878" xr:uid="{00000000-0005-0000-0000-0000DD300000}"/>
    <cellStyle name="표준 2 14" xfId="3694" xr:uid="{00000000-0005-0000-0000-0000DE300000}"/>
    <cellStyle name="표준 2 14 2" xfId="10372" xr:uid="{00000000-0005-0000-0000-0000DF300000}"/>
    <cellStyle name="표준 2 14 2 2" xfId="10879" xr:uid="{00000000-0005-0000-0000-0000E0300000}"/>
    <cellStyle name="표준 2 15" xfId="3695" xr:uid="{00000000-0005-0000-0000-0000E1300000}"/>
    <cellStyle name="표준 2 15 2" xfId="10373" xr:uid="{00000000-0005-0000-0000-0000E2300000}"/>
    <cellStyle name="표준 2 15 2 2" xfId="10880" xr:uid="{00000000-0005-0000-0000-0000E3300000}"/>
    <cellStyle name="표준 2 16" xfId="3696" xr:uid="{00000000-0005-0000-0000-0000E4300000}"/>
    <cellStyle name="표준 2 16 2" xfId="10374" xr:uid="{00000000-0005-0000-0000-0000E5300000}"/>
    <cellStyle name="표준 2 16 2 2" xfId="10881" xr:uid="{00000000-0005-0000-0000-0000E6300000}"/>
    <cellStyle name="표준 2 17" xfId="3697" xr:uid="{00000000-0005-0000-0000-0000E7300000}"/>
    <cellStyle name="표준 2 17 2" xfId="10375" xr:uid="{00000000-0005-0000-0000-0000E8300000}"/>
    <cellStyle name="표준 2 17 2 2" xfId="10882" xr:uid="{00000000-0005-0000-0000-0000E9300000}"/>
    <cellStyle name="표준 2 18" xfId="3698" xr:uid="{00000000-0005-0000-0000-0000EA300000}"/>
    <cellStyle name="표준 2 18 2" xfId="10376" xr:uid="{00000000-0005-0000-0000-0000EB300000}"/>
    <cellStyle name="표준 2 18 2 2" xfId="10883" xr:uid="{00000000-0005-0000-0000-0000EC300000}"/>
    <cellStyle name="표준 2 19" xfId="3699" xr:uid="{00000000-0005-0000-0000-0000ED300000}"/>
    <cellStyle name="표준 2 19 2" xfId="10377" xr:uid="{00000000-0005-0000-0000-0000EE300000}"/>
    <cellStyle name="표준 2 19 2 2" xfId="10884" xr:uid="{00000000-0005-0000-0000-0000EF300000}"/>
    <cellStyle name="표준 2 2" xfId="2488" xr:uid="{00000000-0005-0000-0000-0000F0300000}"/>
    <cellStyle name="표준 2 2 2" xfId="3700" xr:uid="{00000000-0005-0000-0000-0000F1300000}"/>
    <cellStyle name="표준 2 2 2 2" xfId="10379" xr:uid="{00000000-0005-0000-0000-0000F2300000}"/>
    <cellStyle name="표준 2 2 2 2 2" xfId="10885" xr:uid="{00000000-0005-0000-0000-0000F3300000}"/>
    <cellStyle name="표준 2 2 3" xfId="3701" xr:uid="{00000000-0005-0000-0000-0000F4300000}"/>
    <cellStyle name="표준 2 2 4" xfId="10378" xr:uid="{00000000-0005-0000-0000-0000F5300000}"/>
    <cellStyle name="표준 2 20" xfId="3702" xr:uid="{00000000-0005-0000-0000-0000F6300000}"/>
    <cellStyle name="표준 2 20 2" xfId="10380" xr:uid="{00000000-0005-0000-0000-0000F7300000}"/>
    <cellStyle name="표준 2 20 2 2" xfId="10886" xr:uid="{00000000-0005-0000-0000-0000F8300000}"/>
    <cellStyle name="표준 2 21" xfId="3703" xr:uid="{00000000-0005-0000-0000-0000F9300000}"/>
    <cellStyle name="표준 2 21 2" xfId="10381" xr:uid="{00000000-0005-0000-0000-0000FA300000}"/>
    <cellStyle name="표준 2 21 2 2" xfId="10887" xr:uid="{00000000-0005-0000-0000-0000FB300000}"/>
    <cellStyle name="표준 2 22" xfId="3704" xr:uid="{00000000-0005-0000-0000-0000FC300000}"/>
    <cellStyle name="표준 2 22 2" xfId="10382" xr:uid="{00000000-0005-0000-0000-0000FD300000}"/>
    <cellStyle name="표준 2 22 2 2" xfId="10888" xr:uid="{00000000-0005-0000-0000-0000FE300000}"/>
    <cellStyle name="표준 2 23" xfId="3705" xr:uid="{00000000-0005-0000-0000-0000FF300000}"/>
    <cellStyle name="표준 2 23 2" xfId="10383" xr:uid="{00000000-0005-0000-0000-000000310000}"/>
    <cellStyle name="표준 2 23 2 2" xfId="10889" xr:uid="{00000000-0005-0000-0000-000001310000}"/>
    <cellStyle name="표준 2 24" xfId="3706" xr:uid="{00000000-0005-0000-0000-000002310000}"/>
    <cellStyle name="표준 2 24 2" xfId="10384" xr:uid="{00000000-0005-0000-0000-000003310000}"/>
    <cellStyle name="표준 2 24 2 2" xfId="10890" xr:uid="{00000000-0005-0000-0000-000004310000}"/>
    <cellStyle name="표준 2 25" xfId="3707" xr:uid="{00000000-0005-0000-0000-000005310000}"/>
    <cellStyle name="표준 2 25 2" xfId="10385" xr:uid="{00000000-0005-0000-0000-000006310000}"/>
    <cellStyle name="표준 2 25 2 2" xfId="10891" xr:uid="{00000000-0005-0000-0000-000007310000}"/>
    <cellStyle name="표준 2 26" xfId="3708" xr:uid="{00000000-0005-0000-0000-000008310000}"/>
    <cellStyle name="표준 2 26 2" xfId="10386" xr:uid="{00000000-0005-0000-0000-000009310000}"/>
    <cellStyle name="표준 2 26 2 2" xfId="10892" xr:uid="{00000000-0005-0000-0000-00000A310000}"/>
    <cellStyle name="표준 2 27" xfId="3709" xr:uid="{00000000-0005-0000-0000-00000B310000}"/>
    <cellStyle name="표준 2 27 2" xfId="10387" xr:uid="{00000000-0005-0000-0000-00000C310000}"/>
    <cellStyle name="표준 2 27 2 2" xfId="10893" xr:uid="{00000000-0005-0000-0000-00000D310000}"/>
    <cellStyle name="표준 2 28" xfId="3710" xr:uid="{00000000-0005-0000-0000-00000E310000}"/>
    <cellStyle name="표준 2 28 2" xfId="10388" xr:uid="{00000000-0005-0000-0000-00000F310000}"/>
    <cellStyle name="표준 2 28 2 2" xfId="10894" xr:uid="{00000000-0005-0000-0000-000010310000}"/>
    <cellStyle name="표준 2 29" xfId="3711" xr:uid="{00000000-0005-0000-0000-000011310000}"/>
    <cellStyle name="표준 2 29 2" xfId="10389" xr:uid="{00000000-0005-0000-0000-000012310000}"/>
    <cellStyle name="표준 2 29 2 2" xfId="10895" xr:uid="{00000000-0005-0000-0000-000013310000}"/>
    <cellStyle name="표준 2 3" xfId="3712" xr:uid="{00000000-0005-0000-0000-000014310000}"/>
    <cellStyle name="표준 2 3 2" xfId="10390" xr:uid="{00000000-0005-0000-0000-000015310000}"/>
    <cellStyle name="표준 2 3 2 2" xfId="10896" xr:uid="{00000000-0005-0000-0000-000016310000}"/>
    <cellStyle name="표준 2 30" xfId="3713" xr:uid="{00000000-0005-0000-0000-000017310000}"/>
    <cellStyle name="표준 2 30 2" xfId="10391" xr:uid="{00000000-0005-0000-0000-000018310000}"/>
    <cellStyle name="표준 2 30 2 2" xfId="10897" xr:uid="{00000000-0005-0000-0000-000019310000}"/>
    <cellStyle name="표준 2 31" xfId="3714" xr:uid="{00000000-0005-0000-0000-00001A310000}"/>
    <cellStyle name="표준 2 31 2" xfId="10392" xr:uid="{00000000-0005-0000-0000-00001B310000}"/>
    <cellStyle name="표준 2 31 2 2" xfId="10898" xr:uid="{00000000-0005-0000-0000-00001C310000}"/>
    <cellStyle name="표준 2 32" xfId="3715" xr:uid="{00000000-0005-0000-0000-00001D310000}"/>
    <cellStyle name="표준 2 32 2" xfId="10393" xr:uid="{00000000-0005-0000-0000-00001E310000}"/>
    <cellStyle name="표준 2 32 2 2" xfId="10899" xr:uid="{00000000-0005-0000-0000-00001F310000}"/>
    <cellStyle name="표준 2 33" xfId="3716" xr:uid="{00000000-0005-0000-0000-000020310000}"/>
    <cellStyle name="표준 2 33 2" xfId="10394" xr:uid="{00000000-0005-0000-0000-000021310000}"/>
    <cellStyle name="표준 2 33 2 2" xfId="10900" xr:uid="{00000000-0005-0000-0000-000022310000}"/>
    <cellStyle name="표준 2 34" xfId="3717" xr:uid="{00000000-0005-0000-0000-000023310000}"/>
    <cellStyle name="표준 2 34 2" xfId="10395" xr:uid="{00000000-0005-0000-0000-000024310000}"/>
    <cellStyle name="표준 2 34 2 2" xfId="10901" xr:uid="{00000000-0005-0000-0000-000025310000}"/>
    <cellStyle name="표준 2 35" xfId="3718" xr:uid="{00000000-0005-0000-0000-000026310000}"/>
    <cellStyle name="표준 2 35 2" xfId="10396" xr:uid="{00000000-0005-0000-0000-000027310000}"/>
    <cellStyle name="표준 2 35 2 2" xfId="10902" xr:uid="{00000000-0005-0000-0000-000028310000}"/>
    <cellStyle name="표준 2 36" xfId="3719" xr:uid="{00000000-0005-0000-0000-000029310000}"/>
    <cellStyle name="표준 2 36 2" xfId="10397" xr:uid="{00000000-0005-0000-0000-00002A310000}"/>
    <cellStyle name="표준 2 36 2 2" xfId="10903" xr:uid="{00000000-0005-0000-0000-00002B310000}"/>
    <cellStyle name="표준 2 37" xfId="3720" xr:uid="{00000000-0005-0000-0000-00002C310000}"/>
    <cellStyle name="표준 2 37 2" xfId="10398" xr:uid="{00000000-0005-0000-0000-00002D310000}"/>
    <cellStyle name="표준 2 37 2 2" xfId="10904" xr:uid="{00000000-0005-0000-0000-00002E310000}"/>
    <cellStyle name="표준 2 38" xfId="3721" xr:uid="{00000000-0005-0000-0000-00002F310000}"/>
    <cellStyle name="표준 2 38 2" xfId="10399" xr:uid="{00000000-0005-0000-0000-000030310000}"/>
    <cellStyle name="표준 2 38 2 2" xfId="10905" xr:uid="{00000000-0005-0000-0000-000031310000}"/>
    <cellStyle name="표준 2 39" xfId="3722" xr:uid="{00000000-0005-0000-0000-000032310000}"/>
    <cellStyle name="표준 2 39 2" xfId="10400" xr:uid="{00000000-0005-0000-0000-000033310000}"/>
    <cellStyle name="표준 2 39 2 2" xfId="10906" xr:uid="{00000000-0005-0000-0000-000034310000}"/>
    <cellStyle name="표준 2 4" xfId="3723" xr:uid="{00000000-0005-0000-0000-000035310000}"/>
    <cellStyle name="표준 2 4 2" xfId="10401" xr:uid="{00000000-0005-0000-0000-000036310000}"/>
    <cellStyle name="표준 2 4 2 2" xfId="10907" xr:uid="{00000000-0005-0000-0000-000037310000}"/>
    <cellStyle name="표준 2 40" xfId="3724" xr:uid="{00000000-0005-0000-0000-000038310000}"/>
    <cellStyle name="표준 2 40 2" xfId="10402" xr:uid="{00000000-0005-0000-0000-000039310000}"/>
    <cellStyle name="표준 2 40 2 2" xfId="10908" xr:uid="{00000000-0005-0000-0000-00003A310000}"/>
    <cellStyle name="표준 2 41" xfId="3725" xr:uid="{00000000-0005-0000-0000-00003B310000}"/>
    <cellStyle name="표준 2 41 2" xfId="10403" xr:uid="{00000000-0005-0000-0000-00003C310000}"/>
    <cellStyle name="표준 2 41 2 2" xfId="10909" xr:uid="{00000000-0005-0000-0000-00003D310000}"/>
    <cellStyle name="표준 2 42" xfId="3726" xr:uid="{00000000-0005-0000-0000-00003E310000}"/>
    <cellStyle name="표준 2 42 2" xfId="10404" xr:uid="{00000000-0005-0000-0000-00003F310000}"/>
    <cellStyle name="표준 2 42 2 2" xfId="10910" xr:uid="{00000000-0005-0000-0000-000040310000}"/>
    <cellStyle name="표준 2 43" xfId="6027" xr:uid="{00000000-0005-0000-0000-000041310000}"/>
    <cellStyle name="표준 2 43 2" xfId="10405" xr:uid="{00000000-0005-0000-0000-000042310000}"/>
    <cellStyle name="표준 2 44" xfId="10406" xr:uid="{00000000-0005-0000-0000-000043310000}"/>
    <cellStyle name="표준 2 45" xfId="10407" xr:uid="{00000000-0005-0000-0000-000044310000}"/>
    <cellStyle name="표준 2 46" xfId="10367" xr:uid="{00000000-0005-0000-0000-000045310000}"/>
    <cellStyle name="표준 2 47" xfId="10874" xr:uid="{00000000-0005-0000-0000-000046310000}"/>
    <cellStyle name="표준 2 48" xfId="12778" xr:uid="{00000000-0005-0000-0000-000047310000}"/>
    <cellStyle name="표준 2 49" xfId="12843" xr:uid="{00000000-0005-0000-0000-000048310000}"/>
    <cellStyle name="표준 2 5" xfId="3727" xr:uid="{00000000-0005-0000-0000-000049310000}"/>
    <cellStyle name="표준 2 5 2" xfId="10408" xr:uid="{00000000-0005-0000-0000-00004A310000}"/>
    <cellStyle name="표준 2 5 2 2" xfId="10911" xr:uid="{00000000-0005-0000-0000-00004B310000}"/>
    <cellStyle name="표준 2 6" xfId="3728" xr:uid="{00000000-0005-0000-0000-00004C310000}"/>
    <cellStyle name="표준 2 6 2" xfId="10409" xr:uid="{00000000-0005-0000-0000-00004D310000}"/>
    <cellStyle name="표준 2 6 2 2" xfId="10912" xr:uid="{00000000-0005-0000-0000-00004E310000}"/>
    <cellStyle name="표준 2 63" xfId="12845" xr:uid="{00000000-0005-0000-0000-00004F310000}"/>
    <cellStyle name="표준 2 7" xfId="3729" xr:uid="{00000000-0005-0000-0000-000050310000}"/>
    <cellStyle name="표준 2 7 2" xfId="10410" xr:uid="{00000000-0005-0000-0000-000051310000}"/>
    <cellStyle name="표준 2 7 2 2" xfId="10913" xr:uid="{00000000-0005-0000-0000-000052310000}"/>
    <cellStyle name="표준 2 8" xfId="3730" xr:uid="{00000000-0005-0000-0000-000053310000}"/>
    <cellStyle name="표준 2 8 2" xfId="10411" xr:uid="{00000000-0005-0000-0000-000054310000}"/>
    <cellStyle name="표준 2 8 2 2" xfId="10914" xr:uid="{00000000-0005-0000-0000-000055310000}"/>
    <cellStyle name="표준 2 9" xfId="3731" xr:uid="{00000000-0005-0000-0000-000056310000}"/>
    <cellStyle name="표준 2 9 2" xfId="10412" xr:uid="{00000000-0005-0000-0000-000057310000}"/>
    <cellStyle name="표준 2 9 2 2" xfId="10915" xr:uid="{00000000-0005-0000-0000-000058310000}"/>
    <cellStyle name="표준 2_미기성분" xfId="11014" xr:uid="{00000000-0005-0000-0000-000059310000}"/>
    <cellStyle name="표준 20" xfId="3732" xr:uid="{00000000-0005-0000-0000-00005A310000}"/>
    <cellStyle name="표준 20 2" xfId="10413" xr:uid="{00000000-0005-0000-0000-00005B310000}"/>
    <cellStyle name="표준 20 2 2" xfId="10916" xr:uid="{00000000-0005-0000-0000-00005C310000}"/>
    <cellStyle name="표준 21" xfId="3733" xr:uid="{00000000-0005-0000-0000-00005D310000}"/>
    <cellStyle name="표준 21 2" xfId="10414" xr:uid="{00000000-0005-0000-0000-00005E310000}"/>
    <cellStyle name="표준 21 2 2" xfId="10917" xr:uid="{00000000-0005-0000-0000-00005F310000}"/>
    <cellStyle name="표준 22" xfId="3734" xr:uid="{00000000-0005-0000-0000-000060310000}"/>
    <cellStyle name="표준 22 2" xfId="10415" xr:uid="{00000000-0005-0000-0000-000061310000}"/>
    <cellStyle name="표준 22 2 2" xfId="10918" xr:uid="{00000000-0005-0000-0000-000062310000}"/>
    <cellStyle name="표준 23" xfId="3735" xr:uid="{00000000-0005-0000-0000-000063310000}"/>
    <cellStyle name="표준 23 2" xfId="10416" xr:uid="{00000000-0005-0000-0000-000064310000}"/>
    <cellStyle name="표준 23 2 2" xfId="10919" xr:uid="{00000000-0005-0000-0000-000065310000}"/>
    <cellStyle name="표준 24" xfId="3736" xr:uid="{00000000-0005-0000-0000-000066310000}"/>
    <cellStyle name="표준 24 2" xfId="10417" xr:uid="{00000000-0005-0000-0000-000067310000}"/>
    <cellStyle name="표준 24 2 2" xfId="10920" xr:uid="{00000000-0005-0000-0000-000068310000}"/>
    <cellStyle name="표준 25" xfId="3737" xr:uid="{00000000-0005-0000-0000-000069310000}"/>
    <cellStyle name="표준 25 2" xfId="10418" xr:uid="{00000000-0005-0000-0000-00006A310000}"/>
    <cellStyle name="표준 25 2 2" xfId="10921" xr:uid="{00000000-0005-0000-0000-00006B310000}"/>
    <cellStyle name="표준 26" xfId="3738" xr:uid="{00000000-0005-0000-0000-00006C310000}"/>
    <cellStyle name="표준 26 2" xfId="3739" xr:uid="{00000000-0005-0000-0000-00006D310000}"/>
    <cellStyle name="표준 26 2 2" xfId="10420" xr:uid="{00000000-0005-0000-0000-00006E310000}"/>
    <cellStyle name="표준 26 2 2 2" xfId="10923" xr:uid="{00000000-0005-0000-0000-00006F310000}"/>
    <cellStyle name="표준 26 3" xfId="10419" xr:uid="{00000000-0005-0000-0000-000070310000}"/>
    <cellStyle name="표준 26 3 2" xfId="10922" xr:uid="{00000000-0005-0000-0000-000071310000}"/>
    <cellStyle name="표준 27" xfId="3740" xr:uid="{00000000-0005-0000-0000-000072310000}"/>
    <cellStyle name="표준 27 2" xfId="10421" xr:uid="{00000000-0005-0000-0000-000073310000}"/>
    <cellStyle name="표준 27 2 2" xfId="10924" xr:uid="{00000000-0005-0000-0000-000074310000}"/>
    <cellStyle name="표준 28" xfId="3741" xr:uid="{00000000-0005-0000-0000-000075310000}"/>
    <cellStyle name="표준 28 2" xfId="10422" xr:uid="{00000000-0005-0000-0000-000076310000}"/>
    <cellStyle name="표준 28 2 2" xfId="10925" xr:uid="{00000000-0005-0000-0000-000077310000}"/>
    <cellStyle name="표준 29" xfId="3742" xr:uid="{00000000-0005-0000-0000-000078310000}"/>
    <cellStyle name="표준 29 2" xfId="10423" xr:uid="{00000000-0005-0000-0000-000079310000}"/>
    <cellStyle name="표준 29 2 2" xfId="10926" xr:uid="{00000000-0005-0000-0000-00007A310000}"/>
    <cellStyle name="표준 3" xfId="2489" xr:uid="{00000000-0005-0000-0000-00007B310000}"/>
    <cellStyle name="표준 3 18" xfId="12851" xr:uid="{00000000-0005-0000-0000-00007C310000}"/>
    <cellStyle name="표준 3 2" xfId="2490" xr:uid="{00000000-0005-0000-0000-00007D310000}"/>
    <cellStyle name="표준 3 2 2" xfId="3743" xr:uid="{00000000-0005-0000-0000-00007E310000}"/>
    <cellStyle name="표준 3 2 3" xfId="10424" xr:uid="{00000000-0005-0000-0000-00007F310000}"/>
    <cellStyle name="표준 3 3" xfId="3744" xr:uid="{00000000-0005-0000-0000-000080310000}"/>
    <cellStyle name="표준 3 3 2" xfId="10425" xr:uid="{00000000-0005-0000-0000-000081310000}"/>
    <cellStyle name="표준 3 3 2 2" xfId="10928" xr:uid="{00000000-0005-0000-0000-000082310000}"/>
    <cellStyle name="표준 3 4" xfId="3745" xr:uid="{00000000-0005-0000-0000-000083310000}"/>
    <cellStyle name="표준 3 4 2" xfId="10426" xr:uid="{00000000-0005-0000-0000-000084310000}"/>
    <cellStyle name="표준 3 4 2 2" xfId="10929" xr:uid="{00000000-0005-0000-0000-000085310000}"/>
    <cellStyle name="표준 3 5" xfId="3746" xr:uid="{00000000-0005-0000-0000-000086310000}"/>
    <cellStyle name="표준 3 5 2" xfId="10427" xr:uid="{00000000-0005-0000-0000-000087310000}"/>
    <cellStyle name="표준 3 5 2 2" xfId="10930" xr:uid="{00000000-0005-0000-0000-000088310000}"/>
    <cellStyle name="표준 3 6" xfId="6028" xr:uid="{00000000-0005-0000-0000-000089310000}"/>
    <cellStyle name="표준 3 7" xfId="10428" xr:uid="{00000000-0005-0000-0000-00008A310000}"/>
    <cellStyle name="표준 3 8" xfId="10429" xr:uid="{00000000-0005-0000-0000-00008B310000}"/>
    <cellStyle name="표준 3 9" xfId="10927" xr:uid="{00000000-0005-0000-0000-00008C310000}"/>
    <cellStyle name="표준 30" xfId="3747" xr:uid="{00000000-0005-0000-0000-00008D310000}"/>
    <cellStyle name="표준 30 2" xfId="10430" xr:uid="{00000000-0005-0000-0000-00008E310000}"/>
    <cellStyle name="표준 30 2 2" xfId="10931" xr:uid="{00000000-0005-0000-0000-00008F310000}"/>
    <cellStyle name="표준 31" xfId="3770" xr:uid="{00000000-0005-0000-0000-000090310000}"/>
    <cellStyle name="표준 31 2" xfId="10431" xr:uid="{00000000-0005-0000-0000-000091310000}"/>
    <cellStyle name="표준 32" xfId="4988" xr:uid="{00000000-0005-0000-0000-000092310000}"/>
    <cellStyle name="표준 33" xfId="8936" xr:uid="{00000000-0005-0000-0000-000093310000}"/>
    <cellStyle name="표준 33 2" xfId="11016" xr:uid="{00000000-0005-0000-0000-000094310000}"/>
    <cellStyle name="표준 34" xfId="3748" xr:uid="{00000000-0005-0000-0000-000095310000}"/>
    <cellStyle name="표준 34 2" xfId="10432" xr:uid="{00000000-0005-0000-0000-000096310000}"/>
    <cellStyle name="표준 34 2 2" xfId="10932" xr:uid="{00000000-0005-0000-0000-000097310000}"/>
    <cellStyle name="표준 35" xfId="3749" xr:uid="{00000000-0005-0000-0000-000098310000}"/>
    <cellStyle name="표준 35 2" xfId="10433" xr:uid="{00000000-0005-0000-0000-000099310000}"/>
    <cellStyle name="표준 35 2 2" xfId="10933" xr:uid="{00000000-0005-0000-0000-00009A310000}"/>
    <cellStyle name="표준 36" xfId="3750" xr:uid="{00000000-0005-0000-0000-00009B310000}"/>
    <cellStyle name="표준 36 2" xfId="10434" xr:uid="{00000000-0005-0000-0000-00009C310000}"/>
    <cellStyle name="표준 36 2 2" xfId="10934" xr:uid="{00000000-0005-0000-0000-00009D310000}"/>
    <cellStyle name="표준 36 2 3" xfId="11012" xr:uid="{00000000-0005-0000-0000-00009E310000}"/>
    <cellStyle name="표준 37" xfId="10990" xr:uid="{00000000-0005-0000-0000-00009F310000}"/>
    <cellStyle name="표준 38" xfId="10991" xr:uid="{00000000-0005-0000-0000-0000A0310000}"/>
    <cellStyle name="표준 38 2" xfId="11010" xr:uid="{00000000-0005-0000-0000-0000A1310000}"/>
    <cellStyle name="표준 39" xfId="10993" xr:uid="{00000000-0005-0000-0000-0000A2310000}"/>
    <cellStyle name="표준 39 2" xfId="11011" xr:uid="{00000000-0005-0000-0000-0000A3310000}"/>
    <cellStyle name="표준 398" xfId="10435" xr:uid="{00000000-0005-0000-0000-0000A4310000}"/>
    <cellStyle name="표준 4" xfId="2491" xr:uid="{00000000-0005-0000-0000-0000A5310000}"/>
    <cellStyle name="표준 4 2" xfId="3751" xr:uid="{00000000-0005-0000-0000-0000A6310000}"/>
    <cellStyle name="표준 4 2 2" xfId="6030" xr:uid="{00000000-0005-0000-0000-0000A7310000}"/>
    <cellStyle name="표준 4 2 2 2" xfId="10438" xr:uid="{00000000-0005-0000-0000-0000A8310000}"/>
    <cellStyle name="표준 4 2 3" xfId="10437" xr:uid="{00000000-0005-0000-0000-0000A9310000}"/>
    <cellStyle name="표준 4 2 4" xfId="10936" xr:uid="{00000000-0005-0000-0000-0000AA310000}"/>
    <cellStyle name="표준 4 3" xfId="3752" xr:uid="{00000000-0005-0000-0000-0000AB310000}"/>
    <cellStyle name="표준 4 3 2" xfId="10439" xr:uid="{00000000-0005-0000-0000-0000AC310000}"/>
    <cellStyle name="표준 4 3 2 2" xfId="10937" xr:uid="{00000000-0005-0000-0000-0000AD310000}"/>
    <cellStyle name="표준 4 4" xfId="3753" xr:uid="{00000000-0005-0000-0000-0000AE310000}"/>
    <cellStyle name="표준 4 4 2" xfId="10440" xr:uid="{00000000-0005-0000-0000-0000AF310000}"/>
    <cellStyle name="표준 4 4 2 2" xfId="10938" xr:uid="{00000000-0005-0000-0000-0000B0310000}"/>
    <cellStyle name="표준 4 5" xfId="3754" xr:uid="{00000000-0005-0000-0000-0000B1310000}"/>
    <cellStyle name="표준 4 5 2" xfId="10441" xr:uid="{00000000-0005-0000-0000-0000B2310000}"/>
    <cellStyle name="표준 4 5 2 2" xfId="10939" xr:uid="{00000000-0005-0000-0000-0000B3310000}"/>
    <cellStyle name="표준 4 6" xfId="6029" xr:uid="{00000000-0005-0000-0000-0000B4310000}"/>
    <cellStyle name="표준 4 6 2" xfId="10442" xr:uid="{00000000-0005-0000-0000-0000B5310000}"/>
    <cellStyle name="표준 4 7" xfId="10443" xr:uid="{00000000-0005-0000-0000-0000B6310000}"/>
    <cellStyle name="표준 4 8" xfId="10436" xr:uid="{00000000-0005-0000-0000-0000B7310000}"/>
    <cellStyle name="표준 4 9" xfId="10935" xr:uid="{00000000-0005-0000-0000-0000B8310000}"/>
    <cellStyle name="표준 40" xfId="10999" xr:uid="{00000000-0005-0000-0000-0000B9310000}"/>
    <cellStyle name="표준 41" xfId="11005" xr:uid="{00000000-0005-0000-0000-0000BA310000}"/>
    <cellStyle name="표준 42" xfId="11009" xr:uid="{00000000-0005-0000-0000-0000BB310000}"/>
    <cellStyle name="표준 43" xfId="11013" xr:uid="{00000000-0005-0000-0000-0000BC310000}"/>
    <cellStyle name="표준 44" xfId="12848" xr:uid="{00000000-0005-0000-0000-0000BD310000}"/>
    <cellStyle name="표준 5" xfId="2492" xr:uid="{00000000-0005-0000-0000-0000BE310000}"/>
    <cellStyle name="표준 5 2" xfId="3755" xr:uid="{00000000-0005-0000-0000-0000BF310000}"/>
    <cellStyle name="표준 5 2 2" xfId="10445" xr:uid="{00000000-0005-0000-0000-0000C0310000}"/>
    <cellStyle name="표준 5 2 2 2" xfId="10941" xr:uid="{00000000-0005-0000-0000-0000C1310000}"/>
    <cellStyle name="표준 5 3" xfId="3756" xr:uid="{00000000-0005-0000-0000-0000C2310000}"/>
    <cellStyle name="표준 5 3 2" xfId="10446" xr:uid="{00000000-0005-0000-0000-0000C3310000}"/>
    <cellStyle name="표준 5 3 2 2" xfId="10942" xr:uid="{00000000-0005-0000-0000-0000C4310000}"/>
    <cellStyle name="표준 5 4" xfId="10447" xr:uid="{00000000-0005-0000-0000-0000C5310000}"/>
    <cellStyle name="표준 5 4 2" xfId="10943" xr:uid="{00000000-0005-0000-0000-0000C6310000}"/>
    <cellStyle name="표준 5 5" xfId="10448" xr:uid="{00000000-0005-0000-0000-0000C7310000}"/>
    <cellStyle name="표준 5 6" xfId="10449" xr:uid="{00000000-0005-0000-0000-0000C8310000}"/>
    <cellStyle name="표준 5 7" xfId="10444" xr:uid="{00000000-0005-0000-0000-0000C9310000}"/>
    <cellStyle name="표준 5 8" xfId="10940" xr:uid="{00000000-0005-0000-0000-0000CA310000}"/>
    <cellStyle name="표준 58" xfId="12854" xr:uid="{00000000-0005-0000-0000-0000CB310000}"/>
    <cellStyle name="표준 6" xfId="2493" xr:uid="{00000000-0005-0000-0000-0000CC310000}"/>
    <cellStyle name="표준 6 2" xfId="3757" xr:uid="{00000000-0005-0000-0000-0000CD310000}"/>
    <cellStyle name="표준 6 2 2" xfId="10451" xr:uid="{00000000-0005-0000-0000-0000CE310000}"/>
    <cellStyle name="표준 6 2 2 2" xfId="10945" xr:uid="{00000000-0005-0000-0000-0000CF310000}"/>
    <cellStyle name="표준 6 3" xfId="3758" xr:uid="{00000000-0005-0000-0000-0000D0310000}"/>
    <cellStyle name="표준 6 3 2" xfId="10452" xr:uid="{00000000-0005-0000-0000-0000D1310000}"/>
    <cellStyle name="표준 6 3 2 2" xfId="10946" xr:uid="{00000000-0005-0000-0000-0000D2310000}"/>
    <cellStyle name="표준 6 3 3" xfId="11008" xr:uid="{00000000-0005-0000-0000-0000D3310000}"/>
    <cellStyle name="표준 6 4" xfId="6031" xr:uid="{00000000-0005-0000-0000-0000D4310000}"/>
    <cellStyle name="표준 6 4 2" xfId="10453" xr:uid="{00000000-0005-0000-0000-0000D5310000}"/>
    <cellStyle name="표준 6 4 2 2" xfId="10947" xr:uid="{00000000-0005-0000-0000-0000D6310000}"/>
    <cellStyle name="표준 6 5" xfId="10454" xr:uid="{00000000-0005-0000-0000-0000D7310000}"/>
    <cellStyle name="표준 6 6" xfId="10450" xr:uid="{00000000-0005-0000-0000-0000D8310000}"/>
    <cellStyle name="표준 6 7" xfId="10944" xr:uid="{00000000-0005-0000-0000-0000D9310000}"/>
    <cellStyle name="표준 7" xfId="3759" xr:uid="{00000000-0005-0000-0000-0000DA310000}"/>
    <cellStyle name="표준 7 2" xfId="3760" xr:uid="{00000000-0005-0000-0000-0000DB310000}"/>
    <cellStyle name="표준 7 2 2" xfId="10456" xr:uid="{00000000-0005-0000-0000-0000DC310000}"/>
    <cellStyle name="표준 7 2 2 2" xfId="10949" xr:uid="{00000000-0005-0000-0000-0000DD310000}"/>
    <cellStyle name="표준 7 3" xfId="6032" xr:uid="{00000000-0005-0000-0000-0000DE310000}"/>
    <cellStyle name="표준 7 3 2" xfId="10457" xr:uid="{00000000-0005-0000-0000-0000DF310000}"/>
    <cellStyle name="표준 7 3 2 2" xfId="10950" xr:uid="{00000000-0005-0000-0000-0000E0310000}"/>
    <cellStyle name="표준 7 4" xfId="10458" xr:uid="{00000000-0005-0000-0000-0000E1310000}"/>
    <cellStyle name="표준 7 4 2" xfId="10951" xr:uid="{00000000-0005-0000-0000-0000E2310000}"/>
    <cellStyle name="표준 7 5" xfId="10459" xr:uid="{00000000-0005-0000-0000-0000E3310000}"/>
    <cellStyle name="표준 7 6" xfId="10455" xr:uid="{00000000-0005-0000-0000-0000E4310000}"/>
    <cellStyle name="표준 7 7" xfId="10948" xr:uid="{00000000-0005-0000-0000-0000E5310000}"/>
    <cellStyle name="표준 8" xfId="3761" xr:uid="{00000000-0005-0000-0000-0000E6310000}"/>
    <cellStyle name="표준 8 2" xfId="3762" xr:uid="{00000000-0005-0000-0000-0000E7310000}"/>
    <cellStyle name="표준 8 2 2" xfId="10461" xr:uid="{00000000-0005-0000-0000-0000E8310000}"/>
    <cellStyle name="표준 8 2 2 2" xfId="10953" xr:uid="{00000000-0005-0000-0000-0000E9310000}"/>
    <cellStyle name="표준 8 3" xfId="6033" xr:uid="{00000000-0005-0000-0000-0000EA310000}"/>
    <cellStyle name="표준 8 3 2" xfId="10462" xr:uid="{00000000-0005-0000-0000-0000EB310000}"/>
    <cellStyle name="표준 8 3 2 2" xfId="10954" xr:uid="{00000000-0005-0000-0000-0000EC310000}"/>
    <cellStyle name="표준 8 4" xfId="10463" xr:uid="{00000000-0005-0000-0000-0000ED310000}"/>
    <cellStyle name="표준 8 4 2" xfId="10955" xr:uid="{00000000-0005-0000-0000-0000EE310000}"/>
    <cellStyle name="표준 8 5" xfId="10464" xr:uid="{00000000-0005-0000-0000-0000EF310000}"/>
    <cellStyle name="표준 8 6" xfId="10460" xr:uid="{00000000-0005-0000-0000-0000F0310000}"/>
    <cellStyle name="표준 8 7" xfId="10952" xr:uid="{00000000-0005-0000-0000-0000F1310000}"/>
    <cellStyle name="표준 9" xfId="3763" xr:uid="{00000000-0005-0000-0000-0000F2310000}"/>
    <cellStyle name="표준 9 2" xfId="3764" xr:uid="{00000000-0005-0000-0000-0000F3310000}"/>
    <cellStyle name="표준 9 2 2" xfId="10466" xr:uid="{00000000-0005-0000-0000-0000F4310000}"/>
    <cellStyle name="표준 9 2 2 2" xfId="10957" xr:uid="{00000000-0005-0000-0000-0000F5310000}"/>
    <cellStyle name="표준 9 3" xfId="6034" xr:uid="{00000000-0005-0000-0000-0000F6310000}"/>
    <cellStyle name="표준 9 3 2" xfId="10467" xr:uid="{00000000-0005-0000-0000-0000F7310000}"/>
    <cellStyle name="표준 9 3 2 2" xfId="10958" xr:uid="{00000000-0005-0000-0000-0000F8310000}"/>
    <cellStyle name="표준 9 4" xfId="10468" xr:uid="{00000000-0005-0000-0000-0000F9310000}"/>
    <cellStyle name="표준 9 4 2" xfId="10959" xr:uid="{00000000-0005-0000-0000-0000FA310000}"/>
    <cellStyle name="표준 9 5" xfId="10469" xr:uid="{00000000-0005-0000-0000-0000FB310000}"/>
    <cellStyle name="표준 9 6" xfId="10465" xr:uid="{00000000-0005-0000-0000-0000FC310000}"/>
    <cellStyle name="표준 9 7" xfId="10956" xr:uid="{00000000-0005-0000-0000-0000FD310000}"/>
    <cellStyle name="標準_Akia(F）-8" xfId="2494" xr:uid="{00000000-0005-0000-0000-0000FE310000}"/>
    <cellStyle name="표준1" xfId="2495" xr:uid="{00000000-0005-0000-0000-000000320000}"/>
    <cellStyle name="표준1 2" xfId="3765" xr:uid="{00000000-0005-0000-0000-000001320000}"/>
    <cellStyle name="표준1 2 2" xfId="10471" xr:uid="{00000000-0005-0000-0000-000002320000}"/>
    <cellStyle name="표준1 3" xfId="6035" xr:uid="{00000000-0005-0000-0000-000003320000}"/>
    <cellStyle name="표준1 3 2" xfId="10470" xr:uid="{00000000-0005-0000-0000-000004320000}"/>
    <cellStyle name="표준1 4" xfId="10960" xr:uid="{00000000-0005-0000-0000-000005320000}"/>
    <cellStyle name="표준2" xfId="3766" xr:uid="{00000000-0005-0000-0000-000006320000}"/>
    <cellStyle name="표준2 2" xfId="6036" xr:uid="{00000000-0005-0000-0000-000007320000}"/>
    <cellStyle name="표준2 2 2" xfId="10473" xr:uid="{00000000-0005-0000-0000-000008320000}"/>
    <cellStyle name="표준2 3" xfId="10472" xr:uid="{00000000-0005-0000-0000-000009320000}"/>
    <cellStyle name="표준2 4" xfId="10961" xr:uid="{00000000-0005-0000-0000-00000A320000}"/>
    <cellStyle name="표쥰" xfId="2496" xr:uid="{00000000-0005-0000-0000-00000B320000}"/>
    <cellStyle name="표쥰 2" xfId="6037" xr:uid="{00000000-0005-0000-0000-00000C320000}"/>
    <cellStyle name="표쥰 2 2" xfId="10474" xr:uid="{00000000-0005-0000-0000-00000D320000}"/>
    <cellStyle name="하이퍼링크 2" xfId="10475" xr:uid="{00000000-0005-0000-0000-00000E320000}"/>
    <cellStyle name="하이퍼링크 3" xfId="10476" xr:uid="{00000000-0005-0000-0000-00000F320000}"/>
    <cellStyle name="합산" xfId="2497" xr:uid="{00000000-0005-0000-0000-000010320000}"/>
    <cellStyle name="합산 10" xfId="10962" xr:uid="{00000000-0005-0000-0000-000011320000}"/>
    <cellStyle name="합산 2" xfId="3767" xr:uid="{00000000-0005-0000-0000-000012320000}"/>
    <cellStyle name="합산 2 2" xfId="10478" xr:uid="{00000000-0005-0000-0000-000013320000}"/>
    <cellStyle name="합산 2 2 2" xfId="10964" xr:uid="{00000000-0005-0000-0000-000014320000}"/>
    <cellStyle name="합산 2 3" xfId="10479" xr:uid="{00000000-0005-0000-0000-000015320000}"/>
    <cellStyle name="합산 2 3 2" xfId="10965" xr:uid="{00000000-0005-0000-0000-000016320000}"/>
    <cellStyle name="합산 2 4" xfId="10963" xr:uid="{00000000-0005-0000-0000-000017320000}"/>
    <cellStyle name="합산 3" xfId="6038" xr:uid="{00000000-0005-0000-0000-000018320000}"/>
    <cellStyle name="합산 3 2" xfId="10480" xr:uid="{00000000-0005-0000-0000-000019320000}"/>
    <cellStyle name="합산 3 2 2" xfId="10966" xr:uid="{00000000-0005-0000-0000-00001A320000}"/>
    <cellStyle name="합산 4" xfId="10481" xr:uid="{00000000-0005-0000-0000-00001B320000}"/>
    <cellStyle name="합산 4 2" xfId="10967" xr:uid="{00000000-0005-0000-0000-00001C320000}"/>
    <cellStyle name="합산 5" xfId="10482" xr:uid="{00000000-0005-0000-0000-00001D320000}"/>
    <cellStyle name="합산 5 2" xfId="10968" xr:uid="{00000000-0005-0000-0000-00001E320000}"/>
    <cellStyle name="합산 6" xfId="10483" xr:uid="{00000000-0005-0000-0000-00001F320000}"/>
    <cellStyle name="합산 7" xfId="10484" xr:uid="{00000000-0005-0000-0000-000020320000}"/>
    <cellStyle name="합산 8" xfId="10485" xr:uid="{00000000-0005-0000-0000-000021320000}"/>
    <cellStyle name="합산 9" xfId="10477" xr:uid="{00000000-0005-0000-0000-000022320000}"/>
    <cellStyle name="화폐기호" xfId="2498" xr:uid="{00000000-0005-0000-0000-000023320000}"/>
    <cellStyle name="화폐기호 2" xfId="3768" xr:uid="{00000000-0005-0000-0000-000024320000}"/>
    <cellStyle name="화폐기호 2 2" xfId="10487" xr:uid="{00000000-0005-0000-0000-000025320000}"/>
    <cellStyle name="화폐기호 2 2 2" xfId="10970" xr:uid="{00000000-0005-0000-0000-000026320000}"/>
    <cellStyle name="화폐기호 3" xfId="6039" xr:uid="{00000000-0005-0000-0000-000027320000}"/>
    <cellStyle name="화폐기호 3 2" xfId="10488" xr:uid="{00000000-0005-0000-0000-000028320000}"/>
    <cellStyle name="화폐기호 3 2 2" xfId="10971" xr:uid="{00000000-0005-0000-0000-000029320000}"/>
    <cellStyle name="화폐기호 4" xfId="10489" xr:uid="{00000000-0005-0000-0000-00002A320000}"/>
    <cellStyle name="화폐기호 5" xfId="10490" xr:uid="{00000000-0005-0000-0000-00002B320000}"/>
    <cellStyle name="화폐기호 6" xfId="10491" xr:uid="{00000000-0005-0000-0000-00002C320000}"/>
    <cellStyle name="화폐기호 7" xfId="10486" xr:uid="{00000000-0005-0000-0000-00002D320000}"/>
    <cellStyle name="화폐기호 8" xfId="10969" xr:uid="{00000000-0005-0000-0000-00002E320000}"/>
    <cellStyle name="화폐기호0" xfId="2499" xr:uid="{00000000-0005-0000-0000-00002F320000}"/>
    <cellStyle name="화폐기호0 2" xfId="3769" xr:uid="{00000000-0005-0000-0000-000030320000}"/>
    <cellStyle name="화폐기호0 2 2" xfId="10493" xr:uid="{00000000-0005-0000-0000-000031320000}"/>
    <cellStyle name="화폐기호0 2 2 2" xfId="10973" xr:uid="{00000000-0005-0000-0000-000032320000}"/>
    <cellStyle name="화폐기호0 3" xfId="6040" xr:uid="{00000000-0005-0000-0000-000033320000}"/>
    <cellStyle name="화폐기호0 3 2" xfId="10494" xr:uid="{00000000-0005-0000-0000-000034320000}"/>
    <cellStyle name="화폐기호0 3 2 2" xfId="10974" xr:uid="{00000000-0005-0000-0000-000035320000}"/>
    <cellStyle name="화폐기호0 4" xfId="10495" xr:uid="{00000000-0005-0000-0000-000036320000}"/>
    <cellStyle name="화폐기호0 5" xfId="10496" xr:uid="{00000000-0005-0000-0000-000037320000}"/>
    <cellStyle name="화폐기호0 6" xfId="10497" xr:uid="{00000000-0005-0000-0000-000038320000}"/>
    <cellStyle name="화폐기호0 7" xfId="10492" xr:uid="{00000000-0005-0000-0000-000039320000}"/>
    <cellStyle name="화폐기호0 8" xfId="10972" xr:uid="{00000000-0005-0000-0000-00003A32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2.%202012&#45380;\3.&#49569;&#54028;&#44396;\2012\1.&#49569;&#54028;2012&#45380;%20&#48156;&#51452;&#45236;&#50669;&#49436;\2012&#45380;%20&#49569;&#54028;%20&#51456;&#49444;&#44277;&#49324;%20&#48156;&#51452;&#50696;&#49328;&#49436;(0202)\2012&#45380;%20&#49569;&#54028;%20&#51456;&#49444;&#44277;&#49324;%20&#48156;&#51452;&#50696;&#49328;&#49436;(0202rev1)\2012&#45380;%20&#44288;&#45236;(&#49569;&#54028;)&#51456;&#49444;&#44277;&#49324;%20&#48156;&#51452;&#50696;&#49328;&#49436;-0202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1-3.%202010&#45380;\1.-&#51088;&#49324;&#49884;&#44277;2010\&#49569;&#54028;2010(&#52600;&#51060;&#49828;)\1.-&#50896;&#46020;&#44553;\1.-&#45236;&#50669;\&#47928;&#51221;&#46041;258&#49444;&#44228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&#51089;&#50629;/&#49688;&#47049;/RC&#49836;&#46972;&#48652;/&#54620;&#44221;/&#51473;&#49328;&#443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SUHEA\SURYANG\01\GUJOMUL\DATA\KYUNGH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Startup" Target="TEST/&#51473;&#49328;&#4436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&#51312;&#50980;&#44592;\My%20Documents\Book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LEE\&#49688;&#47049;\&#49688;&#47049;\A%20LINE\A%20LIN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20;&#44397;/&#51473;&#49328;&#443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DATA/&#51473;&#49328;&#443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&#49836;&#46972;&#48652;/&#51109;&#45236;&#44368;(&#54620;&#44221;46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Administrator\&#48148;&#53461;%20&#54868;&#47732;\2010&#45380;\2010-05.&#45212;&#51648;&#51116;&#49373;&#47932;&#49468;&#53552;(&#54620;&#46160;&#49328;&#50629;&#44060;&#48156;(&#51452;))-2010&#45380;%20&#45212;&#51648;&#49688;&#44228;%20&#54616;&#49688;&#52264;&#51665;&#49884;&#49444;&#47932;%20&#50976;&#51648;&#48372;&#49688;&#44277;&#49324;(&#50672;&#44036;&#45800;&#44032;)\&#49444;&#44228;&#45236;&#50669;&#48143;&#44228;&#50557;&#45236;&#50669;\&#44228;&#50557;&#45236;&#50669;&#49436;(2010&#45380;&#45212;&#51648;&#49688;&#44228;&#50976;&#51648;&#48372;&#49688;&#44277;&#49324;(&#50672;&#44036;&#45800;&#44032;)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&#44608;&#51452;&#54840;\&#48148;&#53461;%20&#54868;&#47732;\&#49569;&#54028;2012&#45380;%20&#48156;&#51452;&#45236;&#50669;&#49436;\&#45800;&#44032;_&#49328;&#52636;&#49436;(2012&#45380;%20&#49688;&#51221;-0126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c\&#44608;&#52285;&#50896;\My%20Documents\&#47928;&#49436;\2&#54788;&#51109;\2005&#45380;\&#45824;&#48169;&#46041;%20&#49328;%2044%20&#54788;&#45824;&#51088;&#46041;&#52264;&#44036;\&#44277;&#47924;\&#45432;&#47049;&#51652;%202&#46041;\&#49444;&#44228;&#49436;(&#45432;&#47049;&#51652;2&#46041;)&#49688;&#47049;&#49328;&#526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0689;&#50685;-102\C\LSY\&#49444;&#442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&#51221;&#49328;%20&#48264;1&#46041;443,449&#48264;&#51648;(&#50900;&#44228;1&#48660;&#47197;)&#48176;&#44553;&#49688;&#44288;&#51221;&#48708;&#44277;&#49324;/&#53664;&#4427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t1\c\My%20Documents\&#45224;&#49328;3&#54840;&#53552;&#45328;&#50526;%20&#48169;&#51020;&#48317;%20&#49444;&#52824;&#44277;&#493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&#51312;&#44221;&#452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Users\111\AppData\Local\Temp\_AZTMP0_\ABL(&#48152;&#46020;)&#49688;&#49888;\&#49709;&#51064;&#46041;&#44600;%206~63&#51452;&#48320;%20&#50808;%203&#44060;&#49548;%20&#50896;&#54805;&#44288;&#47196;%20&#48372;&#49688;&#48372;&#44053;-&#48152;&#46020;&#44148;&#49444;(&#51452;)-160317\&#44277;&#47924;&#51088;&#47308;\2.&#44277;&#48277;&#48324;&#49444;&#44228;&#45236;&#50669;&#49436;\&#44277;&#47924;&#51088;&#47308;\9.&#49688;&#47049;&#49328;&#52636;&#49436;\&#49888;&#44592;&#49696;&#44288;&#47144;&#51088;&#47308;\1.ABL&#44277;&#48277;(&#48152;&#46020;&#44148;&#49444;)\9.&#45236;&#50669;&#51089;&#49457;\E.L&#44277;&#48277;%20&#49444;&#44228;&#45236;&#50669;(2010&#45380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&#54861;&#51333;&#54984;\EXCEL&#51088;&#47308;\&#49444;&#44228;\&#49444;&#44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&#49888;&#44592;&#49696;&#50857;\&#53440;&#44277;&#48277;\&#48393;&#54868;&#53664;&#44148;(I.T.L&#44277;&#48277;)\&#51089;&#50629;&#48169;\&#44592;&#48376;&#49444;&#44228;&#49436;\I.T.L&#44277;&#48277;%20&#49444;&#44228;&#49436;\2005&#45380;\ITL&#44277;&#48277;%20&#49444;&#44228;&#49436;(2005.&#49345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2015&#45380;\&#54788;&#51109;\&#48708;&#44404;&#52265;\&#50577;&#52380;&#44396;&#52397;%20&#48708;&#44404;&#52265;\&#49444;&#44228;&#51088;&#47308;\2.%20&#46321;&#52492;2&#46041;%20518-29%20~%20518-26%20(1000mm)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ocuments%20and%20Settings\w.HWANI\My%20Documents\&#44277;&#47924;\2002&#51333;&#47196;\1&#54924;&#44592;&#49457;\2002(&#44592;&#49457;-&#54952;&#51088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SY\&#49444;&#442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84;&#51109;-pc\alpa%20%232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244;&#51008;&#51452;\C\XX\&#45236;&#50669;&#49436;\&#44277;&#51452;\&#44277;&#51452;&#44288;&#47144;\&#48324;&#54364;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109;&#509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15장A-맨홀토공"/>
      <sheetName val="옹벽철근"/>
      <sheetName val="가시설(TYPE-A)"/>
      <sheetName val="단위수량(출력X)"/>
      <sheetName val="수량집계"/>
      <sheetName val="토사(PE)"/>
      <sheetName val="노임"/>
      <sheetName val="물질수지(2011)"/>
      <sheetName val="금액내역서"/>
      <sheetName val="물량집계"/>
      <sheetName val="DATE"/>
      <sheetName val="일위대가(계측기설치)"/>
      <sheetName val="총괄표"/>
      <sheetName val="Ⅴ-2.공종별내역"/>
      <sheetName val="터파기및재료"/>
      <sheetName val="#REF"/>
      <sheetName val="6PILE  (돌출)"/>
      <sheetName val="BOX"/>
      <sheetName val="단면 (2)"/>
      <sheetName val="D-3109"/>
      <sheetName val="위치조서"/>
      <sheetName val="가도공"/>
      <sheetName val="DATA"/>
      <sheetName val="유입량"/>
      <sheetName val="수량산출"/>
      <sheetName val="ABUT수량-A1"/>
      <sheetName val="노임단가"/>
      <sheetName val="총괄내역서"/>
      <sheetName val="8.PILE  (돌출)"/>
      <sheetName val="제수"/>
      <sheetName val="공기"/>
      <sheetName val="낙찰표"/>
      <sheetName val="지급자재"/>
      <sheetName val="1-1평균터파기고(1)"/>
      <sheetName val="산출근거"/>
      <sheetName val="차선도색현황"/>
      <sheetName val="지구단위계획"/>
      <sheetName val="날개벽"/>
      <sheetName val="단가"/>
      <sheetName val="평균터파기고(1-2,ASP)"/>
      <sheetName val="배선DATA"/>
      <sheetName val="1호맨홀수량산출"/>
      <sheetName val="단가산출"/>
      <sheetName val="대로근거"/>
      <sheetName val="중로근거"/>
      <sheetName val="설계조건"/>
      <sheetName val="회사정보"/>
      <sheetName val="조건표"/>
      <sheetName val="일위대가(비굴착)"/>
      <sheetName val="3련 BOX"/>
      <sheetName val="guard(mac)"/>
      <sheetName val="전선 및 전선관"/>
      <sheetName val="각종장비전압강하계산"/>
      <sheetName val="C.배수관공"/>
      <sheetName val="IMPEADENCE MAP 취수장"/>
      <sheetName val="맨홀수량산출"/>
      <sheetName val="말뚝지지력산정"/>
      <sheetName val="품셈TABLE"/>
      <sheetName val="값"/>
      <sheetName val="횡배수관 토공량 산출"/>
      <sheetName val="데리네이타현황"/>
      <sheetName val="맨홀천공및접합단위수량 (2)"/>
      <sheetName val="소야공정계획표"/>
      <sheetName val="흄관기초"/>
      <sheetName val="부대공(집계)"/>
      <sheetName val="산근1(인건비)"/>
      <sheetName val="98수문일위"/>
      <sheetName val="TYPE-A"/>
      <sheetName val="공문"/>
      <sheetName val="T1"/>
      <sheetName val="간선계산"/>
      <sheetName val="진주방향"/>
      <sheetName val="용산1(해보)"/>
      <sheetName val="포장공집계표"/>
      <sheetName val="일위대가목차"/>
      <sheetName val="조경"/>
      <sheetName val="좌측"/>
      <sheetName val="초기화면"/>
      <sheetName val="데이터"/>
      <sheetName val="토적표"/>
      <sheetName val="횡배수관토공수량"/>
      <sheetName val="결과조달"/>
      <sheetName val="다곡2교"/>
      <sheetName val="일위"/>
      <sheetName val="내역서변경성원"/>
      <sheetName val="청산공사"/>
      <sheetName val="집계표"/>
      <sheetName val="가시설수량"/>
      <sheetName val="설 계"/>
      <sheetName val="Sheet1 (2)"/>
      <sheetName val="DIAPHRAGM"/>
      <sheetName val="날개벽수량표"/>
      <sheetName val="평균높이산출근거"/>
      <sheetName val="횡배수관위치조서"/>
      <sheetName val="choose"/>
      <sheetName val="재료비단가(VALVE)"/>
      <sheetName val="일위대가"/>
      <sheetName val="별첨#2_임금"/>
      <sheetName val="적용토목"/>
      <sheetName val="코드표"/>
      <sheetName val="맨홀수량"/>
      <sheetName val="입찰안"/>
      <sheetName val="슬래브"/>
      <sheetName val="단위수량"/>
      <sheetName val="차수공개요"/>
      <sheetName val="횡날개수집"/>
      <sheetName val="별표 "/>
      <sheetName val="간접경상비"/>
      <sheetName val="예산서"/>
      <sheetName val="설계예산서"/>
      <sheetName val="단가산출근거(1)"/>
      <sheetName val="기계경비일람"/>
      <sheetName val="일위대가표"/>
      <sheetName val="4.장비손료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BUT수량-A1"/>
      <sheetName val="전차선로 물량표"/>
      <sheetName val="자재단가비교표"/>
      <sheetName val="SLIDES"/>
      <sheetName val="투찰"/>
      <sheetName val="수로교총재료집계"/>
      <sheetName val="기초공"/>
      <sheetName val="기둥(원형)"/>
      <sheetName val="간선계산"/>
      <sheetName val="양수장(기계)"/>
      <sheetName val="D-3109"/>
      <sheetName val="산출근거"/>
      <sheetName val="도장수량(하1)"/>
      <sheetName val="주형"/>
      <sheetName val="원내역"/>
      <sheetName val="INPUT"/>
      <sheetName val="2.단면가정 "/>
      <sheetName val="A-4"/>
      <sheetName val="공문"/>
      <sheetName val="교각계산"/>
      <sheetName val="#REF"/>
      <sheetName val="1.설계조건"/>
      <sheetName val="data_dci"/>
      <sheetName val="data_mci"/>
      <sheetName val="behind"/>
      <sheetName val="Main"/>
      <sheetName val="COPING"/>
      <sheetName val="반중력식옹벽"/>
      <sheetName val="인건비"/>
      <sheetName val="품셈"/>
      <sheetName val="입찰안"/>
      <sheetName val="다곡2교"/>
      <sheetName val="포장복구집계"/>
      <sheetName val="BOX-E"/>
      <sheetName val="실행철강하도"/>
      <sheetName val="집수정"/>
      <sheetName val="주방환기"/>
      <sheetName val="Sheet1"/>
      <sheetName val="Sheet1 (2)"/>
      <sheetName val="중기비"/>
      <sheetName val="1호맨홀토공"/>
      <sheetName val="장문교(대전)"/>
      <sheetName val="북방3터널"/>
      <sheetName val="관로토공집계표"/>
      <sheetName val="데이타"/>
      <sheetName val="DATA"/>
      <sheetName val="공사비예산서(토목분)"/>
      <sheetName val="최적단면"/>
      <sheetName val="도색집계"/>
      <sheetName val="유림골조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CABLE SIZE-3"/>
      <sheetName val="가정단면"/>
      <sheetName val="수로BOX(시점부)"/>
      <sheetName val="총괄"/>
      <sheetName val="내역"/>
      <sheetName val="자재단가"/>
      <sheetName val="날1"/>
      <sheetName val="BID"/>
      <sheetName val="도장수량"/>
      <sheetName val="진주방향"/>
      <sheetName val="교각1"/>
      <sheetName val="JUCKEYK"/>
      <sheetName val="단면가정"/>
      <sheetName val="금액내역서"/>
      <sheetName val="표지"/>
      <sheetName val="AC포장수량"/>
      <sheetName val="노임이"/>
      <sheetName val="소업1교"/>
      <sheetName val="기성2"/>
      <sheetName val="내역서"/>
      <sheetName val="단가 및 재료비"/>
      <sheetName val="5CHBDC"/>
      <sheetName val="전계가"/>
      <sheetName val="기둥"/>
      <sheetName val="저판(버림100)"/>
      <sheetName val="ASP포장"/>
      <sheetName val="배수내역 (2)"/>
      <sheetName val="일위대가목차"/>
      <sheetName val="2000.11월설계내역"/>
      <sheetName val="대비"/>
      <sheetName val="상수도토공집계표"/>
      <sheetName val="1-1"/>
      <sheetName val="INPUT_DATA_(2)"/>
      <sheetName val="단면_(2)"/>
      <sheetName val="BOX본체수량_(2)"/>
      <sheetName val="BOX토공_(2)"/>
      <sheetName val="6PILE  (돌출)"/>
      <sheetName val="전신환매도율"/>
      <sheetName val="준검 내역서"/>
      <sheetName val="3.공통공사대비"/>
      <sheetName val="일위대가"/>
      <sheetName val="Sheet3"/>
      <sheetName val="공통가설"/>
      <sheetName val="부서현황"/>
      <sheetName val="제-노임"/>
      <sheetName val="제직재"/>
      <sheetName val="설계조건"/>
      <sheetName val="양수장내역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전체도급"/>
      <sheetName val=" 상부공통집계(총괄)"/>
      <sheetName val="점수계산1-2"/>
      <sheetName val="96보완계획7.12"/>
      <sheetName val="물질수지(2011)"/>
      <sheetName val="노임단가"/>
      <sheetName val="2BOX본체"/>
      <sheetName val="표준계약서"/>
      <sheetName val="106C0300"/>
      <sheetName val="전기일위대가"/>
      <sheetName val="노임"/>
      <sheetName val="일위대가표"/>
      <sheetName val="6.교좌면보강"/>
      <sheetName val="포장공"/>
      <sheetName val="토사(PE)"/>
      <sheetName val="구조물포장"/>
      <sheetName val="2.단면가정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&quot;1&quot;"/>
      <sheetName val="수목단가"/>
      <sheetName val="시설수량표"/>
      <sheetName val="시설일위"/>
      <sheetName val="식재수량표"/>
      <sheetName val="식재일위"/>
      <sheetName val="일위목록"/>
      <sheetName val="변경집계표"/>
      <sheetName val="SLAB근거-1"/>
      <sheetName val="원가"/>
      <sheetName val="내역서적용수량"/>
      <sheetName val="Y-WORK"/>
      <sheetName val="ACUNIT"/>
      <sheetName val="EQUIP-H"/>
      <sheetName val="말뚝기초(안정검토)-외측"/>
      <sheetName val="2000전체분"/>
      <sheetName val="2000년1차"/>
      <sheetName val="설계개요"/>
      <sheetName val="맨홀토공(3)"/>
      <sheetName val="TOT"/>
      <sheetName val="현장관리비내역서"/>
      <sheetName val="화산경계"/>
      <sheetName val="DANGA"/>
      <sheetName val="R.C RAHMEN 해석"/>
      <sheetName val="본체 설 계"/>
      <sheetName val="공사비증감"/>
      <sheetName val="AS복구"/>
      <sheetName val="중기터파기"/>
      <sheetName val="변수값"/>
      <sheetName val="중기상차"/>
      <sheetName val="철근량"/>
      <sheetName val="데리네이타현황"/>
      <sheetName val="현장관리비 산출내역"/>
      <sheetName val="단가목록"/>
      <sheetName val="DATE"/>
      <sheetName val="7단가"/>
      <sheetName val="ⴭⴭⴭⴭⴭ"/>
      <sheetName val="중기"/>
      <sheetName val="제수변수량"/>
      <sheetName val="공기변수량"/>
      <sheetName val="98지급계획"/>
      <sheetName val="U-TYPE(1)"/>
      <sheetName val="옹벽"/>
      <sheetName val="말뚝지지력산정"/>
      <sheetName val="상행선"/>
      <sheetName val="guard(mac)"/>
      <sheetName val="산출2-기기동력"/>
      <sheetName val="8.PILE  (돌출)"/>
      <sheetName val="tggwan(mac)"/>
      <sheetName val="예가표"/>
      <sheetName val="총괄집계 "/>
      <sheetName val="설 계"/>
      <sheetName val="기본DATA"/>
      <sheetName val="일위대가(계측기설치)"/>
      <sheetName val="날개벽수량표"/>
      <sheetName val="AAA"/>
      <sheetName val="Sheet4"/>
      <sheetName val="갑지(추정)"/>
      <sheetName val="카메라"/>
      <sheetName val="4)유동표"/>
      <sheetName val="부대내역"/>
      <sheetName val="주beam"/>
      <sheetName val="지급자재"/>
      <sheetName val="주빔의 설계"/>
      <sheetName val="입력DATA"/>
      <sheetName val="바닥판"/>
      <sheetName val="수량산출"/>
      <sheetName val="Sheet2"/>
      <sheetName val="옹벽1"/>
      <sheetName val="건식PD설치현황표"/>
      <sheetName val="총괄내역서"/>
      <sheetName val="세부내역(직접인건비)"/>
      <sheetName val="역T형(H=6.0) (2)"/>
      <sheetName val="안정검토"/>
      <sheetName val="노원열병합  건축공사기성내역서"/>
      <sheetName val="기초INPUT"/>
      <sheetName val="단위수량"/>
      <sheetName val="백호우계수"/>
      <sheetName val="코드표"/>
      <sheetName val="입력자료(노무비)"/>
      <sheetName val="투찰내역"/>
      <sheetName val="집계표"/>
      <sheetName val="신공항A-9(원가수정)"/>
      <sheetName val="98수문일위"/>
      <sheetName val="갑지1"/>
      <sheetName val="기흥하도용"/>
      <sheetName val="말뚝설계"/>
      <sheetName val="장비가동"/>
      <sheetName val="CODE"/>
      <sheetName val="타공종이기"/>
      <sheetName val="국공유지및사유지"/>
      <sheetName val="예정(3)"/>
      <sheetName val="동원(3)"/>
      <sheetName val="횡배수관"/>
      <sheetName val="총괄표"/>
      <sheetName val="설계명세서(선로)"/>
      <sheetName val="4.장비손료"/>
      <sheetName val="CTEMCOST"/>
      <sheetName val="일  위  대  가  목  록"/>
      <sheetName val="낙석방지망현황"/>
      <sheetName val="마산방향"/>
      <sheetName val="법면단"/>
      <sheetName val="석축단"/>
      <sheetName val="법면수집"/>
      <sheetName val="석축설면"/>
      <sheetName val="공사비총괄"/>
      <sheetName val="플랜트 설치"/>
      <sheetName val="개요"/>
      <sheetName val="이토변실(A3-LINE)"/>
      <sheetName val="원가계산서"/>
      <sheetName val="5.정산서"/>
      <sheetName val="단가산출2"/>
      <sheetName val="정렬"/>
      <sheetName val="포장수량집계"/>
      <sheetName val="본사S"/>
      <sheetName val="설산1.나"/>
      <sheetName val="재료"/>
      <sheetName val="터파기및재료"/>
      <sheetName val="적용단위길이"/>
      <sheetName val="배수갑문"/>
      <sheetName val="취수탑"/>
      <sheetName val="견적"/>
      <sheetName val="적격분석"/>
      <sheetName val="Pier 3"/>
      <sheetName val="가로등기초"/>
      <sheetName val="HANDHOLE(2)"/>
      <sheetName val="설계예산2"/>
      <sheetName val="품셈TABLE"/>
      <sheetName val="적용환율"/>
      <sheetName val="자금청구"/>
      <sheetName val="SLAB"/>
      <sheetName val="Sheet6"/>
      <sheetName val="Sheet5"/>
      <sheetName val="공정양식(원본)"/>
      <sheetName val="INPUT-DATA"/>
      <sheetName val="협의단가"/>
      <sheetName val="반중력식옹벽3.5"/>
      <sheetName val="BOX형 교대"/>
      <sheetName val="기계내역"/>
      <sheetName val="목동1절주.bh01"/>
      <sheetName val="본체"/>
      <sheetName val="SG"/>
      <sheetName val="자료"/>
      <sheetName val="제수"/>
      <sheetName val="공기"/>
      <sheetName val="산출근거1"/>
      <sheetName val="96까지"/>
      <sheetName val="97년"/>
      <sheetName val="98이후"/>
      <sheetName val="sw1"/>
      <sheetName val="NOMUBI"/>
      <sheetName val="공사비내역"/>
      <sheetName val="찍기"/>
      <sheetName val="ERECIN"/>
      <sheetName val="건축내역"/>
      <sheetName val="우수공"/>
      <sheetName val="안산기계장치"/>
      <sheetName val="CON포장수량"/>
      <sheetName val="구리토평1전기"/>
      <sheetName val="공사비집계"/>
      <sheetName val="직접경비"/>
      <sheetName val="자재조서"/>
      <sheetName val="오수관"/>
      <sheetName val="자재 집계표"/>
      <sheetName val="도장"/>
      <sheetName val="보현동3교종점측"/>
      <sheetName val="용산1(해보)"/>
      <sheetName val="BOX단위철근"/>
      <sheetName val="1.설계기준"/>
      <sheetName val="방음벽기초"/>
      <sheetName val="기초코드"/>
      <sheetName val="VXXXXXXX"/>
      <sheetName val="입출재고현황 (2)"/>
      <sheetName val="DATA 입력란"/>
      <sheetName val="40총괄"/>
      <sheetName val="40집계"/>
      <sheetName val="날개벽(시점좌측)"/>
      <sheetName val="조명율표"/>
      <sheetName val="전체"/>
      <sheetName val="일위대가(가설)"/>
      <sheetName val="약품공급2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도급"/>
      <sheetName val="인사자료총집계"/>
      <sheetName val="골재산출"/>
      <sheetName val="실행"/>
      <sheetName val="좌측"/>
      <sheetName val="암거공"/>
      <sheetName val="CCTV내역서"/>
      <sheetName val="수안보-MBR1"/>
      <sheetName val="CONUNIT"/>
      <sheetName val="옹벽철근"/>
      <sheetName val="지장물조서"/>
      <sheetName val="정부노임단가"/>
      <sheetName val="뚝토공"/>
      <sheetName val="석"/>
      <sheetName val="가격조사서"/>
      <sheetName val="토공사"/>
      <sheetName val="내역서(기성청구)"/>
      <sheetName val="토목"/>
      <sheetName val="Regenerator  Concrete Structure"/>
      <sheetName val="P4-C"/>
      <sheetName val="수문일1"/>
      <sheetName val="Ⅴ-2.공종별내역"/>
      <sheetName val="IN"/>
      <sheetName val="더돋기량"/>
      <sheetName val="경상비"/>
      <sheetName val="전문하도급"/>
      <sheetName val="교량전기"/>
      <sheetName val="평가데이터"/>
      <sheetName val="단가"/>
      <sheetName val="MOTOR"/>
      <sheetName val="오수관토공"/>
      <sheetName val="고창방향"/>
      <sheetName val="이기(집계)"/>
      <sheetName val="1호인버트수량"/>
      <sheetName val="전체내역"/>
      <sheetName val="노무비"/>
      <sheetName val="98비정기소모"/>
      <sheetName val="02자재"/>
      <sheetName val="공사개요"/>
      <sheetName val="삼성전기"/>
      <sheetName val="토공계산서(부체도로)"/>
      <sheetName val="합계금액"/>
      <sheetName val="재료집계(분수관)"/>
      <sheetName val="식재가격"/>
      <sheetName val="식재총괄"/>
      <sheetName val="단가산출"/>
      <sheetName val="차액보증"/>
      <sheetName val="수목데이타 "/>
      <sheetName val="수목표준대가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수토공단위당"/>
      <sheetName val="순서도"/>
      <sheetName val="c_balju"/>
      <sheetName val="단가표"/>
      <sheetName val="경비실"/>
      <sheetName val="252K444"/>
      <sheetName val="공주방향"/>
      <sheetName val="관음목장(제출용)자105인97.5"/>
      <sheetName val="변경현황"/>
      <sheetName val="markup"/>
      <sheetName val="JOIN(2span)"/>
      <sheetName val="철근량산정및사용성검토"/>
      <sheetName val="combi(wall)"/>
      <sheetName val="판"/>
      <sheetName val="BQMPALOC"/>
      <sheetName val="토적표"/>
      <sheetName val="INPUT(덕도방향-시점)"/>
      <sheetName val="AS포장복구 "/>
      <sheetName val="¿Á¿Üµî½Å¼³"/>
      <sheetName val="설직재-1"/>
      <sheetName val="TEL"/>
      <sheetName val="우수"/>
      <sheetName val="전체제잡비"/>
      <sheetName val="토공"/>
      <sheetName val="BOX(1.5X1.5)"/>
      <sheetName val="기계경비일람"/>
      <sheetName val="XL4Poppy"/>
      <sheetName val="토공정보"/>
      <sheetName val="CVT산정"/>
      <sheetName val="제출내역 (2)"/>
      <sheetName val="철거총괄집계"/>
      <sheetName val="철근총괄집계"/>
      <sheetName val="단면기준"/>
      <sheetName val="FB25JN"/>
      <sheetName val="전선"/>
      <sheetName val="내역서(삼호)"/>
      <sheetName val="CPM챠트"/>
      <sheetName val="wall"/>
      <sheetName val="홍보비디오"/>
      <sheetName val="내역표지"/>
      <sheetName val="Sheet17"/>
      <sheetName val="1"/>
      <sheetName val="설계"/>
      <sheetName val="배치계획"/>
      <sheetName val="교통표지판기초자료"/>
      <sheetName val="맨홀수량산출"/>
      <sheetName val="물가자료"/>
      <sheetName val="재집"/>
      <sheetName val="직재"/>
      <sheetName val="시설물"/>
      <sheetName val="경비2내역"/>
      <sheetName val="토질별천공수량(2공구)"/>
      <sheetName val="차선도색현황"/>
      <sheetName val="중기사용료산출근거"/>
      <sheetName val="단가산출1"/>
      <sheetName val="낙찰표"/>
      <sheetName val="건축공사"/>
      <sheetName val="경영상태"/>
      <sheetName val="준검_내역서"/>
      <sheetName val="고유코드_설계"/>
      <sheetName val="갑지"/>
      <sheetName val="COVER"/>
      <sheetName val="토 목"/>
      <sheetName val="97년 추정"/>
      <sheetName val="일반전기"/>
      <sheetName val="배수통관(좌)"/>
      <sheetName val="N賃率-職"/>
      <sheetName val="제수변수량H2.15"/>
      <sheetName val="_공기변수량"/>
      <sheetName val="일위대가(출입)"/>
      <sheetName val="98NS-N"/>
      <sheetName val="01"/>
      <sheetName val="D-623D"/>
      <sheetName val="CAL"/>
      <sheetName val="청주-교대(A1)"/>
      <sheetName val="3BL공동구 수량"/>
      <sheetName val="ENE-CAL 1"/>
      <sheetName val="고분전시관"/>
      <sheetName val="우배수"/>
      <sheetName val="산출내역서집계표"/>
      <sheetName val="조경"/>
      <sheetName val="가시설(TYPE-A)"/>
      <sheetName val="1-1평균터파기고(1)"/>
      <sheetName val="200"/>
      <sheetName val="조명시설"/>
      <sheetName val="부대비율"/>
      <sheetName val="MORTAR생산및타설(1;3)"/>
      <sheetName val="MAT"/>
      <sheetName val="전기"/>
      <sheetName val="단면별연장"/>
      <sheetName val="TYPE-1"/>
      <sheetName val="교대(A1-A2)"/>
      <sheetName val="수량3"/>
      <sheetName val="EACT10"/>
      <sheetName val="대운산출"/>
      <sheetName val="비계,CON'C"/>
      <sheetName val="본선 토공 분배표"/>
      <sheetName val="단면검토"/>
      <sheetName val="교대(A1)"/>
      <sheetName val="표층포설및다짐"/>
      <sheetName val="수량산출서"/>
      <sheetName val="출자한도"/>
      <sheetName val="별표"/>
      <sheetName val="I一般比"/>
      <sheetName val="PSV"/>
      <sheetName val="내역및총괄"/>
      <sheetName val="전체_1설계"/>
      <sheetName val="부대공"/>
      <sheetName val="7.PILE  (돌출)"/>
      <sheetName val="상-교대(A1-A2)"/>
      <sheetName val="실행예산"/>
      <sheetName val="슬래브"/>
      <sheetName val="경성자금"/>
      <sheetName val="공사별총괄표(도급)"/>
      <sheetName val="총수량집계표"/>
      <sheetName val="전신"/>
      <sheetName val="횡배수관토공수량"/>
      <sheetName val="3.하중산정4.지지력"/>
      <sheetName val="시화점실행"/>
      <sheetName val="지장물건조서"/>
      <sheetName val="발파유용(3)"/>
      <sheetName val="견적대비표"/>
      <sheetName val="법면설면"/>
      <sheetName val="유동표"/>
      <sheetName val="장비집계"/>
      <sheetName val="깎기 4구간"/>
      <sheetName val="깎기 2-3구간"/>
      <sheetName val="남양시작동자105노65기1.3화1.2"/>
      <sheetName val="woo(mac)"/>
      <sheetName val="960318-1"/>
      <sheetName val="건축"/>
      <sheetName val="L형옹벽단위수량(35)"/>
      <sheetName val="조명일위"/>
      <sheetName val="금융비용"/>
      <sheetName val="상부공"/>
      <sheetName val="C-직노1"/>
      <sheetName val="기별-공가용"/>
      <sheetName val="설계예산서(전체)"/>
      <sheetName val="화해(함평)"/>
      <sheetName val="화해(장성)"/>
      <sheetName val="공사수행방안"/>
      <sheetName val="설계기준"/>
      <sheetName val="배수관 제원표(DON'T PLOT)"/>
      <sheetName val="수로관단위수량"/>
      <sheetName val="배수관설치현황"/>
      <sheetName val="배수관단위수량"/>
      <sheetName val="부하(성남)"/>
      <sheetName val="설계요율"/>
      <sheetName val="낙차공산출근거"/>
      <sheetName val="맨홀토공수량"/>
      <sheetName val="수량"/>
      <sheetName val="IMPEADENCE MAP 취수장"/>
      <sheetName val="언양휴게소배수관 흄관설치"/>
      <sheetName val="식생블럭단위수량"/>
      <sheetName val="unit 4"/>
      <sheetName val="2.계약외추가비계물량"/>
      <sheetName val="3.지하층끊어치기라스물량"/>
      <sheetName val="TYPE A"/>
      <sheetName val="5.단면설계"/>
      <sheetName val="종단계산"/>
      <sheetName val="유효폭의 계산"/>
      <sheetName val="제잡비"/>
      <sheetName val="단가대비표"/>
      <sheetName val="일위대가목록"/>
      <sheetName val="2.공사비내역서(당초,변경)"/>
      <sheetName val="제경비"/>
      <sheetName val="실적공사비"/>
      <sheetName val="입력(K0)"/>
      <sheetName val="장비기준"/>
      <sheetName val="재료비"/>
      <sheetName val="환율"/>
      <sheetName val="을"/>
      <sheetName val="VENDOR LIST"/>
      <sheetName val="예산M12A"/>
      <sheetName val="변경후-SHEET"/>
      <sheetName val="L형옹벽단위수량(25)"/>
      <sheetName val="여흥"/>
      <sheetName val="설계명세서"/>
      <sheetName val="노안2지구총(시행계획)"/>
      <sheetName val="비탈면보호공수량산출"/>
      <sheetName val="특2호하천산근"/>
      <sheetName val="특2호부관하천산근"/>
      <sheetName val="1.토공"/>
      <sheetName val="6공구(당초)"/>
      <sheetName val="토량1-1"/>
      <sheetName val="보차도낮춤경계석재료집계"/>
      <sheetName val="계산내역"/>
      <sheetName val="DAN"/>
      <sheetName val="기계경비(시간당)"/>
      <sheetName val="반중력식옹벽3_5"/>
      <sheetName val="대림경상68억"/>
      <sheetName val="총공사내역서"/>
      <sheetName val="참고-설계변경검토(2012년예정분)-내부관리"/>
      <sheetName val="참고-예비비현황"/>
      <sheetName val="청천내"/>
      <sheetName val="P5"/>
      <sheetName val="업무연락 갑지"/>
      <sheetName val="총집계2"/>
      <sheetName val="직접인건비"/>
      <sheetName val="지구단위계획"/>
      <sheetName val="공작물조직표(용배수)"/>
      <sheetName val="상부집계표"/>
      <sheetName val="처리단락"/>
      <sheetName val="수로단위수량"/>
      <sheetName val="입상내역"/>
      <sheetName val="목표세부명세"/>
      <sheetName val="원형측구(B-type)"/>
      <sheetName val="집계표(OPTION)"/>
      <sheetName val="1. 설계조건 2.단면가정 3. 하중계산"/>
      <sheetName val="type-F"/>
      <sheetName val="가로등내역서"/>
      <sheetName val="직공비"/>
      <sheetName val="횡날개수집"/>
      <sheetName val="부대대비"/>
      <sheetName val="냉연집계"/>
      <sheetName val="배지거총재료집계표"/>
      <sheetName val="소산진입"/>
      <sheetName val="J형측구단위수량"/>
      <sheetName val="노견단위수량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TOTAL_BOQ"/>
      <sheetName val="증감대비"/>
      <sheetName val="집계표(육상)"/>
      <sheetName val="음료실행"/>
      <sheetName val="입력값"/>
      <sheetName val="단면치수"/>
      <sheetName val="측구집계"/>
      <sheetName val="설계기준 및 하중계산"/>
      <sheetName val="단면설계"/>
      <sheetName val="을지"/>
      <sheetName val="입찰"/>
      <sheetName val="현경"/>
      <sheetName val="입력"/>
      <sheetName val="방음벽 기초(H=2.0m)"/>
      <sheetName val="RAHMEN"/>
      <sheetName val="suk(mac)"/>
      <sheetName val="MYUN(MAC)"/>
      <sheetName val="식재"/>
      <sheetName val="식재출력용"/>
      <sheetName val="유지관리"/>
      <sheetName val="단가비교표"/>
      <sheetName val="관로경고2"/>
      <sheetName val="부대공자재집계표"/>
      <sheetName val="원형변실 단위수량"/>
      <sheetName val="마감사양"/>
      <sheetName val="P6"/>
      <sheetName val="P7"/>
      <sheetName val="P8"/>
      <sheetName val="P14"/>
      <sheetName val="철근단면적"/>
      <sheetName val="토공 total"/>
      <sheetName val="8. 안정검토"/>
      <sheetName val="형식 - 1-2-3"/>
      <sheetName val="TOWER 12TON"/>
      <sheetName val="TOWER 10TON"/>
      <sheetName val="밸브설치"/>
      <sheetName val="수량이동"/>
      <sheetName val="3.현장배치"/>
      <sheetName val="현장배치"/>
      <sheetName val="공종"/>
      <sheetName val="포장공사"/>
      <sheetName val="(C)원내역"/>
      <sheetName val="일  위  _x0002__x0000_陀6_x0000__x0000__x0001_ࠀ 록"/>
      <sheetName val="내역서(䰍‶"/>
      <sheetName val="역T형교대-2수량"/>
      <sheetName val="전체철근집계"/>
      <sheetName val="통합"/>
      <sheetName val="1호맨홀수량산출"/>
      <sheetName val="condition"/>
      <sheetName val="인수공규격"/>
      <sheetName val="1,2공구원가계산서"/>
      <sheetName val="2공구산출내역"/>
      <sheetName val="1공구산출내역서"/>
      <sheetName val="토목검측서"/>
      <sheetName val="소비자가"/>
      <sheetName val="내역서 "/>
      <sheetName val="BQ"/>
      <sheetName val="B"/>
      <sheetName val="착공계"/>
      <sheetName val="교량하부공"/>
      <sheetName val="6호기"/>
      <sheetName val="총괄-1"/>
      <sheetName val="단가산출서"/>
      <sheetName val="약품설비"/>
      <sheetName val="관로조서"/>
      <sheetName val="총공비"/>
      <sheetName val="개거호형별수량"/>
      <sheetName val="수축이음"/>
      <sheetName val="신축이음"/>
      <sheetName val="깨기수량"/>
      <sheetName val="토공집계표"/>
      <sheetName val="본장"/>
      <sheetName val="C.배수관공"/>
      <sheetName val="가격"/>
      <sheetName val="산정표"/>
      <sheetName val="산재 안전"/>
      <sheetName val="노무비 경비"/>
      <sheetName val="골조시행"/>
      <sheetName val="U형측구 토공"/>
      <sheetName val="9GNG운반"/>
      <sheetName val="포장면적산출"/>
      <sheetName val="환경기계공정표 (3)"/>
      <sheetName val="공통부대비"/>
      <sheetName val="THPDMoi  (2)"/>
      <sheetName val="날개수량1.5"/>
      <sheetName val="토공(우물통,기타) "/>
      <sheetName val="지주목시비량산출서"/>
      <sheetName val="견적서(대외) (2)"/>
      <sheetName val="식재인부"/>
      <sheetName val="내역1"/>
      <sheetName val="상부수로교(입력용)"/>
      <sheetName val="해전배수"/>
      <sheetName val="구조물철거타공정이월"/>
      <sheetName val="배수통관토공수량"/>
      <sheetName val="3.하중계산"/>
      <sheetName val="기본"/>
      <sheetName val="역T형"/>
      <sheetName val="노무단가"/>
      <sheetName val="토목주소"/>
      <sheetName val="한강운반비"/>
      <sheetName val="자재"/>
      <sheetName val="공통(20-91)"/>
      <sheetName val="예산변경사항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총괄내역서"/>
      <sheetName val="일위대가"/>
      <sheetName val="이전비"/>
      <sheetName val="설계서"/>
      <sheetName val="원가계산서 (2)"/>
      <sheetName val="폐기물총괄내역"/>
      <sheetName val="폐기물내역서 "/>
      <sheetName val="견적 조서"/>
      <sheetName val="6PILE  (돌출)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갑지"/>
      <sheetName val="총괄내역서"/>
      <sheetName val="변경내역서"/>
      <sheetName val="관급비 변경내역서"/>
      <sheetName val="신규대가"/>
      <sheetName val="단가산출근거"/>
      <sheetName val="중기산출"/>
      <sheetName val="일위대가표"/>
      <sheetName val="6PILE  (돌출)"/>
      <sheetName val="주식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Sheet1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bearing"/>
      <sheetName val="연동내역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데이타"/>
      <sheetName val="고양관재"/>
      <sheetName val="진주방향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내역"/>
      <sheetName val="조명시설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단가일람"/>
      <sheetName val="조경일람"/>
      <sheetName val="총괄내역서"/>
      <sheetName val="장비집계"/>
      <sheetName val="내역서(전기)"/>
      <sheetName val="해평견적"/>
      <sheetName val="일위대가목차"/>
      <sheetName val="상부집계표"/>
      <sheetName val="터파기및재료"/>
      <sheetName val="관접합및부설"/>
      <sheetName val="수량산출"/>
      <sheetName val="우수받이"/>
      <sheetName val="Sheet1 (2)"/>
      <sheetName val="관급자재대"/>
      <sheetName val="집계표"/>
      <sheetName val="1-4-2.관(약)"/>
      <sheetName val="토공 total"/>
      <sheetName val="#REF"/>
      <sheetName val="가도공"/>
      <sheetName val="구조물철거타공정이월"/>
      <sheetName val="식재인부"/>
      <sheetName val="2003상반기노임기준"/>
      <sheetName val="Total"/>
      <sheetName val="5.정산서"/>
      <sheetName val="nys"/>
      <sheetName val="설계명세서"/>
      <sheetName val="전차선로 물량표"/>
      <sheetName val="한강운반비"/>
      <sheetName val="자재"/>
      <sheetName val="공통(20-91)"/>
      <sheetName val="자료"/>
      <sheetName val="SLAB"/>
      <sheetName val="우배수"/>
      <sheetName val="계산식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값"/>
      <sheetName val="POOM_MOTO"/>
      <sheetName val="Sheet5"/>
      <sheetName val="견적대비표"/>
      <sheetName val="교각1"/>
      <sheetName val="산출근거"/>
      <sheetName val="요율"/>
      <sheetName val="설계조건"/>
      <sheetName val="금액"/>
      <sheetName val="원가"/>
      <sheetName val="집수정(600-700)"/>
      <sheetName val="총괄내역서(설계)"/>
      <sheetName val="부대내역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수안보-MBR1"/>
      <sheetName val="4차원가계산서"/>
      <sheetName val="데리네이타현황"/>
      <sheetName val="수지표"/>
      <sheetName val="셀명"/>
      <sheetName val="공사"/>
      <sheetName val="입찰"/>
      <sheetName val="현경"/>
      <sheetName val="차수별내역서"/>
      <sheetName val="L형 옹벽"/>
      <sheetName val="삭제및변경불가"/>
      <sheetName val="가점"/>
      <sheetName val="index"/>
      <sheetName val="etc"/>
      <sheetName val="data"/>
      <sheetName val="guard(mac)"/>
      <sheetName val="신당동집계표"/>
      <sheetName val="고압수량(철거)"/>
      <sheetName val="증감내역서"/>
      <sheetName val="관경고용테이프수집"/>
      <sheetName val="관경고용산근"/>
      <sheetName val="실행대비"/>
      <sheetName val="JUCK"/>
      <sheetName val="BD"/>
      <sheetName val="일위대가표"/>
      <sheetName val="쌍송교"/>
      <sheetName val="토공연장"/>
      <sheetName val="계산서(곡선부)"/>
      <sheetName val="포장재료집계표"/>
      <sheetName val="슬래브(유곡)"/>
      <sheetName val="70%"/>
      <sheetName val="8.석축단위(H=1.5M)"/>
      <sheetName val="FOB발"/>
      <sheetName val="법면단"/>
      <sheetName val="MOTOR"/>
      <sheetName val="우각부보강"/>
      <sheetName val="노임단가(2009.상)"/>
      <sheetName val="10.1 중기기초단가"/>
      <sheetName val="-치수표(곡선부)"/>
      <sheetName val="내역서갑지"/>
      <sheetName val="내역서을지"/>
      <sheetName val="설 계"/>
      <sheetName val="중기조종사 단위단가"/>
      <sheetName val="인건비"/>
      <sheetName val="T13(P68~72,78)"/>
      <sheetName val="산근터빈"/>
      <sheetName val="CON'C"/>
      <sheetName val="건축내역"/>
      <sheetName val="8.PILE  (돌출)"/>
      <sheetName val="단위단가"/>
      <sheetName val="노임단가"/>
      <sheetName val="자재단가_사급"/>
      <sheetName val="중기적산목록"/>
      <sheetName val="ilch"/>
      <sheetName val="실행예산"/>
      <sheetName val="기초입력 DATA"/>
      <sheetName val="날개벽(시점좌측)"/>
      <sheetName val="용역비내역-진짜"/>
      <sheetName val="공사개요"/>
      <sheetName val="세금자료"/>
      <sheetName val="노임"/>
      <sheetName val="수로BOX"/>
      <sheetName val="정부노임단가"/>
      <sheetName val="★도급내역(2공구)"/>
      <sheetName val="BOX"/>
      <sheetName val="토공집계"/>
      <sheetName val="맨홀수량산출"/>
      <sheetName val="L_RPTB02_0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개산공사비"/>
      <sheetName val="지급자재"/>
      <sheetName val="P-산#1-1(WOWA1)"/>
      <sheetName val="CODE"/>
      <sheetName val="집수정단위수량600 "/>
      <sheetName val="S.중기사용료"/>
      <sheetName val="입력란"/>
      <sheetName val="인부노임"/>
      <sheetName val="가감수량"/>
      <sheetName val="설계예산서"/>
      <sheetName val="예산내역서"/>
      <sheetName val="[고양관재.XLSŝ보차도경계석집계표(종)"/>
      <sheetName val="설비"/>
      <sheetName val="40단가산출서"/>
      <sheetName val="40집계"/>
      <sheetName val="Macro(차단기)"/>
      <sheetName val="단가조사서"/>
      <sheetName val="설계예시"/>
      <sheetName val="백호우계수"/>
      <sheetName val="깨기"/>
      <sheetName val="말뚝지지력산정"/>
      <sheetName val="GT 1050x650"/>
      <sheetName val="내역서단가산출용"/>
      <sheetName val="원가계산"/>
      <sheetName val="BID"/>
      <sheetName val="잡비계산"/>
      <sheetName val="내역서1999.8최종"/>
      <sheetName val="자압"/>
      <sheetName val="공사요율"/>
      <sheetName val="3련 BOX"/>
      <sheetName val="원가계산 (2)"/>
      <sheetName val="토목(대안)"/>
      <sheetName val="이토변실(A3-LINE)"/>
      <sheetName val="공사비"/>
      <sheetName val="입찰견적보고서"/>
      <sheetName val="비탈면보호공수량산출"/>
      <sheetName val="이름정의"/>
      <sheetName val="초기화면"/>
      <sheetName val="물가자료"/>
      <sheetName val="일반수량"/>
      <sheetName val="안전시설(수집)"/>
      <sheetName val="안전시설"/>
      <sheetName val="INPUT"/>
      <sheetName val="기본일위"/>
      <sheetName val="중기사용료"/>
      <sheetName val="부대tu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조건표"/>
      <sheetName val="APT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자재단가"/>
      <sheetName val="수목표준대가"/>
      <sheetName val="HVAC"/>
      <sheetName val="계장 품셈표"/>
      <sheetName val="전기실(고압)"/>
      <sheetName val="조건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설계예산2"/>
      <sheetName val="5.모델링"/>
      <sheetName val="시설물일위"/>
      <sheetName val="기둥(원형)"/>
      <sheetName val="7.PILE  (돌출)"/>
      <sheetName val="개비온집계"/>
      <sheetName val="개비온 단위"/>
      <sheetName val="고유코드_설계"/>
      <sheetName val="실행철강하도"/>
      <sheetName val="버스운행안내"/>
      <sheetName val="예방접종계획"/>
      <sheetName val="근태계획서"/>
      <sheetName val="2차기성내역서"/>
      <sheetName val="A-4"/>
      <sheetName val="매입세율"/>
      <sheetName val="단가및재료비"/>
      <sheetName val="6PILE  (돌출)"/>
      <sheetName val="일위대가(가설)"/>
      <sheetName val="일위산출"/>
      <sheetName val="건축내역서"/>
      <sheetName val="설비내역서"/>
      <sheetName val="전기내역서"/>
      <sheetName val="아파트 내역"/>
      <sheetName val="물가대비표"/>
      <sheetName val="국산화"/>
      <sheetName val="대로근거"/>
      <sheetName val="중로근거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초단가"/>
      <sheetName val="SLA_x0002_"/>
      <sheetName val=""/>
      <sheetName val="영업소산출근거"/>
      <sheetName val="인건비 "/>
      <sheetName val="깨기 총괄"/>
      <sheetName val="설계"/>
      <sheetName val="일위대가(건축)"/>
      <sheetName val="을"/>
      <sheetName val="영동(D)"/>
      <sheetName val="상호참고자료"/>
      <sheetName val="발주처자료입력"/>
      <sheetName val="회사기본자료"/>
      <sheetName val="하자보증자료"/>
      <sheetName val="기술자자료입력"/>
      <sheetName val="기기리스트"/>
      <sheetName val="각종양식"/>
      <sheetName val="실행내역"/>
      <sheetName val="경비단가"/>
      <sheetName val="일위대가 "/>
      <sheetName val="참고사항"/>
      <sheetName val="근로자자료입력"/>
      <sheetName val="전선 및 전선관"/>
      <sheetName val="노무"/>
      <sheetName val="하중계산"/>
      <sheetName val="상부공"/>
      <sheetName val="석축설면"/>
      <sheetName val="법면설면"/>
      <sheetName val="석축단"/>
      <sheetName val="법면수집"/>
      <sheetName val="전기일위대가"/>
      <sheetName val="COPING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공사비 증감 내역서"/>
      <sheetName val="도급"/>
      <sheetName val="b_balju"/>
      <sheetName val="D"/>
      <sheetName val="교각별철근수량집계표"/>
      <sheetName val="Sheet2"/>
      <sheetName val="단면가정"/>
      <sheetName val="단가결정"/>
      <sheetName val="관경별내역서"/>
      <sheetName val="배수장토목공사비"/>
      <sheetName val="Cost bd-&quot;A&quot;"/>
      <sheetName val="ABUT수량-A1"/>
      <sheetName val="공사비증감"/>
      <sheetName val="공사기본내용입력"/>
      <sheetName val="기술자관련자료"/>
      <sheetName val="단면A-A(TR)"/>
      <sheetName val="1.설계조건"/>
      <sheetName val="Sheet17"/>
      <sheetName val="가시설단위수량"/>
      <sheetName val="SORCE1"/>
      <sheetName val="총괄표"/>
      <sheetName val="원형1호맨홀토공수량"/>
      <sheetName val="토사(PE)"/>
      <sheetName val="토적표"/>
      <sheetName val="배수공수집"/>
      <sheetName val="배수지집꓄표"/>
      <sheetName val="밀도포장수량집계표"/>
      <sheetName val="공사 총괄 내역서"/>
      <sheetName val="마산방향"/>
      <sheetName val="마산방향철근집계"/>
      <sheetName val="DATA1"/>
      <sheetName val="계약서"/>
      <sheetName val="설계내역"/>
      <sheetName val="산출근거(마산,_만천,_가례)"/>
      <sheetName val="산출근거(가설도로_조성)"/>
      <sheetName val="조명율표"/>
      <sheetName val="기계경비(시간당)"/>
      <sheetName val="램머"/>
      <sheetName val="손익분석"/>
      <sheetName val="1-1"/>
      <sheetName val="교각계산"/>
      <sheetName val="기본단가표"/>
      <sheetName val="2"/>
      <sheetName val="3.하중산정4.지지력"/>
      <sheetName val="자압1"/>
      <sheetName val="소비자가"/>
      <sheetName val="감시비교(자동제어비교)"/>
      <sheetName val="SLAB&quot;1&quot;"/>
      <sheetName val="토목공사"/>
      <sheetName val="견적서을지"/>
      <sheetName val="SG"/>
      <sheetName val="통관-유입(벌어짐)유출(도수)"/>
      <sheetName val="교사기준면적(초등)"/>
      <sheetName val="산출"/>
      <sheetName val="파일의이용"/>
      <sheetName val="총계"/>
      <sheetName val="위치조서"/>
      <sheetName val="유입부"/>
      <sheetName val="오수관연장산출"/>
      <sheetName val="전력구구조물산근"/>
      <sheetName val="기초자료입력"/>
      <sheetName val="수량BOQ"/>
      <sheetName val="수량"/>
      <sheetName val="전기"/>
      <sheetName val="노견단위수량"/>
      <sheetName val="산출내역서"/>
      <sheetName val="맨홀수량집계"/>
      <sheetName val="견적"/>
      <sheetName val="자재수량"/>
      <sheetName val="강교(Sub)"/>
      <sheetName val="토목검측서"/>
      <sheetName val="산근"/>
      <sheetName val="본체"/>
      <sheetName val="인천성심병원"/>
      <sheetName val="평가데이터"/>
      <sheetName val="WORK"/>
      <sheetName val="ITEM"/>
      <sheetName val="제잡비계산"/>
      <sheetName val="6-1. 관개량조서"/>
      <sheetName val="1호맨홀가감수량"/>
      <sheetName val="가시설(TYPE-A)"/>
      <sheetName val="1-1평균터파기고(1)"/>
      <sheetName val="1호맨홀수량산출"/>
      <sheetName val="교대(A1-A2)"/>
      <sheetName val="노무비"/>
      <sheetName val="재료비단가"/>
      <sheetName val="투자비"/>
      <sheetName val="조성원가DATA"/>
      <sheetName val="사업비"/>
      <sheetName val="경산"/>
      <sheetName val="인건-측정"/>
      <sheetName val="1,2공구원가계산서"/>
      <sheetName val="2공구산출내역"/>
      <sheetName val="1공구산출내역서"/>
      <sheetName val="원가계산서"/>
      <sheetName val="기초코드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BQ(실행)"/>
      <sheetName val="역T형교대(말뚝기초)"/>
      <sheetName val="용수량(생활용수)"/>
      <sheetName val="5.배수관로"/>
      <sheetName val="주요자재"/>
      <sheetName val="폐기물처리"/>
      <sheetName val="단위수량산출"/>
      <sheetName val="A LINE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대치판정"/>
      <sheetName val="노무비 근거"/>
      <sheetName val="내역서01"/>
      <sheetName val="3BL공동구 수량"/>
      <sheetName val="s"/>
      <sheetName val="노임단가명세표"/>
      <sheetName val="단가적용기준"/>
      <sheetName val="MFAB"/>
      <sheetName val="MFRT"/>
      <sheetName val="MPKG"/>
      <sheetName val="MPRD"/>
      <sheetName val="고상실행"/>
      <sheetName val="예산서"/>
      <sheetName val="서∼군(2)"/>
      <sheetName val="심사물량"/>
      <sheetName val="심사계산"/>
      <sheetName val="명세서"/>
      <sheetName val="2.토목공사"/>
      <sheetName val="부시수량"/>
      <sheetName val="단가산출내역(노임부분수정)"/>
      <sheetName val="wall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A1-DATA"/>
      <sheetName val="단면"/>
      <sheetName val="type-F"/>
      <sheetName val="접합 및 부설 "/>
      <sheetName val="천방교접속"/>
      <sheetName val="대포2교접속"/>
      <sheetName val="총_구조물공"/>
      <sheetName val="신우"/>
      <sheetName val="I.설계조건"/>
      <sheetName val="음봉방향"/>
      <sheetName val="CTEMCOST"/>
      <sheetName val="Graph (LGEN)"/>
      <sheetName val="out_prog"/>
      <sheetName val="선적schedule (2)"/>
      <sheetName val="토목원가계산"/>
      <sheetName val="조작대(1연)"/>
      <sheetName val="기존도수로깨기"/>
      <sheetName val="돌담교 상부수량"/>
      <sheetName val="경  비 "/>
      <sheetName val="증감대비"/>
      <sheetName val="외천교"/>
      <sheetName val="중기사용료산출근거"/>
      <sheetName val="단가산출2"/>
      <sheetName val="단가 및 재료비"/>
      <sheetName val="공비대비"/>
      <sheetName val="철콘"/>
      <sheetName val="Y-WORK"/>
      <sheetName val="자료입력"/>
      <sheetName val="원가입력"/>
      <sheetName val="비계공사"/>
      <sheetName val="진천방향"/>
      <sheetName val="입찰안"/>
      <sheetName val="2.고용보험료산출근거"/>
      <sheetName val="FOOTING단면력"/>
      <sheetName val="관경결정"/>
      <sheetName val="3연box"/>
      <sheetName val="산출1"/>
      <sheetName val="7월11일"/>
      <sheetName val="97노임단가"/>
      <sheetName val="안정검토(온1)"/>
      <sheetName val="b_balju_cho"/>
      <sheetName val="N賃率-職"/>
      <sheetName val="제경비율"/>
      <sheetName val="물가시세"/>
      <sheetName val="목록"/>
      <sheetName val="H-PILE수량집계"/>
      <sheetName val="토공_total"/>
      <sheetName val="토공개요"/>
      <sheetName val="토공(1)"/>
      <sheetName val="4.고용보험"/>
      <sheetName val="3.고용보험료산출근거"/>
      <sheetName val="판"/>
      <sheetName val="을지"/>
      <sheetName val="LP-S"/>
      <sheetName val="일위목록"/>
      <sheetName val="직공비"/>
      <sheetName val="신길1동"/>
      <sheetName val="부하(성남)"/>
      <sheetName val="구동"/>
      <sheetName val="conclusion"/>
      <sheetName val="comparables"/>
      <sheetName val="Deduction"/>
      <sheetName val="other"/>
      <sheetName val="개별직종노임단가(2003.9)"/>
      <sheetName val="총괄 내역서"/>
      <sheetName val="1호맨홀토공"/>
      <sheetName val="품목"/>
      <sheetName val="간지 (세)"/>
      <sheetName val="수목단가"/>
      <sheetName val="시설수량표"/>
      <sheetName val="식재수량표"/>
      <sheetName val="청천내"/>
      <sheetName val="역T형"/>
      <sheetName val="지수"/>
      <sheetName val="배수공 주요자재 집계표"/>
      <sheetName val="내역갑지"/>
      <sheetName val="일위_파일"/>
      <sheetName val="동일대내"/>
      <sheetName val="공정표첨부"/>
      <sheetName val="계정"/>
      <sheetName val="골막이(야매)"/>
      <sheetName val="U-TYPE(1)"/>
      <sheetName val="관급자재"/>
      <sheetName val="부하계산서"/>
      <sheetName val="내역서적용수량"/>
      <sheetName val="토목내역서"/>
      <sheetName val="갑지"/>
      <sheetName val="역T형(H=6.0) (2)"/>
      <sheetName val="단가산출"/>
      <sheetName val="공구"/>
      <sheetName val="࠶IĂ_x0000_嫗ऀࠀ"/>
      <sheetName val="토공(우물통,기타) "/>
      <sheetName val="이토밸브실수량집계(D600)"/>
      <sheetName val="2호맨홀공제수량"/>
      <sheetName val="특수선일위대가"/>
      <sheetName val="공문(신)"/>
      <sheetName val="원가서"/>
      <sheetName val="투찰"/>
      <sheetName val="표준건축비"/>
      <sheetName val="계림(함평)"/>
      <sheetName val="계림(장성)"/>
      <sheetName val="연결관산출조서"/>
      <sheetName val="bm(CIcable)"/>
      <sheetName val="5.소재"/>
      <sheetName val="노무단가"/>
      <sheetName val="01.10월"/>
      <sheetName val="용수량_생활용수_"/>
      <sheetName val="NAV000"/>
      <sheetName val="우수공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S0"/>
      <sheetName val="약품공급2"/>
      <sheetName val="6호기"/>
      <sheetName val="경율산정.XLS"/>
      <sheetName val="Site Expenses"/>
      <sheetName val="SRC-B3U2"/>
      <sheetName val="건축일위"/>
      <sheetName val="그라우팅일위"/>
      <sheetName val="암거공"/>
      <sheetName val="1공구"/>
      <sheetName val="취수탑"/>
      <sheetName val="입력"/>
      <sheetName val="기계경비적용기준"/>
      <sheetName val="공종목록표"/>
      <sheetName val="토량1-1"/>
      <sheetName val="공사명입력"/>
      <sheetName val="cal"/>
      <sheetName val="관련자료입력"/>
      <sheetName val="장비일위대가2002하"/>
      <sheetName val="수량집계"/>
      <sheetName val="날개수량1.5"/>
      <sheetName val="주현(해보)"/>
      <sheetName val="주현(영광)"/>
      <sheetName val="배수내역"/>
      <sheetName val="TOTAL_BOQ"/>
      <sheetName val="간선계산"/>
      <sheetName val="효성CB 1P기초"/>
      <sheetName val="공량산출서"/>
      <sheetName val="공통가설"/>
      <sheetName val="차도조도계산"/>
      <sheetName val="단가대비표"/>
      <sheetName val="공정표"/>
      <sheetName val="actual"/>
      <sheetName val="PumpSpec"/>
      <sheetName val="X17-TOTAL"/>
      <sheetName val="7-2"/>
      <sheetName val="단면 (2)"/>
      <sheetName val="99노임기준"/>
      <sheetName val="설계기준"/>
      <sheetName val="내역1"/>
      <sheetName val="개거산출내역"/>
      <sheetName val="공사비내역서"/>
      <sheetName val="일반공사"/>
      <sheetName val="FB25JN"/>
      <sheetName val="건축명"/>
      <sheetName val="기계명"/>
      <sheetName val="전기명"/>
      <sheetName val="토목명"/>
      <sheetName val="단중표"/>
      <sheetName val="품셈TABLE"/>
      <sheetName val="프랜트면허"/>
      <sheetName val="개인별조서"/>
      <sheetName val="1안"/>
      <sheetName val="8.설치품셈"/>
      <sheetName val="전등설비"/>
      <sheetName val="산출근거1"/>
      <sheetName val="토목주소"/>
      <sheetName val="거래처등록"/>
      <sheetName val="참고자료"/>
      <sheetName val="공사명등록"/>
      <sheetName val="은행코드"/>
      <sheetName val="이토변실"/>
      <sheetName val="신광초조도계선사업"/>
      <sheetName val="횡배수관재료-"/>
      <sheetName val="계산서(직선부)"/>
      <sheetName val="콘크리트측구연장"/>
      <sheetName val="포장공"/>
      <sheetName val="-배수구조물공토공"/>
      <sheetName val="교량하부공"/>
      <sheetName val="SPEC"/>
      <sheetName val="남평내역"/>
      <sheetName val="예산명세서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공토공단위당"/>
      <sheetName val="일위대가(계측기설치)"/>
      <sheetName val="제품"/>
      <sheetName val="토공정보"/>
      <sheetName val="TYPE-1"/>
      <sheetName val="단위수량(출력X)"/>
      <sheetName val="토적표(2차기성)"/>
      <sheetName val="unitpric"/>
      <sheetName val="CT "/>
      <sheetName val="산출집계"/>
      <sheetName val="1. 조명내역서(조명설치)"/>
      <sheetName val="2. 조명내역서(조명자재)"/>
      <sheetName val="일위대가집계표"/>
      <sheetName val="3.하중산정4.지耀⦓"/>
      <sheetName val="수입"/>
      <sheetName val="갑지(추정)"/>
      <sheetName val="이중벽PE관치수표"/>
      <sheetName val="노임단가(2008_x0000__x0000_畸"/>
      <sheetName val="플랜트 설치"/>
      <sheetName val="01"/>
      <sheetName val="전체철근집계"/>
      <sheetName val="설계서(7)"/>
      <sheetName val="1.우편집중내역서"/>
      <sheetName val="안정계산"/>
      <sheetName val="단면검토"/>
      <sheetName val="대비"/>
      <sheetName val="Macro(전선)"/>
      <sheetName val="기본"/>
      <sheetName val="충주"/>
      <sheetName val="기계경비산출기준"/>
      <sheetName val="중기일위대가"/>
      <sheetName val="배수공1"/>
      <sheetName val="점자블럭산_x0002_"/>
      <sheetName val="소도3교"/>
      <sheetName val="도장"/>
      <sheetName val="2005(공무2)"/>
      <sheetName val="변수"/>
      <sheetName val="5.2.6~7공사요율"/>
      <sheetName val="EACT10"/>
      <sheetName val="COVER"/>
      <sheetName val="시가지우회도로공내역서"/>
      <sheetName val="송장"/>
      <sheetName val="철근정산"/>
      <sheetName val="지수적용공사비내역서"/>
      <sheetName val="DATA 입력란"/>
      <sheetName val="신호등일위대가"/>
      <sheetName val="연수동"/>
      <sheetName val="SPC노임(5월)"/>
      <sheetName val="맨홀수량산출(A-LINE)"/>
      <sheetName val="철근총괄집계표"/>
      <sheetName val="산정표"/>
      <sheetName val="공무2과"/>
      <sheetName val="L_RPTA05_목록"/>
      <sheetName val="pier(각형)"/>
      <sheetName val="산출내역서집계표"/>
      <sheetName val="일반토공견적"/>
      <sheetName val="공사비예산서(토목분)"/>
      <sheetName val="사업총괄"/>
      <sheetName val="상반기손익차2총괄"/>
      <sheetName val="기본Data"/>
      <sheetName val="빗물받이(910-510-410)"/>
      <sheetName val="1.설계기준"/>
      <sheetName val="원가계산하도"/>
      <sheetName val="5.지반반력계수"/>
      <sheetName val="상세"/>
      <sheetName val="물돌리기수량집계"/>
      <sheetName val="물돌리기연장산출"/>
      <sheetName val="물돌리기"/>
      <sheetName val="도근좌표"/>
      <sheetName val="계수시트"/>
      <sheetName val="교대"/>
      <sheetName val="신당동산출근거"/>
      <sheetName val="하중조건(평상시)"/>
      <sheetName val="철거산출근거"/>
      <sheetName val="옹벽(수량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기계경비"/>
      <sheetName val="해외"/>
      <sheetName val="pier-1"/>
      <sheetName val="가시설수량"/>
      <sheetName val="단가 (2)"/>
      <sheetName val="일위대가-2"/>
      <sheetName val="일위대가-1"/>
      <sheetName val="포장복구집계"/>
      <sheetName val="소상 &quot;1&quot;"/>
      <sheetName val="가로등설치"/>
      <sheetName val="DATA2"/>
      <sheetName val="자재코드"/>
      <sheetName val="입력데이터"/>
      <sheetName val="tggwan(mac)"/>
      <sheetName val="전기단가조사서"/>
      <sheetName val="Macro1"/>
      <sheetName val="날개벽수량표"/>
      <sheetName val="기초자료입橂"/>
      <sheetName val="군남내역서"/>
      <sheetName val="INPUT(덕도방향-시점)"/>
      <sheetName val="elecdtla"/>
      <sheetName val="제출내역 (2)"/>
      <sheetName val="통합"/>
      <sheetName val="ITB COST"/>
      <sheetName val="자재대"/>
      <sheetName val="노임단가(2008.상)"/>
      <sheetName val="결정단가"/>
      <sheetName val="터널조도"/>
      <sheetName val="발주내역서"/>
      <sheetName val="단면치수"/>
      <sheetName val="교대(A塀/墌/多"/>
      <sheetName val="갱문및옹벽집계"/>
      <sheetName val="배수관산출"/>
      <sheetName val="부하놬졣/_x0000_"/>
      <sheetName val="부하⢬⌴　"/>
      <sheetName val="특별교실"/>
      <sheetName val="공종별산출내역서"/>
      <sheetName val="CON기초"/>
      <sheetName val="차도부연장현황"/>
      <sheetName val="을지총괄"/>
      <sheetName val="경비"/>
      <sheetName val="[고양관재.XLS]교대(A塀/墌/多"/>
      <sheetName val="[고양관재.XLS]부하놬졣/_x0000_"/>
      <sheetName val="교대(A_x0005__x0000__x0000__x0000_"/>
      <sheetName val="경상비"/>
      <sheetName val="바닥판"/>
      <sheetName val="견적서"/>
      <sheetName val="냉천부속동"/>
      <sheetName val="[고양관재.XLS][고양관재.XLS]부하놬졣/_x0000_"/>
      <sheetName val="1.수인터널"/>
      <sheetName val="STEEL BOX 단면설계(SEC.8)"/>
      <sheetName val="(A)내역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EQT-ESTN"/>
      <sheetName val="6공구(당초)"/>
      <sheetName val="static.cal"/>
      <sheetName val="날개벽"/>
      <sheetName val="용량(1-2)"/>
      <sheetName val="CABLE SIZE-3"/>
      <sheetName val="1호인버트수량"/>
      <sheetName val="A1"/>
      <sheetName val="배수공"/>
      <sheetName val="부대공"/>
      <sheetName val="구조물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자재목록"/>
      <sheetName val="중기목록"/>
      <sheetName val="단가목록"/>
      <sheetName val="주형"/>
      <sheetName val="수량총"/>
      <sheetName val="토공총"/>
      <sheetName val="준검 내역서"/>
      <sheetName val="3.공통공사대비"/>
      <sheetName val="측구공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2)관접합"/>
      <sheetName val="교대(A닑"/>
      <sheetName val="적용단위길이"/>
      <sheetName val="종배수관면벽신"/>
      <sheetName val="종배수관(신)"/>
      <sheetName val="단가비교표"/>
      <sheetName val="LOPCALC"/>
      <sheetName val="기둥"/>
      <sheetName val="저판(버림100)"/>
      <sheetName val="98수문일위"/>
      <sheetName val="2.가정단면"/>
      <sheetName val="용소리교"/>
      <sheetName val="하수급견적대비"/>
      <sheetName val="매입"/>
      <sheetName val="200"/>
      <sheetName val="일일작업보고"/>
      <sheetName val="공사일위대가"/>
      <sheetName val="큰다리교깨기"/>
      <sheetName val="최적단면"/>
      <sheetName val="교대(A1)"/>
      <sheetName val="중기상찠"/>
      <sheetName val="트렌치집계"/>
      <sheetName val="참고"/>
      <sheetName val="2000년1차"/>
      <sheetName val="부대공수량산출"/>
      <sheetName val="가시설공개요"/>
      <sheetName val="bi"/>
      <sheetName val="1. 설계조건 2.단면가정 3. 하중계산"/>
      <sheetName val="노임단가 (2)"/>
      <sheetName val="직접경비"/>
      <sheetName val="직접인건비"/>
      <sheetName val="내역총괄"/>
      <sheetName val="약품설비"/>
      <sheetName val="관람데ԯ_x0000_"/>
      <sheetName val="관람데뀀轔"/>
      <sheetName val="SLAB&quot;1P"/>
      <sheetName val="SLAB&quot;1_x0000_"/>
      <sheetName val="종배수단위_CON기초"/>
      <sheetName val="맨홀"/>
      <sheetName val="매입세"/>
      <sheetName val="조정금액결과표 (차수별)"/>
      <sheetName val="[고양관재.XLS][고양관재.XLS]교대(A塀/墌/多"/>
      <sheetName val="SOR纘$헾"/>
      <sheetName val="중기기초자료"/>
      <sheetName val="일위대가단가표"/>
      <sheetName val="woo(mac)"/>
      <sheetName val="단가(자재)"/>
      <sheetName val="단가(노임)"/>
      <sheetName val="기초목록"/>
      <sheetName val="1련박스"/>
      <sheetName val="단가대비"/>
      <sheetName val="4.중기단가산출"/>
      <sheetName val="1.물가시세표"/>
      <sheetName val="집계"/>
      <sheetName val="설계서(본관)"/>
      <sheetName val="기계경비시간당손료목록"/>
      <sheetName val="설계명세서-2"/>
      <sheetName val="CABdata"/>
      <sheetName val="여과지동"/>
      <sheetName val="기초자료"/>
      <sheetName val="노임단가(인쇄제외)"/>
      <sheetName val="환율및유가"/>
      <sheetName val="MBR9"/>
      <sheetName val="AS포장복구 "/>
      <sheetName val="TB-내역서"/>
      <sheetName val="공사비_NDE"/>
      <sheetName val="변경내역"/>
      <sheetName val="ASCEandUBC"/>
      <sheetName val="96보완계획7.12"/>
      <sheetName val="Sheet16 (2)"/>
      <sheetName val="J01"/>
      <sheetName val="파이프류"/>
      <sheetName val="빙장비사양"/>
      <sheetName val="장비사양"/>
      <sheetName val="단위량당중기"/>
      <sheetName val="배수관집계"/>
      <sheetName val="계화배수"/>
      <sheetName val="계장_품셈표"/>
      <sheetName val="노임단가_(2)"/>
      <sheetName val="총괄집계_1"/>
      <sheetName val="날개벽철근집계_1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Sheet1_(2)1"/>
      <sheetName val="수량산출서"/>
      <sheetName val="TYPE-A"/>
      <sheetName val="공종"/>
      <sheetName val="합계금액"/>
      <sheetName val="7단가"/>
      <sheetName val="참조M"/>
      <sheetName val="방음벽기초"/>
      <sheetName val="기초공"/>
      <sheetName val="대정2공구"/>
      <sheetName val="정렬"/>
      <sheetName val="cable-data"/>
      <sheetName val="금속및금속창호"/>
      <sheetName val="직노"/>
      <sheetName val="archi(본사)"/>
      <sheetName val="산근목록"/>
      <sheetName val="기준표"/>
      <sheetName val="중기손료"/>
      <sheetName val=" 상부공통집계(총괄)"/>
      <sheetName val="연결임시"/>
      <sheetName val="단위중량"/>
      <sheetName val="견적단가"/>
      <sheetName val="계획금액"/>
      <sheetName val="투찰가"/>
      <sheetName val="목포방향"/>
      <sheetName val="노무비단가"/>
      <sheetName val="연결관암거"/>
      <sheetName val="(전기)설계예산서"/>
      <sheetName val="SE-611"/>
      <sheetName val="남양주부대"/>
      <sheetName val="INFO"/>
      <sheetName val="목차"/>
      <sheetName val="환경기계공정표 (3)"/>
      <sheetName val="실행내역 "/>
      <sheetName val="자재단가비교표"/>
      <sheetName val="실행"/>
      <sheetName val="현장관리비 산출내역"/>
      <sheetName val="하부철근수량"/>
      <sheetName val="단위집계표"/>
      <sheetName val="I一般比"/>
      <sheetName val="에너지동"/>
      <sheetName val="시설물기초"/>
      <sheetName val="산업"/>
      <sheetName val="도면명"/>
      <sheetName val="백호׉_x0000_缀"/>
      <sheetName val="총괄"/>
      <sheetName val="지장물C"/>
      <sheetName val="2000양배"/>
      <sheetName val="개거(철근,콘크리트)"/>
      <sheetName val="단"/>
      <sheetName val="예정공정표"/>
      <sheetName val="백암비스타내역"/>
      <sheetName val="변경집계표"/>
      <sheetName val="자재집게표 "/>
      <sheetName val="순공사비"/>
      <sheetName val="JUCKEYK"/>
      <sheetName val="PIPE"/>
      <sheetName val="FLANGE"/>
      <sheetName val="VALVE"/>
      <sheetName val="별표 "/>
      <sheetName val="원가data"/>
      <sheetName val="수문일1"/>
      <sheetName val="조도계산서 (도서)"/>
      <sheetName val="도로횡단-D300"/>
      <sheetName val="인원조직표"/>
      <sheetName val="구역화물"/>
      <sheetName val="회사기초자료"/>
      <sheetName val="시험비"/>
      <sheetName val="공종단가목록"/>
      <sheetName val="건설기계가격"/>
      <sheetName val="개별직종노임단가(2005.1)"/>
      <sheetName val="L형옹벽단위수량(35)"/>
      <sheetName val="설비동거푸집"/>
      <sheetName val="설비동기타"/>
      <sheetName val="공용시설내역"/>
      <sheetName val="역사이펀평균높이"/>
      <sheetName val="MSG 수량"/>
      <sheetName val="기초계산(Pmax)"/>
      <sheetName val="토적(3차분)"/>
      <sheetName val="토량운반계산"/>
      <sheetName val="금액내역서"/>
      <sheetName val="3련_BOX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덕전리"/>
      <sheetName val="000000"/>
      <sheetName val="공내역"/>
      <sheetName val="1-최종안"/>
      <sheetName val="사업분석-분양가결정"/>
      <sheetName val="입력DATA"/>
      <sheetName val="장척총괄"/>
      <sheetName val="도로경계블럭연장조서"/>
      <sheetName val="원가계산서구조조정"/>
      <sheetName val="도로포장면적산출(1)"/>
      <sheetName val="정부노임"/>
      <sheetName val="피벗테이블데이터분석"/>
      <sheetName val="대창(함평)"/>
      <sheetName val="대창(장성)"/>
      <sheetName val="관람석제출"/>
      <sheetName val="11.우각부 보강"/>
      <sheetName val="대총괄"/>
      <sheetName val="화성태안9공구내역(실행)"/>
      <sheetName val="지진시"/>
      <sheetName val="고시단가"/>
      <sheetName val="개요"/>
      <sheetName val="접속도로1"/>
      <sheetName val="음료실행"/>
      <sheetName val="옹벽1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횡배수관토공수량"/>
      <sheetName val="설계예산"/>
      <sheetName val="계산중"/>
      <sheetName val="슬래브1"/>
      <sheetName val="3.바닥판  "/>
      <sheetName val="교대시점"/>
      <sheetName val="뚝토공"/>
      <sheetName val="3지구단위"/>
      <sheetName val="내역서(교량)전체"/>
      <sheetName val="기계경비일람"/>
      <sheetName val="L-type"/>
      <sheetName val="9GNG운반"/>
      <sheetName val="상계견적"/>
      <sheetName val="기본자료"/>
      <sheetName val="RangeObject"/>
      <sheetName val="220 (2)"/>
      <sheetName val="복선-직선"/>
      <sheetName val="점수계산1-2"/>
      <sheetName val="설계변경원가계산총괄표"/>
      <sheetName val="업무량"/>
      <sheetName val="합계"/>
      <sheetName val="치수표"/>
      <sheetName val="이티입력"/>
      <sheetName val="실행(ALT1)"/>
      <sheetName val="13.접속슬래브"/>
      <sheetName val="노임단가(2009_상)"/>
      <sheetName val="10_1_중기기초단가"/>
      <sheetName val="2000,9월_일위"/>
      <sheetName val="목재동바리"/>
      <sheetName val="암거단위"/>
      <sheetName val="횡 연장"/>
      <sheetName val="산출근거(가설도로_유_x0010__x0000_ఀ"/>
      <sheetName val="RING WALL"/>
      <sheetName val="변화치수"/>
      <sheetName val="Help"/>
      <sheetName val="교대(A㏨+䃠ત汿"/>
      <sheetName val="교대(A汿せ_x0000__x0000_净"/>
      <sheetName val="장비일위대가2002상"/>
      <sheetName val="21301동"/>
      <sheetName val="일위대가︀ᇕ԰"/>
      <sheetName val="일위대가ﻎᇕ԰"/>
      <sheetName val="암거단위-1련"/>
      <sheetName val="투찰추정"/>
      <sheetName val="옹벽"/>
      <sheetName val="00상노임"/>
      <sheetName val="단가조사-1"/>
      <sheetName val="단가조사-2"/>
      <sheetName val="단가입력"/>
      <sheetName val="삼보지질"/>
      <sheetName val="사진첩"/>
      <sheetName val="각형맨홀"/>
      <sheetName val="하천제원"/>
      <sheetName val="b_ba㰀숦뀂"/>
      <sheetName val="b_baꜹ저"/>
      <sheetName val="보온자재단가표"/>
      <sheetName val="예정(3)"/>
      <sheetName val="LEGEND"/>
      <sheetName val="과천MAIN"/>
      <sheetName val="참조(2)"/>
      <sheetName val="참조"/>
      <sheetName val="원가계산서(변경)"/>
      <sheetName val="공사비산출내역"/>
      <sheetName val="CONCRETE"/>
      <sheetName val="내역(원안-대안)"/>
      <sheetName val="설명서 "/>
      <sheetName val="분뇨"/>
      <sheetName val="토사(PE "/>
      <sheetName val="DAN"/>
      <sheetName val="지구단위계획"/>
      <sheetName val="광양 3기 유입수"/>
      <sheetName val="용집"/>
      <sheetName val="기계상쐄"/>
      <sheetName val="입력단가"/>
      <sheetName val="보도경계블럭"/>
      <sheetName val="자판실행"/>
      <sheetName val="단락전류-A"/>
      <sheetName val="와동25-3(변경)"/>
      <sheetName val="가격조사서"/>
      <sheetName val="직재"/>
      <sheetName val="일위"/>
      <sheetName val="금액결정"/>
      <sheetName val="밸브설치"/>
      <sheetName val="setup"/>
      <sheetName val="Front"/>
      <sheetName val="암거 제원표-1단계"/>
      <sheetName val="대창(함평)-창열"/>
      <sheetName val="포설list원본"/>
      <sheetName val="중기내역"/>
      <sheetName val="업체별기성내역"/>
      <sheetName val="UNIT"/>
      <sheetName val="SIL98"/>
      <sheetName val="GRACE"/>
      <sheetName val="1000 DB구축 부표"/>
      <sheetName val="ɬ_x0000_栀㞠_x0000__x0000_Ā_x0000_윈월"/>
      <sheetName val="수안보-M쁂㞔 "/>
      <sheetName val="일반수량집계표"/>
      <sheetName val="노임,재료비"/>
      <sheetName val="토공A"/>
      <sheetName val="2000전체분"/>
      <sheetName val="noyim"/>
      <sheetName val="전체내역"/>
      <sheetName val="FAB별"/>
      <sheetName val="오정환"/>
      <sheetName val="집수정"/>
      <sheetName val="공사설계"/>
      <sheetName val="시멘트,모래집계"/>
      <sheetName val="교대(A헾⾅_x0005__x0000_"/>
      <sheetName val="교대(A苘.茜.헾"/>
      <sheetName val="교대(A興_x0017_艌_x0017_헾"/>
      <sheetName val="일위대가Ⴐ"/>
      <sheetName val="교대(A_x0010_"/>
      <sheetName val="일위대가Ⴐ_x0000_倀椨"/>
      <sheetName val="미결사항"/>
      <sheetName val="노임자재단가"/>
      <sheetName val="제경비최종"/>
      <sheetName val="현장경비"/>
      <sheetName val="수목데이타"/>
      <sheetName val="2001년계약내력출력분"/>
      <sheetName val="1차기성분내력"/>
      <sheetName val="단가산출1"/>
      <sheetName val="교대(A賠ͅ峕ħ㉈"/>
      <sheetName val="교대(A賠ͅ峕ħ⬘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설계서을"/>
      <sheetName val="평가내역"/>
      <sheetName val="통계연보"/>
      <sheetName val="표  지"/>
      <sheetName val="진접"/>
      <sheetName val="상부수량(1)"/>
      <sheetName val="평균터파기고(1-2,ASP)"/>
      <sheetName val="당초계약"/>
      <sheetName val="3.바닥판설계"/>
      <sheetName val="산근1,2"/>
      <sheetName val="단가및재료_x0000_"/>
      <sheetName val="IW-LIST"/>
      <sheetName val="시중노임단가"/>
      <sheetName val="개별지가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토지사정조서"/>
      <sheetName val="안산기계장치"/>
      <sheetName val="건물"/>
      <sheetName val="최종계약서"/>
      <sheetName val="TABLE01"/>
      <sheetName val="SILICATE"/>
      <sheetName val="1"/>
      <sheetName val="노원열병합  건축공사기성내역서"/>
      <sheetName val="Sheet3"/>
      <sheetName val="5_모델링"/>
      <sheetName val="2.대외공문"/>
      <sheetName val="5.1 단가비교표(분전반)"/>
      <sheetName val="5.2 단가비교표(CCTV, 방송, 주차관제, 타워폴)"/>
      <sheetName val="3. 단위내역목록"/>
      <sheetName val="6. 인건비"/>
      <sheetName val="연결관연장산출"/>
      <sheetName val="옹벽철근"/>
      <sheetName val="기계가격"/>
      <sheetName val="노단"/>
      <sheetName val="단산"/>
      <sheetName val="명세"/>
      <sheetName val="일대"/>
      <sheetName val="토공총괄표"/>
      <sheetName val="A2"/>
      <sheetName val="주공 갑지"/>
      <sheetName val="࠶IĂ"/>
      <sheetName val="역T형(H=6.0)_x0005__x0000__x0000_"/>
      <sheetName val="PARAMETER"/>
      <sheetName val="H PILE수량"/>
      <sheetName val="링크해지용"/>
      <sheetName val="4.2.1 마루높이 검토"/>
      <sheetName val="입출재고현황 (2)"/>
      <sheetName val="구천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동해title"/>
      <sheetName val="카렌스센터계량기설치공사"/>
      <sheetName val="세목전체"/>
      <sheetName val="흄관기초"/>
      <sheetName val="내역서(기계)"/>
      <sheetName val="수로단위수량"/>
      <sheetName val="내역서변경성원"/>
      <sheetName val="Data&amp;Result"/>
      <sheetName val="1월요청,실사(운용통보기준)"/>
      <sheetName val="Sensitivity"/>
      <sheetName val="FJ단가"/>
      <sheetName val="7.지층별제원"/>
      <sheetName val="매매"/>
      <sheetName val="마장"/>
      <sheetName val="Baby일위대가"/>
      <sheetName val="보차도경계석수량"/>
      <sheetName val="A-8 PD(도로중앙)"/>
      <sheetName val="guard(mac)_x0000__x0000__x0000__x0000__x0000__x0000__x0000__x0000__x0000_ _x0000_㣬ǚ_x0000__x0004__x0000__x0000__x0000__x0000__x0000__x0000_"/>
      <sheetName val="guard(mac)_x0000__x0000__x0000__x0000__x0000__x0000__x0000__x0000__x0000__x0009__x0000_㣬ǚ_x0000__x0004__x0000__x0000__x0000__x0000__x0000__x0000_"/>
      <sheetName val="현장관리비집계표"/>
      <sheetName val="조명일위"/>
      <sheetName val="토공계산서(부체도로)"/>
      <sheetName val="c_balju"/>
      <sheetName val="내역(정지)"/>
      <sheetName val="장비경비"/>
      <sheetName val="danga"/>
      <sheetName val="CRUDE RE-bar"/>
      <sheetName val="crude.SLAB RE-bar"/>
      <sheetName val="공주-교대(A1)"/>
      <sheetName val="1SPAN"/>
      <sheetName val="30집계표"/>
      <sheetName val="001"/>
      <sheetName val="수압시_x0000__x0000__x0005_"/>
      <sheetName val="물량집계"/>
      <sheetName val="Sheet3_(2)"/>
      <sheetName val="chart_update"/>
      <sheetName val="5_배수관로"/>
      <sheetName val="96정변2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시설일위"/>
      <sheetName val="등록자료"/>
      <sheetName val="1호토공"/>
      <sheetName val="MYUN(MAC)"/>
      <sheetName val="식재가격"/>
      <sheetName val="식재총괄"/>
      <sheetName val="현장관리비"/>
      <sheetName val="상수도토공집계표"/>
      <sheetName val="gvl"/>
      <sheetName val="교각(P1)수량"/>
      <sheetName val="대가수량"/>
      <sheetName val="시점부교대"/>
      <sheetName val="콘_재료분리(1)"/>
      <sheetName val="4)유동표"/>
      <sheetName val="COST"/>
      <sheetName val="견적서-을지"/>
      <sheetName val="2@ BOX"/>
      <sheetName val="투입집계표"/>
      <sheetName val="이형관재료표(A-L)"/>
      <sheetName val="장비단가(010427)"/>
      <sheetName val="9811"/>
      <sheetName val="BEND LOSS"/>
      <sheetName val="정보"/>
      <sheetName val="적정심사"/>
      <sheetName val="표지 (2)"/>
      <sheetName val="L형옹벽측구"/>
      <sheetName val="기성공제요청서"/>
      <sheetName val="조내역"/>
      <sheetName val="지장물닑⿬_x0005_"/>
      <sheetName val="4.장비손료"/>
      <sheetName val="산출근거(가설_x0005__x0000__x0000__x0000__x0000_园"/>
      <sheetName val="Sheet13"/>
      <sheetName val="Sheet14"/>
      <sheetName val="Sheet9"/>
      <sheetName val="내역표지"/>
      <sheetName val="원가계산서 "/>
      <sheetName val="대우단가(풍산)"/>
      <sheetName val="준공평가"/>
      <sheetName val="화설내"/>
      <sheetName val="당초내역서"/>
      <sheetName val="1차 내역서"/>
      <sheetName val="철집"/>
      <sheetName val="VST재료산출"/>
      <sheetName val="내역서 "/>
      <sheetName val="소방"/>
      <sheetName val="부대공Ⅱ"/>
      <sheetName val="아파트"/>
      <sheetName val="가시설"/>
      <sheetName val="차선도색수량집계"/>
      <sheetName val="빙축열"/>
      <sheetName val="본실행경비"/>
      <sheetName val="환율"/>
      <sheetName val="기집"/>
      <sheetName val="초"/>
      <sheetName val="교육종류"/>
      <sheetName val="SAMPLE!"/>
      <sheetName val="운반공"/>
      <sheetName val="전신환매도율"/>
      <sheetName val="MW-S"/>
      <sheetName val="MW-BM"/>
      <sheetName val="암거"/>
      <sheetName val="2000노임기준"/>
      <sheetName val="노임이"/>
      <sheetName val="계측제어설비"/>
      <sheetName val="일위대가목록"/>
      <sheetName val="다곡2교"/>
      <sheetName val="공사요율산출표"/>
      <sheetName val="●수량(침구보관창고-21평)"/>
      <sheetName val="도록겼계조서"/>
      <sheetName val="보정계수산정(1)"/>
      <sheetName val="보정계수산정(2)"/>
      <sheetName val="보정계수산정(3)"/>
      <sheetName val="원가계산서 (2)"/>
      <sheetName val="공종별집계표"/>
      <sheetName val="공종별내역서"/>
      <sheetName val="중기단가목록"/>
      <sheetName val="중기단가산출서"/>
      <sheetName val="단가조사서 (2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가로등기초"/>
      <sheetName val="원수조 거푸집"/>
      <sheetName val="원수조 기타"/>
      <sheetName val="2000.11월설계내역"/>
      <sheetName val="5지구단위"/>
      <sheetName val="원가&amp;하도급원가"/>
      <sheetName val="노임단가자료"/>
      <sheetName val="3.골재원검토의견서 갑지"/>
      <sheetName val="견적서을"/>
      <sheetName val="현관"/>
      <sheetName val="부안일위"/>
      <sheetName val="건설기계"/>
      <sheetName val="기초자재"/>
      <sheetName val="제수"/>
      <sheetName val="시멘트,모래,자갈 및 골재산출표1"/>
      <sheetName val="2선재"/>
      <sheetName val="작성방법"/>
      <sheetName val="수량산출A"/>
      <sheetName val="A"/>
      <sheetName val="96노임기준"/>
      <sheetName val="수로집계"/>
      <sheetName val="차선도색현황"/>
      <sheetName val="토 적 표"/>
      <sheetName val="형식 - 1-2-3"/>
      <sheetName val="장비"/>
      <sheetName val="횡배수관"/>
      <sheetName val="유입량"/>
      <sheetName val="참조-(1)"/>
      <sheetName val="전기공사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교량전기"/>
      <sheetName val="설계가"/>
      <sheetName val="RPF_일반수량(35m)"/>
      <sheetName val="사다리"/>
      <sheetName val="당초"/>
      <sheetName val="역T형단위수량"/>
      <sheetName val="간접"/>
      <sheetName val="규준틀"/>
      <sheetName val="부경대총괄내역서"/>
      <sheetName val="부대공자재집계표"/>
      <sheetName val="NAI"/>
      <sheetName val="D-623D"/>
      <sheetName val="BQ"/>
      <sheetName val="9902"/>
      <sheetName val="재료"/>
      <sheetName val="STORAGE"/>
      <sheetName val="세부내역(직접인건비)"/>
      <sheetName val="세부내역(직접경비)"/>
      <sheetName val="참조 (2)"/>
      <sheetName val="호표"/>
      <sheetName val="원가계산서(1공구)"/>
      <sheetName val="부대"/>
      <sheetName val="2-1. 경관조명 내역총괄표"/>
      <sheetName val="임시정보시트"/>
      <sheetName val="내역서-2"/>
      <sheetName val="기술부 VENDOR LIST"/>
      <sheetName val="단가 "/>
      <sheetName val="횡배위치"/>
      <sheetName val="물푸기집계"/>
      <sheetName val="관로구간산출(H)"/>
      <sheetName val="물푸기산근"/>
      <sheetName val="도대하도변경최종정산조경"/>
      <sheetName val="NOMUBI"/>
      <sheetName val="sw1"/>
      <sheetName val="대림경상68억"/>
      <sheetName val="4.2유효폭의 계산"/>
      <sheetName val="본사업"/>
      <sheetName val="관일"/>
      <sheetName val="COA-17"/>
      <sheetName val="C-18"/>
      <sheetName val="통관-유입(벌어짐)유출턀宲ԯ_x0000_"/>
      <sheetName val="통관-유입(벌어짐)유출ကど尀ど"/>
      <sheetName val="양촌면도평리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에너지요금"/>
      <sheetName val="주빔의 설계"/>
      <sheetName val="piping"/>
      <sheetName val="교대(A_x0000__x0000_Ā_x0000__x0005_"/>
      <sheetName val="제원입력"/>
      <sheetName val="사급자재"/>
      <sheetName val="UBC(WIND)"/>
      <sheetName val="BATCH"/>
      <sheetName val="동원인원"/>
      <sheetName val="Macro3"/>
      <sheetName val="최민영집계25"/>
      <sheetName val="총내역서"/>
      <sheetName val="골조시행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내역서적용수량 (지방도893)"/>
      <sheetName val="연장및면적(좌측)"/>
      <sheetName val="화산경계"/>
      <sheetName val="특수기호강도거푸집"/>
      <sheetName val="발주설계서(당초)"/>
      <sheetName val="제경비"/>
      <sheetName val="총집계표"/>
      <sheetName val="단 box"/>
      <sheetName val="분석투자 내역(광명)"/>
      <sheetName val="0.단가"/>
      <sheetName val="cpm챠트"/>
      <sheetName val="국민연금표"/>
      <sheetName val="철거현황"/>
      <sheetName val="기초일위"/>
      <sheetName val="식재일위"/>
      <sheetName val="기계내역서"/>
      <sheetName val="산출기준 (2)"/>
      <sheetName val="TNHCHINH"/>
      <sheetName val="토사(PE_x0009_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Macro"/>
      <sheetName val="99총공사내역서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구분자"/>
      <sheetName val="수량3"/>
      <sheetName val="예총"/>
      <sheetName val="수자재단위邰"/>
      <sheetName val="배수설비"/>
      <sheetName val="&lt;목록&gt;"/>
      <sheetName val="일위대가ვ_x0000_䀀衼"/>
      <sheetName val="단면설계"/>
      <sheetName val="공정량"/>
      <sheetName val="포˘"/>
      <sheetName val="공정계획(내부계획25%,내부w.f)"/>
      <sheetName val="pvc vent"/>
      <sheetName val="TIE-IN"/>
      <sheetName val="1_설계조건"/>
      <sheetName val="5_소재"/>
      <sheetName val="3_2_3차처리시설"/>
      <sheetName val="도장수량(하1)"/>
      <sheetName val="표층포설및다짐"/>
      <sheetName val="입력자료(노무비)"/>
      <sheetName val="해외(원화)"/>
      <sheetName val="Control"/>
      <sheetName val="1호맨홀자연토공"/>
      <sheetName val="도수로현황"/>
      <sheetName val="옹벽기초자료"/>
      <sheetName val="현황산출서"/>
      <sheetName val="겉표지"/>
      <sheetName val="인입관수량총괄"/>
      <sheetName val="반중력식옹벽"/>
      <sheetName val="순성토"/>
      <sheetName val="기초안정검토"/>
      <sheetName val="수로접합"/>
      <sheetName val="총괄표 "/>
      <sheetName val="A 견적"/>
      <sheetName val="화재 탐지 설비"/>
      <sheetName val="주요설비계산"/>
      <sheetName val="6.7.8.우물통"/>
      <sheetName val="5CHBDC"/>
      <sheetName val="45,46"/>
      <sheetName val="지질조사"/>
      <sheetName val="M-MG1"/>
      <sheetName val="총공사비집계표"/>
      <sheetName val="rate"/>
      <sheetName val="수량-양식"/>
      <sheetName val="하남내역"/>
      <sheetName val="용산1(해보)"/>
      <sheetName val="토공수량산출"/>
      <sheetName val="토적계산서"/>
      <sheetName val="기자재단가조사서"/>
      <sheetName val="신규노무비"/>
      <sheetName val="시멘트 및 골재량산출"/>
      <sheetName val="기계경비집계"/>
      <sheetName val="106C0300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식재일위대가"/>
      <sheetName val="일위대가모듈"/>
      <sheetName val="토적기초자료"/>
      <sheetName val="조달청적격심사"/>
      <sheetName val="소방일위 "/>
      <sheetName val="사유서"/>
      <sheetName val="노임단가(2008"/>
      <sheetName val="제직재"/>
      <sheetName val="설직재-1"/>
      <sheetName val="제-노임"/>
      <sheetName val="일반전기"/>
      <sheetName val="신고분기설정참고"/>
      <sheetName val="거래처자료등록"/>
      <sheetName val="EQ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단가산출서(기계)"/>
      <sheetName val="용산3(영광)"/>
      <sheetName val="조도계산"/>
      <sheetName val="MEXICO-C"/>
      <sheetName val="손익분기점 데이터"/>
      <sheetName val="다이꾸"/>
      <sheetName val="총수량집계표"/>
      <sheetName val="안전보건교육"/>
      <sheetName val="고가수조"/>
      <sheetName val="연습"/>
      <sheetName val="내역서 제출"/>
      <sheetName val="부하"/>
      <sheetName val="TH VL, NC, DDHT Thanhphuoc"/>
      <sheetName val="공종단가"/>
      <sheetName val="견적시담(송포2공구)"/>
      <sheetName val="일위대가data"/>
      <sheetName val="주beam"/>
      <sheetName val="맨홀토공수량"/>
      <sheetName val="수량산출서-2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I24">
            <v>0</v>
          </cell>
        </row>
      </sheetData>
      <sheetData sheetId="23">
        <row r="24">
          <cell r="B24" t="str">
            <v>수평곡관</v>
          </cell>
        </row>
      </sheetData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>
        <row r="24">
          <cell r="I24">
            <v>0</v>
          </cell>
        </row>
      </sheetData>
      <sheetData sheetId="35">
        <row r="24">
          <cell r="I24">
            <v>0</v>
          </cell>
        </row>
      </sheetData>
      <sheetData sheetId="36">
        <row r="24">
          <cell r="I24">
            <v>0</v>
          </cell>
        </row>
      </sheetData>
      <sheetData sheetId="37">
        <row r="24">
          <cell r="B24" t="str">
            <v>수평곡관</v>
          </cell>
        </row>
      </sheetData>
      <sheetData sheetId="38">
        <row r="24">
          <cell r="I24">
            <v>0</v>
          </cell>
        </row>
      </sheetData>
      <sheetData sheetId="39">
        <row r="24">
          <cell r="I24">
            <v>0</v>
          </cell>
        </row>
      </sheetData>
      <sheetData sheetId="40">
        <row r="24">
          <cell r="I24">
            <v>0</v>
          </cell>
        </row>
      </sheetData>
      <sheetData sheetId="41">
        <row r="24">
          <cell r="I24">
            <v>0</v>
          </cell>
        </row>
      </sheetData>
      <sheetData sheetId="42">
        <row r="24">
          <cell r="I24">
            <v>0</v>
          </cell>
        </row>
      </sheetData>
      <sheetData sheetId="43">
        <row r="24">
          <cell r="I24">
            <v>0</v>
          </cell>
        </row>
      </sheetData>
      <sheetData sheetId="44" refreshError="1"/>
      <sheetData sheetId="45" refreshError="1"/>
      <sheetData sheetId="46" refreshError="1"/>
      <sheetData sheetId="47">
        <row r="24">
          <cell r="B24" t="str">
            <v>수평곡관</v>
          </cell>
        </row>
      </sheetData>
      <sheetData sheetId="48">
        <row r="24">
          <cell r="B24" t="str">
            <v>수평곡관</v>
          </cell>
        </row>
      </sheetData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>
        <row r="24">
          <cell r="B24" t="str">
            <v>수평곡관</v>
          </cell>
        </row>
      </sheetData>
      <sheetData sheetId="53">
        <row r="24">
          <cell r="B24" t="str">
            <v>수평곡관</v>
          </cell>
        </row>
      </sheetData>
      <sheetData sheetId="54">
        <row r="24">
          <cell r="B24" t="str">
            <v>수평곡관</v>
          </cell>
        </row>
      </sheetData>
      <sheetData sheetId="55">
        <row r="24">
          <cell r="B24" t="str">
            <v>수평곡관</v>
          </cell>
        </row>
      </sheetData>
      <sheetData sheetId="56">
        <row r="24">
          <cell r="B24" t="str">
            <v>수평곡관</v>
          </cell>
        </row>
      </sheetData>
      <sheetData sheetId="57">
        <row r="24">
          <cell r="B24" t="str">
            <v>수평곡관</v>
          </cell>
        </row>
      </sheetData>
      <sheetData sheetId="58">
        <row r="24">
          <cell r="B24" t="str">
            <v>수평곡관</v>
          </cell>
        </row>
      </sheetData>
      <sheetData sheetId="59">
        <row r="24">
          <cell r="B24" t="str">
            <v>수평곡관</v>
          </cell>
        </row>
      </sheetData>
      <sheetData sheetId="60">
        <row r="24">
          <cell r="B24" t="str">
            <v>수평곡관</v>
          </cell>
        </row>
      </sheetData>
      <sheetData sheetId="61">
        <row r="24">
          <cell r="B24" t="str">
            <v>수평곡관</v>
          </cell>
        </row>
      </sheetData>
      <sheetData sheetId="62">
        <row r="24">
          <cell r="B24" t="str">
            <v>수평곡관</v>
          </cell>
        </row>
      </sheetData>
      <sheetData sheetId="63">
        <row r="24">
          <cell r="B24" t="str">
            <v>수평곡관</v>
          </cell>
        </row>
      </sheetData>
      <sheetData sheetId="64">
        <row r="24">
          <cell r="B24" t="str">
            <v>수평곡관</v>
          </cell>
        </row>
      </sheetData>
      <sheetData sheetId="65">
        <row r="24">
          <cell r="B24" t="str">
            <v>수평곡관</v>
          </cell>
        </row>
      </sheetData>
      <sheetData sheetId="66">
        <row r="24">
          <cell r="B24" t="str">
            <v>수평곡관</v>
          </cell>
        </row>
      </sheetData>
      <sheetData sheetId="67">
        <row r="24">
          <cell r="B24" t="str">
            <v>수평곡관</v>
          </cell>
        </row>
      </sheetData>
      <sheetData sheetId="68">
        <row r="24">
          <cell r="B24" t="str">
            <v>수평곡관</v>
          </cell>
        </row>
      </sheetData>
      <sheetData sheetId="69">
        <row r="24">
          <cell r="B24" t="str">
            <v>수평곡관</v>
          </cell>
        </row>
      </sheetData>
      <sheetData sheetId="70">
        <row r="24">
          <cell r="B24" t="str">
            <v>수평곡관</v>
          </cell>
        </row>
      </sheetData>
      <sheetData sheetId="71">
        <row r="24">
          <cell r="B24" t="str">
            <v>수평곡관</v>
          </cell>
        </row>
      </sheetData>
      <sheetData sheetId="72">
        <row r="24">
          <cell r="B24" t="str">
            <v>수평곡관</v>
          </cell>
        </row>
      </sheetData>
      <sheetData sheetId="73">
        <row r="24">
          <cell r="B24" t="str">
            <v>수평곡관</v>
          </cell>
        </row>
      </sheetData>
      <sheetData sheetId="74">
        <row r="24">
          <cell r="B24" t="str">
            <v>수평곡관</v>
          </cell>
        </row>
      </sheetData>
      <sheetData sheetId="75">
        <row r="24">
          <cell r="B24" t="str">
            <v>수평곡관</v>
          </cell>
        </row>
      </sheetData>
      <sheetData sheetId="76">
        <row r="24">
          <cell r="B24" t="str">
            <v>수평곡관</v>
          </cell>
        </row>
      </sheetData>
      <sheetData sheetId="77">
        <row r="24">
          <cell r="B24" t="str">
            <v>수평곡관</v>
          </cell>
        </row>
      </sheetData>
      <sheetData sheetId="78">
        <row r="24">
          <cell r="B24" t="str">
            <v>수평곡관</v>
          </cell>
        </row>
      </sheetData>
      <sheetData sheetId="79">
        <row r="24">
          <cell r="B24" t="str">
            <v>수평곡관</v>
          </cell>
        </row>
      </sheetData>
      <sheetData sheetId="80">
        <row r="24">
          <cell r="B24" t="str">
            <v>수평곡관</v>
          </cell>
        </row>
      </sheetData>
      <sheetData sheetId="81">
        <row r="24">
          <cell r="B24" t="str">
            <v>수평곡관</v>
          </cell>
        </row>
      </sheetData>
      <sheetData sheetId="82">
        <row r="24">
          <cell r="B24" t="str">
            <v>수평곡관</v>
          </cell>
        </row>
      </sheetData>
      <sheetData sheetId="83">
        <row r="24">
          <cell r="B24" t="str">
            <v>수평곡관</v>
          </cell>
        </row>
      </sheetData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>
        <row r="24">
          <cell r="B24" t="str">
            <v>수평곡관</v>
          </cell>
        </row>
      </sheetData>
      <sheetData sheetId="107">
        <row r="24">
          <cell r="B24" t="str">
            <v>수평곡관</v>
          </cell>
        </row>
      </sheetData>
      <sheetData sheetId="108">
        <row r="24">
          <cell r="B24" t="str">
            <v>수평곡관</v>
          </cell>
        </row>
      </sheetData>
      <sheetData sheetId="109">
        <row r="24">
          <cell r="B24" t="str">
            <v>수평곡관</v>
          </cell>
        </row>
      </sheetData>
      <sheetData sheetId="110">
        <row r="24">
          <cell r="B24" t="str">
            <v>수평곡관</v>
          </cell>
        </row>
      </sheetData>
      <sheetData sheetId="111">
        <row r="24">
          <cell r="B24" t="str">
            <v>수평곡관</v>
          </cell>
        </row>
      </sheetData>
      <sheetData sheetId="112">
        <row r="24">
          <cell r="B24" t="str">
            <v>수평곡관</v>
          </cell>
        </row>
      </sheetData>
      <sheetData sheetId="113">
        <row r="24">
          <cell r="B24" t="str">
            <v>수평곡관</v>
          </cell>
        </row>
      </sheetData>
      <sheetData sheetId="114">
        <row r="24">
          <cell r="B24" t="str">
            <v>수평곡관</v>
          </cell>
        </row>
      </sheetData>
      <sheetData sheetId="115" refreshError="1"/>
      <sheetData sheetId="116" refreshError="1"/>
      <sheetData sheetId="117" refreshError="1"/>
      <sheetData sheetId="118">
        <row r="24">
          <cell r="I24">
            <v>0</v>
          </cell>
        </row>
      </sheetData>
      <sheetData sheetId="119">
        <row r="24">
          <cell r="B24" t="str">
            <v>수평곡관</v>
          </cell>
        </row>
      </sheetData>
      <sheetData sheetId="120">
        <row r="24">
          <cell r="B24" t="str">
            <v>수평곡관</v>
          </cell>
        </row>
      </sheetData>
      <sheetData sheetId="121">
        <row r="24">
          <cell r="I24">
            <v>0</v>
          </cell>
        </row>
      </sheetData>
      <sheetData sheetId="122">
        <row r="24">
          <cell r="B24" t="str">
            <v>수평곡관</v>
          </cell>
        </row>
      </sheetData>
      <sheetData sheetId="123">
        <row r="24">
          <cell r="B24" t="str">
            <v>수평곡관</v>
          </cell>
        </row>
      </sheetData>
      <sheetData sheetId="124">
        <row r="24">
          <cell r="I24">
            <v>0</v>
          </cell>
        </row>
      </sheetData>
      <sheetData sheetId="125">
        <row r="24">
          <cell r="B24" t="str">
            <v>수평곡관</v>
          </cell>
        </row>
      </sheetData>
      <sheetData sheetId="126">
        <row r="24">
          <cell r="B24" t="str">
            <v>수평곡관</v>
          </cell>
        </row>
      </sheetData>
      <sheetData sheetId="127">
        <row r="24">
          <cell r="B24" t="str">
            <v>수평곡관</v>
          </cell>
        </row>
      </sheetData>
      <sheetData sheetId="128">
        <row r="24">
          <cell r="B24" t="str">
            <v>수평곡관</v>
          </cell>
        </row>
      </sheetData>
      <sheetData sheetId="129">
        <row r="24">
          <cell r="B24" t="str">
            <v>수평곡관</v>
          </cell>
        </row>
      </sheetData>
      <sheetData sheetId="130">
        <row r="24">
          <cell r="B24" t="str">
            <v>수평곡관</v>
          </cell>
        </row>
      </sheetData>
      <sheetData sheetId="131">
        <row r="24">
          <cell r="B24" t="str">
            <v>수평곡관</v>
          </cell>
        </row>
      </sheetData>
      <sheetData sheetId="132">
        <row r="24">
          <cell r="B24" t="str">
            <v>수평곡관</v>
          </cell>
        </row>
      </sheetData>
      <sheetData sheetId="133">
        <row r="24">
          <cell r="B24" t="str">
            <v>수평곡관</v>
          </cell>
        </row>
      </sheetData>
      <sheetData sheetId="134">
        <row r="24">
          <cell r="B24" t="str">
            <v>수평곡관</v>
          </cell>
        </row>
      </sheetData>
      <sheetData sheetId="135">
        <row r="24">
          <cell r="B24" t="str">
            <v>수평곡관</v>
          </cell>
        </row>
      </sheetData>
      <sheetData sheetId="136">
        <row r="24">
          <cell r="B24" t="str">
            <v>수평곡관</v>
          </cell>
        </row>
      </sheetData>
      <sheetData sheetId="137">
        <row r="24">
          <cell r="B24" t="str">
            <v>수평곡관</v>
          </cell>
        </row>
      </sheetData>
      <sheetData sheetId="138">
        <row r="24">
          <cell r="B24" t="str">
            <v>수평곡관</v>
          </cell>
        </row>
      </sheetData>
      <sheetData sheetId="139">
        <row r="24">
          <cell r="B24" t="str">
            <v>수평곡관</v>
          </cell>
        </row>
      </sheetData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>
        <row r="25">
          <cell r="E25" t="str">
            <v>+</v>
          </cell>
        </row>
      </sheetData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/>
      <sheetData sheetId="2024" refreshError="1"/>
      <sheetData sheetId="2025" refreshError="1"/>
      <sheetData sheetId="2026" refreshError="1"/>
      <sheetData sheetId="20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목재동바리"/>
      <sheetName val="자재단가비교표"/>
      <sheetName val="INPUT"/>
      <sheetName val="우수공"/>
      <sheetName val="#REF"/>
      <sheetName val="1.설계기준"/>
      <sheetName val="집수정(600-700)"/>
      <sheetName val="반중력식옹벽"/>
      <sheetName val="교대A1"/>
      <sheetName val="기기리스트"/>
      <sheetName val="입찰안"/>
      <sheetName val="A-4"/>
      <sheetName val="기계공사"/>
      <sheetName val="북방3터널"/>
      <sheetName val="산출근거"/>
      <sheetName val="type-F"/>
      <sheetName val="일위대가표"/>
      <sheetName val="DATE"/>
      <sheetName val="ABUT수량_A1"/>
      <sheetName val="중산교"/>
      <sheetName val="설직재-1"/>
      <sheetName val="Sheet1 (2)"/>
      <sheetName val="품셈TABLE"/>
      <sheetName val="여수토공사비"/>
      <sheetName val="일위대가목차"/>
      <sheetName val="내역서"/>
      <sheetName val="POOM_MOTO"/>
      <sheetName val="POOM_MOTO2"/>
      <sheetName val="SG"/>
      <sheetName val="JUCKEYK"/>
      <sheetName val="우배수"/>
      <sheetName val="BID"/>
      <sheetName val="Sheet2"/>
      <sheetName val="수량산출서"/>
      <sheetName val="신당동집계표"/>
      <sheetName val="제수"/>
      <sheetName val="상행-교대(A1-A2)"/>
      <sheetName val="guard(mac)"/>
      <sheetName val="연결관산출조서"/>
      <sheetName val="일위목록"/>
      <sheetName val="교각1"/>
      <sheetName val="일위대가(가설)"/>
      <sheetName val="G.R300경비"/>
      <sheetName val="노임단가"/>
      <sheetName val="시멘트"/>
      <sheetName val="가격조사서"/>
      <sheetName val="상수도토공집계표"/>
      <sheetName val="일위대가목록"/>
      <sheetName val="말뚝지지력산정"/>
      <sheetName val="사용자정의"/>
      <sheetName val="9902"/>
      <sheetName val="CAT_5"/>
      <sheetName val="용소리교"/>
      <sheetName val="약품설비"/>
      <sheetName val="상부집계표"/>
      <sheetName val="5CHBDC"/>
      <sheetName val="집수정"/>
      <sheetName val="입력DATA"/>
      <sheetName val="주빔의 설계"/>
      <sheetName val="JOIN(2span)"/>
      <sheetName val="바닥판"/>
      <sheetName val="철근량산정및사용성검토"/>
      <sheetName val="공사수행방안"/>
      <sheetName val="물량집계"/>
      <sheetName val="관리,공감"/>
      <sheetName val="현장관리비"/>
      <sheetName val="산근터빈"/>
      <sheetName val="VXXXXXXX"/>
      <sheetName val="tggwan(mac)"/>
      <sheetName val="간선계산"/>
      <sheetName val="GAEYO"/>
      <sheetName val="Sheet1"/>
      <sheetName val="총괄내역서"/>
      <sheetName val="가도공"/>
      <sheetName val="1.설계조건"/>
      <sheetName val="우각부보강"/>
      <sheetName val="8.PILE  (돌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교각1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8.석축단위(H=1.5M)"/>
      <sheetName val="보도경계블럭"/>
      <sheetName val="노임단가"/>
      <sheetName val="공사비"/>
      <sheetName val="가설공사비"/>
      <sheetName val="도로구조공사비"/>
      <sheetName val="도로토공공사비"/>
      <sheetName val="여수토공사비"/>
      <sheetName val="수량산출서"/>
      <sheetName val="DATE"/>
      <sheetName val="일위대가"/>
      <sheetName val="이토변실(A3-LINE)"/>
      <sheetName val="시중노임(공사)"/>
      <sheetName val="차액보증"/>
      <sheetName val="5.정산서"/>
      <sheetName val="관리비"/>
      <sheetName val="설계조건"/>
      <sheetName val="단면검토"/>
      <sheetName val="터파기및재료"/>
      <sheetName val="수량산출"/>
      <sheetName val="재료비"/>
      <sheetName val="하부철근수량"/>
      <sheetName val="조명시설"/>
      <sheetName val="A-4"/>
      <sheetName val="MOTOR"/>
      <sheetName val="3련 BOX"/>
      <sheetName val="ABUT수량_A1"/>
      <sheetName val="TYPE1"/>
      <sheetName val="기초공"/>
      <sheetName val="기둥(원형)"/>
      <sheetName val="COPING"/>
      <sheetName val="조건표"/>
      <sheetName val="건축내역"/>
      <sheetName val="96노임기준"/>
      <sheetName val="내역서(갑)"/>
      <sheetName val="건축공사"/>
      <sheetName val="중산교"/>
      <sheetName val="횡배수관집현황(2공구)"/>
      <sheetName val="FRT_O"/>
      <sheetName val="FAB_I"/>
      <sheetName val="횡배위치"/>
      <sheetName val="교각1"/>
      <sheetName val="코드표"/>
      <sheetName val="내역서(총)"/>
      <sheetName val="비탈면보호공수량산출"/>
      <sheetName val="토적표"/>
      <sheetName val="#REF"/>
      <sheetName val="안정검토"/>
      <sheetName val="CAL"/>
      <sheetName val="member design"/>
      <sheetName val="design criteria"/>
      <sheetName val="working load at the btm ft."/>
      <sheetName val="plan&amp;section of foundation"/>
      <sheetName val="soil bearing check"/>
      <sheetName val="일위대가목록"/>
      <sheetName val="값"/>
      <sheetName val="관접합및부설"/>
      <sheetName val="단가"/>
      <sheetName val="관람석제출"/>
      <sheetName val="말뚝지지력산정"/>
      <sheetName val="설계명세서"/>
      <sheetName val="예산명세서"/>
      <sheetName val="자료입력"/>
      <sheetName val="경비2내역"/>
      <sheetName val="심사물량"/>
      <sheetName val="심사계산"/>
      <sheetName val="BOX"/>
      <sheetName val="세목전체"/>
      <sheetName val="I.설계조건"/>
      <sheetName val="진주방향"/>
      <sheetName val="type-F"/>
      <sheetName val="소야공정계획표"/>
      <sheetName val="입찰안"/>
      <sheetName val="변경1총괄"/>
      <sheetName val="일위"/>
      <sheetName val="설계내역(2001)"/>
      <sheetName val="시설물일위"/>
      <sheetName val="T13(P68~72,78)"/>
      <sheetName val="평균터파기고(1-2,ASP)"/>
      <sheetName val="1-1평균터파기고(1)"/>
      <sheetName val="토사(PE)"/>
      <sheetName val="총괄표"/>
      <sheetName val="우배수"/>
      <sheetName val="3BL공동구 수량"/>
      <sheetName val="정부노임단가"/>
      <sheetName val="날개벽(좌,우=45도,75도)"/>
      <sheetName val="수목표준대가"/>
      <sheetName val="일위목록"/>
      <sheetName val="토공(우물통,기타) "/>
      <sheetName val="급수공사"/>
      <sheetName val="식재가격"/>
      <sheetName val="식재총괄"/>
      <sheetName val="crude.SLAB RE-bar"/>
      <sheetName val="8.PILE  (돌출)"/>
      <sheetName val="입력DATA"/>
      <sheetName val="바닥판"/>
      <sheetName val="N賃率-職"/>
      <sheetName val="960318-1"/>
      <sheetName val="설비"/>
      <sheetName val="통합"/>
      <sheetName val="견적시담(송포2공구)"/>
      <sheetName val="화재 탐지 설비"/>
      <sheetName val="가시설(TYPE-A)"/>
      <sheetName val="Sheet1"/>
      <sheetName val="J直材4"/>
      <sheetName val="버스운행안내"/>
      <sheetName val="예방접종계획"/>
      <sheetName val="근태계획서"/>
      <sheetName val="가시설단위수량"/>
      <sheetName val="FAB별"/>
      <sheetName val="원형1호맨홀토공수량"/>
      <sheetName val="노임"/>
      <sheetName val="물가"/>
      <sheetName val="구조물철거타공정이월"/>
      <sheetName val="내역서1"/>
      <sheetName val="규준틀"/>
      <sheetName val="내역"/>
      <sheetName val="내충격수도관"/>
      <sheetName val="집계표"/>
      <sheetName val="단위목록"/>
      <sheetName val="마산방향"/>
      <sheetName val="마산방향철근집계"/>
      <sheetName val="ⴭⴭⴭⴭⴭ"/>
      <sheetName val="ilch"/>
      <sheetName val="공사개요"/>
      <sheetName val="산1~6"/>
      <sheetName val="COST"/>
      <sheetName val="99노임기준"/>
      <sheetName val="stability check"/>
      <sheetName val="design load"/>
      <sheetName val="Input"/>
      <sheetName val="예산서"/>
      <sheetName val="1.설계기준"/>
      <sheetName val="내역서"/>
      <sheetName val="연장및면적(좌측)"/>
      <sheetName val="PipWT"/>
      <sheetName val="내역서적용수량"/>
      <sheetName val="BID"/>
      <sheetName val="투찰추정"/>
      <sheetName val="2.단면가정"/>
      <sheetName val="4.말뚝설계"/>
      <sheetName val="1.설계조건"/>
      <sheetName val="소업1교"/>
      <sheetName val="단위수량"/>
      <sheetName val="우수"/>
      <sheetName val="실행철강하도"/>
      <sheetName val="신우"/>
      <sheetName val="대치판정"/>
      <sheetName val="일위대가목차"/>
      <sheetName val="직재"/>
      <sheetName val="H-pile(298x299)"/>
      <sheetName val="H-pile(250x250)"/>
      <sheetName val="6PILE  (돌출)"/>
      <sheetName val="총괄내역서"/>
      <sheetName val="Sheet1 (2)"/>
      <sheetName val="날개벽"/>
      <sheetName val="tggwan(mac)"/>
      <sheetName val="F-Assump"/>
      <sheetName val="SLAB&quot;1&quot;"/>
      <sheetName val="방음벽 기초 일반수량"/>
      <sheetName val="(A)내역서"/>
      <sheetName val="수안보-MBR1"/>
      <sheetName val="시설물기초"/>
      <sheetName val="안정계산"/>
      <sheetName val="웅진교-S2"/>
      <sheetName val="일반수량총괄집계"/>
      <sheetName val="중기사용료산출근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기물처리비 (2)"/>
      <sheetName val="#REF"/>
      <sheetName val="당초"/>
      <sheetName val="정부노임단가"/>
      <sheetName val="Book2"/>
      <sheetName val="NOMUBI"/>
      <sheetName val="sw1"/>
      <sheetName val="6PILE  (돌출)"/>
      <sheetName val="XL4Poppy"/>
      <sheetName val="3BL공동구 수량"/>
      <sheetName val="인부노임"/>
      <sheetName val="견적단가"/>
      <sheetName val="토공(우물통,기타) "/>
      <sheetName val="품셈TABLE"/>
      <sheetName val="일위대가"/>
      <sheetName val="1.수인터널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토공집계"/>
      <sheetName val="포장 산출근거(A)"/>
      <sheetName val="a"/>
      <sheetName val="a-1"/>
      <sheetName val="a-1-1"/>
      <sheetName val="a-1-2"/>
      <sheetName val="a-1-3"/>
      <sheetName val="a-1-4"/>
      <sheetName val="a-2"/>
      <sheetName val="A-LINE"/>
      <sheetName val="A비포장"/>
      <sheetName val="A포장구간 "/>
      <sheetName val="간이토류벽"/>
      <sheetName val="토공집계(A)"/>
      <sheetName val="관로공수량"/>
      <sheetName val="오수관수량집계표"/>
      <sheetName val="A-LINE (2)"/>
      <sheetName val="A맨홀수량 "/>
      <sheetName val="A LINE"/>
      <sheetName val="오수받이 수량산출(A)"/>
      <sheetName val="내부검사(A)"/>
      <sheetName val="구조물공수량집계표"/>
      <sheetName val="시멘트골재산출표"/>
      <sheetName val="맨홀펌수량집계표"/>
      <sheetName val="산출근거"/>
      <sheetName val="맨홀펌프장수량(A)"/>
      <sheetName val="맨홀산출근거"/>
      <sheetName val="펌프도면"/>
      <sheetName val="산출근거(A)"/>
      <sheetName val="A수량집계"/>
      <sheetName val="A산출근거"/>
      <sheetName val="수량총괄(A)"/>
      <sheetName val="부대수량A"/>
      <sheetName val="휀스수량집계(A)"/>
      <sheetName val="휀스그림(A)"/>
      <sheetName val="휀스단위수량(A)"/>
      <sheetName val="정문수량집계(A)"/>
      <sheetName val="정문그림(A)"/>
      <sheetName val="정문단위수량(A)"/>
      <sheetName val="상수관이설근거(A)"/>
      <sheetName val="안전보호책(A)"/>
      <sheetName val="가설건물수량"/>
      <sheetName val="(A)"/>
      <sheetName val="정문수량"/>
      <sheetName val="수량집계표(A)"/>
      <sheetName val="산출근거 (2)"/>
      <sheetName val="#REF"/>
      <sheetName val="수량산출"/>
      <sheetName val="VXXXXX"/>
      <sheetName val="laroux"/>
      <sheetName val="개략공사비 증(감)"/>
      <sheetName val="총괄내역서"/>
      <sheetName val="내역서"/>
      <sheetName val="교량 1호표"/>
      <sheetName val="관급자재 예산서(최종)"/>
      <sheetName val="288-1"/>
      <sheetName val="190-1"/>
      <sheetName val="25-1"/>
      <sheetName val="관급자재 예산섞(최종)"/>
      <sheetName val="노임이"/>
      <sheetName val="3BL공동구 수량"/>
      <sheetName val="비목군분류일위"/>
      <sheetName val="DATE"/>
      <sheetName val="INPUT"/>
      <sheetName val="약품공급2"/>
      <sheetName val="1차증가원가계산"/>
      <sheetName val="설명"/>
      <sheetName val="4배"/>
      <sheetName val="3배"/>
      <sheetName val="6배"/>
      <sheetName val="5배"/>
      <sheetName val="1배"/>
      <sheetName val="토사(PE)"/>
      <sheetName val="원형1호맨홀토공수량"/>
      <sheetName val="예정(3)"/>
      <sheetName val="공구원가계산"/>
      <sheetName val="집계"/>
      <sheetName val="노임,자재"/>
      <sheetName val="기계경비(맨홀)"/>
      <sheetName val="1안"/>
      <sheetName val="말고개터널조명전압강하"/>
      <sheetName val="구조물철거타공정이월"/>
      <sheetName val="2호맨홀공제수량"/>
      <sheetName val="관경별내역서"/>
      <sheetName val="단목"/>
      <sheetName val="토목수량"/>
      <sheetName val="Total"/>
      <sheetName val="SLAB"/>
      <sheetName val="설계예산서"/>
      <sheetName val="표지"/>
      <sheetName val="안정검토(온1)"/>
      <sheetName val="단가결정"/>
      <sheetName val="시설물일위"/>
      <sheetName val="가설공사"/>
      <sheetName val="내역아"/>
      <sheetName val="울타리"/>
      <sheetName val="I一般比"/>
      <sheetName val="설직재-1"/>
      <sheetName val="밸브설치"/>
      <sheetName val="8.PILE  (돌출)"/>
      <sheetName val="암거단위"/>
      <sheetName val="횡 연장"/>
      <sheetName val="집수정(600-700)"/>
      <sheetName val="단가산출서"/>
      <sheetName val="원가계산"/>
      <sheetName val="ABUT수량-A1"/>
      <sheetName val="재료단가"/>
      <sheetName val="값"/>
      <sheetName val="ITEM"/>
      <sheetName val="일위대가목차"/>
      <sheetName val="입력DATA"/>
      <sheetName val="바닥판"/>
      <sheetName val="공내역"/>
      <sheetName val="맨홀수량집계"/>
      <sheetName val="정부노임단가"/>
      <sheetName val="토목"/>
      <sheetName val="단위수량"/>
      <sheetName val="맨홀수량산출"/>
      <sheetName val="피벗테이블데이터분석"/>
      <sheetName val="산출내역서집계표"/>
      <sheetName val="중기일위대가"/>
      <sheetName val="판"/>
      <sheetName val="역T형옹벽(3.0)"/>
      <sheetName val="위치조서"/>
      <sheetName val="설계내역서"/>
      <sheetName val="내역1"/>
      <sheetName val="설계기준"/>
      <sheetName val="뚝토공"/>
      <sheetName val="과속방지턱위치조서"/>
      <sheetName val="노임단가"/>
      <sheetName val="2000노임기준"/>
      <sheetName val="부안일위"/>
      <sheetName val="Pré-chiffrage bas"/>
      <sheetName val="기기리스트"/>
      <sheetName val="기계경비(시간당)"/>
      <sheetName val="램머"/>
      <sheetName val="원가계산서구조조정"/>
      <sheetName val="기준표"/>
      <sheetName val="CB"/>
      <sheetName val="재정비직인"/>
      <sheetName val="재정비내역"/>
      <sheetName val="지적고시내역"/>
      <sheetName val="N賃率-職"/>
      <sheetName val="X17-TOTAL"/>
      <sheetName val="cal"/>
      <sheetName val="106C0300"/>
      <sheetName val="Sheet2"/>
      <sheetName val="Sheet1"/>
      <sheetName val="6PILE  (돌출)"/>
      <sheetName val="내역서(전기)"/>
      <sheetName val="자재단가"/>
      <sheetName val="48일위"/>
      <sheetName val="22수량"/>
      <sheetName val="49일위"/>
      <sheetName val="22일위"/>
      <sheetName val="49수량"/>
      <sheetName val="용수량(생활용수)"/>
      <sheetName val="BOX(1.5X1.5)"/>
      <sheetName val="도장수량(하1)"/>
      <sheetName val="주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"/>
      <sheetName val="토사(PE)"/>
      <sheetName val="총괄내역서"/>
      <sheetName val="내역서"/>
      <sheetName val="6PILE  (돌출)"/>
      <sheetName val="가공2원도"/>
      <sheetName val="우수"/>
      <sheetName val="토목내역서"/>
      <sheetName val="3.바닥판설계"/>
      <sheetName val="중산교"/>
      <sheetName val="tggwan(mac)"/>
      <sheetName val="Macro(차단기)"/>
      <sheetName val="포장공"/>
      <sheetName val="Macro1"/>
      <sheetName val="5.정산서"/>
      <sheetName val="STEEL BOX 단면설계(SEC.8)"/>
      <sheetName val="하수급견적대비"/>
      <sheetName val="현장관리비"/>
      <sheetName val="화재 탐지 설비"/>
      <sheetName val="시멘트"/>
      <sheetName val="관급원내역"/>
      <sheetName val="설비"/>
      <sheetName val="단가 및 재료비"/>
      <sheetName val="단가산출2"/>
      <sheetName val="중기사용료산출근거"/>
      <sheetName val="단가산출1"/>
      <sheetName val="J直材4"/>
      <sheetName val="2"/>
      <sheetName val="수로BOX"/>
      <sheetName val="실행철강하도"/>
      <sheetName val="구조물철거타공정이월"/>
      <sheetName val="T형( 파일기초) 공현1교"/>
      <sheetName val="우배수"/>
      <sheetName val="H-PILE수량집계"/>
      <sheetName val="수량산출"/>
      <sheetName val="02 SLAB"/>
      <sheetName val="05 BOX"/>
      <sheetName val="DATE"/>
      <sheetName val="건축"/>
      <sheetName val="터널조도"/>
      <sheetName val="POOM_MOTO"/>
      <sheetName val="POOM_MOTO2"/>
      <sheetName val="부대내역"/>
      <sheetName val="8.석축단위(H=1.5M)"/>
      <sheetName val="내역서적용수량 (지방도893)"/>
      <sheetName val="type-F"/>
      <sheetName val="가설공사비"/>
      <sheetName val="3련 BOX"/>
      <sheetName val="ABUT수량_A1"/>
      <sheetName val="일위대가표"/>
      <sheetName val="수안보-MBR1"/>
      <sheetName val="기둥(원형)"/>
      <sheetName val="정부노임단가"/>
      <sheetName val="STBOX"/>
      <sheetName val="공주-교대(A1)"/>
      <sheetName val="#REF"/>
      <sheetName val="충주"/>
      <sheetName val="DATA"/>
      <sheetName val="외주기성"/>
      <sheetName val="노임"/>
      <sheetName val="자재"/>
      <sheetName val="중기"/>
      <sheetName val="공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2"/>
      <sheetName val="우수"/>
      <sheetName val="토목내역서"/>
      <sheetName val="tggwan(mac)"/>
      <sheetName val="STEEL BOX 단면설계(SEC.8)"/>
      <sheetName val="capbeam(1)"/>
      <sheetName val="구조물철거타공정이월"/>
      <sheetName val="설명"/>
      <sheetName val="관급원내역"/>
      <sheetName val="중산교"/>
      <sheetName val="5.정산서"/>
      <sheetName val="(A)내역서"/>
      <sheetName val="실행철강하도"/>
      <sheetName val="내역"/>
      <sheetName val="현장관리비"/>
      <sheetName val="8.석축단위(H=1.5M)"/>
      <sheetName val="포장공"/>
      <sheetName val="화재 탐지 설비"/>
      <sheetName val="설비"/>
      <sheetName val="가설공사비"/>
      <sheetName val="시멘트"/>
      <sheetName val="ABUT수량_A1"/>
      <sheetName val="Sheet17"/>
      <sheetName val="INPUT"/>
      <sheetName val="토사(PE)"/>
      <sheetName val="Macro(차단기)"/>
      <sheetName val="수안보-MBR1"/>
      <sheetName val="T형( 파일기초) 공현1교"/>
      <sheetName val="우배수"/>
      <sheetName val="가공2원도"/>
      <sheetName val="유기공정"/>
      <sheetName val="과천MAIN"/>
      <sheetName val="Sheet1"/>
      <sheetName val="정부노임단가"/>
      <sheetName val="내역서"/>
      <sheetName val="3.바닥판설계"/>
      <sheetName val="DATE"/>
      <sheetName val="H-PILE수량집계"/>
      <sheetName val="1. 설계조건 2.단면가정 3. 하중계산"/>
      <sheetName val="DATA 입력란"/>
      <sheetName val="내역(영일)"/>
      <sheetName val="#REF"/>
      <sheetName val="6PILE  (돌출)"/>
      <sheetName val="NOMUBI"/>
      <sheetName val="세목전체"/>
      <sheetName val="심사계산"/>
      <sheetName val="심사물량"/>
      <sheetName val="Macro1"/>
      <sheetName val="주형"/>
      <sheetName val="1호토공"/>
      <sheetName val="가도공"/>
      <sheetName val="부대내역"/>
      <sheetName val="하수급견적대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토공총괄표"/>
      <sheetName val="토  적  표"/>
      <sheetName val="타공종집계"/>
      <sheetName val="깨기수량집계표"/>
      <sheetName val="BOX"/>
      <sheetName val="자재집계표"/>
      <sheetName val="레미콘,철근집계"/>
      <sheetName val="배수관,골재집계"/>
      <sheetName val="몰탈산출"/>
      <sheetName val="토공집계"/>
      <sheetName val="집수정수량집계"/>
      <sheetName val="성토부집수정단위수량"/>
      <sheetName val="집수정위치조서"/>
      <sheetName val="종배수관수량집계표"/>
      <sheetName val="배수관기초"/>
      <sheetName val="종배수관단위수량"/>
      <sheetName val="종배수관연장조서"/>
      <sheetName val="2002년"/>
      <sheetName val="장내교(한경46)"/>
      <sheetName val="토공(완충)"/>
      <sheetName val="일위(PN)"/>
      <sheetName val="DATE"/>
      <sheetName val="구조물철거타공정이월"/>
      <sheetName val="내역(한신APT)"/>
      <sheetName val="토목내역"/>
      <sheetName val="tggwan(mac)"/>
      <sheetName val="토사(PE)"/>
      <sheetName val="수량산출"/>
      <sheetName val="SG"/>
      <sheetName val="설계예산서"/>
      <sheetName val="2000전체분"/>
      <sheetName val="2000년1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총괄내역서"/>
      <sheetName val="내역서"/>
      <sheetName val="설계예산서"/>
      <sheetName val="ABUT수량-A1"/>
      <sheetName val="가도공"/>
      <sheetName val="단위수량산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원"/>
      <sheetName val="암거인력준설"/>
      <sheetName val="침사지 준설"/>
      <sheetName val="바켓준설"/>
      <sheetName val="흡입준설"/>
      <sheetName val="오수관준설"/>
      <sheetName val="고형준설토"/>
      <sheetName val="암거기계"/>
      <sheetName val="도수로(기계)"/>
      <sheetName val="빗물받이준설"/>
      <sheetName val="인력준설"/>
      <sheetName val="세정수 운반(16,000L)"/>
      <sheetName val="세정수 운반(5,500L)"/>
      <sheetName val="준설토 중간적치운반(인력상차, DT2.5t, L=3Km)"/>
      <sheetName val="기계준설(운반)"/>
      <sheetName val="준설토반출상차"/>
      <sheetName val="중기손료"/>
      <sheetName val="준설토올리기(침사지)"/>
      <sheetName val="하수관세정.세척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 수량산출(상부슬래브)-평면도적용"/>
      <sheetName val="26. 수량산출(좌벽체)-평면도적용"/>
      <sheetName val="27.수량산출(우벽체)-평면도적용 (2)"/>
      <sheetName val="28. 수량산출(바닥슬래브)-평면도적용"/>
      <sheetName val="29.수량산출(바닥토사제거)-평면도적용"/>
      <sheetName val="Sheet1"/>
      <sheetName val="Sheet2"/>
      <sheetName val="Sheet3"/>
      <sheetName val="터파기및재료"/>
      <sheetName val="설계서(노량진2동)수량산출"/>
      <sheetName val="(A)내역서"/>
      <sheetName val="총괄표"/>
      <sheetName val="#REF"/>
      <sheetName val="설계예산서"/>
      <sheetName val="약품공급2"/>
      <sheetName val="직노"/>
      <sheetName val="역T형옹벽(3.0)"/>
      <sheetName val="C.배수관공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일위"/>
      <sheetName val="내역"/>
      <sheetName val="총괄"/>
      <sheetName val="갑지"/>
      <sheetName val="원가"/>
      <sheetName val="요율"/>
      <sheetName val="설명"/>
      <sheetName val="거래처등록"/>
      <sheetName val="참고자료"/>
      <sheetName val="노임단가"/>
      <sheetName val="토공연장"/>
      <sheetName val="자재"/>
      <sheetName val="에너지동"/>
      <sheetName val="구조물철거타공정이월"/>
      <sheetName val="INPUT"/>
      <sheetName val="6PILE  (돌출)"/>
      <sheetName val="수량산출"/>
      <sheetName val="중간부"/>
      <sheetName val="설계예산서"/>
      <sheetName val="약품공급2"/>
      <sheetName val="Macro1"/>
      <sheetName val="내역서"/>
      <sheetName val="설계"/>
      <sheetName val="ABUT수량-A1"/>
      <sheetName val="DATE"/>
      <sheetName val="직노"/>
      <sheetName val="노임"/>
      <sheetName val="1차증가원가계산"/>
      <sheetName val="공종별원가계산"/>
      <sheetName val="토사(PE)"/>
      <sheetName val="개별직종노임단가(2005.1)"/>
      <sheetName val="#REF"/>
      <sheetName val="집수정(600-700)"/>
      <sheetName val="8.PILE  (돌출)"/>
      <sheetName val="DATA"/>
      <sheetName val="2.대외공문"/>
      <sheetName val="건축내역서"/>
      <sheetName val="집계표"/>
      <sheetName val="설비내역서"/>
      <sheetName val="전기내역서"/>
      <sheetName val="약품설비"/>
      <sheetName val="106C0300"/>
      <sheetName val="분전함신설"/>
      <sheetName val="접지1종"/>
      <sheetName val="간지"/>
      <sheetName val="배수공"/>
      <sheetName val="공통"/>
      <sheetName val="(A)내역서"/>
      <sheetName val="단가"/>
      <sheetName val="기안"/>
      <sheetName val="sub"/>
      <sheetName val="설계명세서"/>
      <sheetName val="예산명세서"/>
      <sheetName val="자료입력"/>
      <sheetName val="5.정산서"/>
      <sheetName val="노임,자재"/>
      <sheetName val="기계경비(맨홀)"/>
      <sheetName val="준검 내역서"/>
      <sheetName val="도면출력"/>
      <sheetName val="4차원가계산서"/>
      <sheetName val="당초계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인입"/>
      <sheetName val="새들"/>
      <sheetName val="부설"/>
      <sheetName val="ACB토"/>
      <sheetName val="CA"/>
      <sheetName val="암"/>
      <sheetName val="토공총계"/>
      <sheetName val="값"/>
      <sheetName val="표준도"/>
      <sheetName val="일위대가"/>
      <sheetName val="조건"/>
      <sheetName val="일위대가표"/>
      <sheetName val="내역서"/>
      <sheetName val="입력자료모음"/>
      <sheetName val="토사(PE)"/>
      <sheetName val="노임단가"/>
      <sheetName val="용역비내역-진짜"/>
      <sheetName val="일위목록"/>
      <sheetName val="관접합및부설"/>
      <sheetName val="단가"/>
      <sheetName val="설명"/>
      <sheetName val="한강운반비"/>
      <sheetName val="급수공사"/>
      <sheetName val="단가(공통)"/>
      <sheetName val="기초단가"/>
      <sheetName val="구조물철거타공정이월"/>
      <sheetName val="내역"/>
      <sheetName val="우수받이"/>
      <sheetName val="데이타"/>
      <sheetName val="ABUT수량-A1"/>
      <sheetName val="수량산출"/>
      <sheetName val="전기실(고압)"/>
      <sheetName val="플랜트 설치"/>
      <sheetName val="계약서"/>
      <sheetName val="판정1교토공"/>
      <sheetName val="단위수량"/>
      <sheetName val="장비집계"/>
      <sheetName val="50인입"/>
      <sheetName val="인부노임"/>
      <sheetName val="가시설단위수량"/>
      <sheetName val="SORCE1"/>
      <sheetName val="설계내역(2001)"/>
      <sheetName val="조명시설"/>
      <sheetName val="상하차비용(기계상차)"/>
      <sheetName val="수간보호"/>
      <sheetName val="운반비"/>
      <sheetName val="토공"/>
      <sheetName val="이름정의"/>
      <sheetName val="작업입력"/>
      <sheetName val="Macro1"/>
      <sheetName val="Sheet1"/>
      <sheetName val="중기조종사 단위단가"/>
      <sheetName val="기초일위"/>
      <sheetName val="노임단가자료"/>
      <sheetName val="상세"/>
      <sheetName val="약품공급2"/>
      <sheetName val="원가data"/>
      <sheetName val="Sheet3"/>
      <sheetName val="노무"/>
      <sheetName val="공사개요"/>
      <sheetName val="FOB발"/>
      <sheetName val="11.단가적용기준"/>
      <sheetName val="15.노임단가명세표"/>
      <sheetName val="13.중기산출근거"/>
      <sheetName val="09공임"/>
      <sheetName val="기중"/>
      <sheetName val="일위2"/>
      <sheetName val="계정"/>
      <sheetName val="일위대가 "/>
      <sheetName val="관급원내역"/>
      <sheetName val="내역서1999.8최종"/>
      <sheetName val="소방"/>
      <sheetName val="단가표"/>
      <sheetName val="건설노임"/>
      <sheetName val="신규보류입력"/>
      <sheetName val="자재비산출"/>
      <sheetName val="중기적산"/>
      <sheetName val="상호참고자료"/>
      <sheetName val="발주처자료입력"/>
      <sheetName val="하자보증자료"/>
      <sheetName val="기술자관련자료"/>
      <sheetName val="1.1설계기준"/>
      <sheetName val="중기사용료산출근거"/>
      <sheetName val="단가산출2"/>
      <sheetName val="단가 및 재료비"/>
      <sheetName val="초기화면"/>
      <sheetName val="기안"/>
      <sheetName val="자판실행"/>
      <sheetName val="입찰견적보고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집계표"/>
      <sheetName val="전차선로 물량표"/>
      <sheetName val="단가(자재)"/>
      <sheetName val="단가(노임)"/>
      <sheetName val="기초목록"/>
      <sheetName val="b_balju_cho"/>
      <sheetName val="산출(토공‥"/>
      <sheetName val="단면치수"/>
      <sheetName val="4.2유효폭의 계산"/>
      <sheetName val="입력폼"/>
      <sheetName val="설비내역서"/>
      <sheetName val="전기내역서"/>
      <sheetName val="#REF"/>
      <sheetName val="Sheet1 (2)"/>
      <sheetName val="교각계산"/>
      <sheetName val="3.골재원검토의견서 갑지"/>
      <sheetName val="설계예산서"/>
      <sheetName val="예산내역서"/>
      <sheetName val="토목검측서"/>
      <sheetName val="내역서(교량)전체"/>
      <sheetName val="심사물량"/>
      <sheetName val="심사계산"/>
      <sheetName val="관경별내역서"/>
      <sheetName val="실행대비"/>
      <sheetName val="토공(소계)(1-2구간)"/>
      <sheetName val="토공집계표(총괄-주)"/>
    </sheetNames>
    <sheetDataSet>
      <sheetData sheetId="0">
        <row r="2">
          <cell r="C2" t="str">
            <v>직관부설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C2" t="str">
            <v>직관부설</v>
          </cell>
          <cell r="D2" t="str">
            <v>분기점</v>
          </cell>
          <cell r="E2" t="str">
            <v>보호통</v>
          </cell>
          <cell r="F2" t="str">
            <v>원형변실</v>
          </cell>
          <cell r="G2" t="str">
            <v>중형변실</v>
          </cell>
          <cell r="H2" t="str">
            <v>유량계실</v>
          </cell>
          <cell r="N2" t="str">
            <v>직관부설</v>
          </cell>
          <cell r="O2" t="str">
            <v>분기점</v>
          </cell>
          <cell r="P2" t="str">
            <v>보호통</v>
          </cell>
          <cell r="Q2" t="str">
            <v>원형변실</v>
          </cell>
          <cell r="R2" t="str">
            <v>중형변실</v>
          </cell>
          <cell r="S2" t="str">
            <v>유량계실</v>
          </cell>
          <cell r="X2" t="str">
            <v>직관부설</v>
          </cell>
          <cell r="Y2" t="str">
            <v>분기점</v>
          </cell>
          <cell r="Z2" t="str">
            <v>보호통</v>
          </cell>
          <cell r="AA2" t="str">
            <v>원형변실</v>
          </cell>
          <cell r="AB2" t="str">
            <v>중형변실</v>
          </cell>
          <cell r="AC2" t="str">
            <v>유량계실</v>
          </cell>
          <cell r="AD2" t="str">
            <v>직관부설</v>
          </cell>
          <cell r="AE2" t="str">
            <v>분기점</v>
          </cell>
          <cell r="AF2" t="str">
            <v>보호통</v>
          </cell>
          <cell r="AG2" t="str">
            <v>원형변실</v>
          </cell>
          <cell r="AH2" t="str">
            <v>중형변실</v>
          </cell>
          <cell r="AI2" t="str">
            <v>유량계실</v>
          </cell>
        </row>
        <row r="3">
          <cell r="A3">
            <v>13</v>
          </cell>
          <cell r="E3">
            <v>0.58599999999999997</v>
          </cell>
          <cell r="P3">
            <v>1.2</v>
          </cell>
          <cell r="Z3">
            <v>1</v>
          </cell>
          <cell r="AF3">
            <v>0.9</v>
          </cell>
        </row>
        <row r="4">
          <cell r="A4">
            <v>20</v>
          </cell>
          <cell r="E4">
            <v>0.64400000000000002</v>
          </cell>
          <cell r="P4">
            <v>1.2</v>
          </cell>
          <cell r="Z4">
            <v>1</v>
          </cell>
          <cell r="AF4">
            <v>0.9</v>
          </cell>
        </row>
        <row r="5">
          <cell r="A5">
            <v>25</v>
          </cell>
          <cell r="E5">
            <v>0.64400000000000002</v>
          </cell>
          <cell r="P5">
            <v>1.2</v>
          </cell>
          <cell r="Z5">
            <v>1</v>
          </cell>
          <cell r="AF5">
            <v>1.2</v>
          </cell>
        </row>
        <row r="6">
          <cell r="A6">
            <v>30</v>
          </cell>
          <cell r="E6">
            <v>0.69799999999999995</v>
          </cell>
          <cell r="P6">
            <v>1.2</v>
          </cell>
          <cell r="Z6">
            <v>1</v>
          </cell>
          <cell r="AF6">
            <v>1.2</v>
          </cell>
        </row>
        <row r="7">
          <cell r="A7">
            <v>40</v>
          </cell>
          <cell r="E7">
            <v>0.81599999999999995</v>
          </cell>
          <cell r="P7">
            <v>1.2</v>
          </cell>
          <cell r="Z7">
            <v>1.2</v>
          </cell>
          <cell r="AF7">
            <v>1.2</v>
          </cell>
        </row>
        <row r="8">
          <cell r="A8">
            <v>50</v>
          </cell>
          <cell r="E8">
            <v>0.81599999999999995</v>
          </cell>
          <cell r="P8">
            <v>1.2</v>
          </cell>
          <cell r="Z8">
            <v>1.2</v>
          </cell>
          <cell r="AF8">
            <v>1.2</v>
          </cell>
        </row>
        <row r="9">
          <cell r="A9" t="str">
            <v>20-50</v>
          </cell>
          <cell r="C9">
            <v>0.5</v>
          </cell>
          <cell r="D9">
            <v>0.5</v>
          </cell>
          <cell r="N9">
            <v>1.1000000000000001</v>
          </cell>
          <cell r="O9">
            <v>1.2</v>
          </cell>
          <cell r="X9">
            <v>0.8</v>
          </cell>
          <cell r="Y9">
            <v>0.8</v>
          </cell>
          <cell r="AD9">
            <v>0.9</v>
          </cell>
          <cell r="AE9">
            <v>0.9</v>
          </cell>
        </row>
        <row r="10">
          <cell r="A10">
            <v>80</v>
          </cell>
          <cell r="C10">
            <v>0.5</v>
          </cell>
          <cell r="D10">
            <v>0.5</v>
          </cell>
          <cell r="F10">
            <v>1.8</v>
          </cell>
          <cell r="G10">
            <v>0.86</v>
          </cell>
          <cell r="N10">
            <v>1.3</v>
          </cell>
          <cell r="O10">
            <v>1.4</v>
          </cell>
          <cell r="Q10">
            <v>1.75</v>
          </cell>
          <cell r="R10">
            <v>1.7</v>
          </cell>
          <cell r="X10">
            <v>0.8</v>
          </cell>
          <cell r="Y10">
            <v>0.8</v>
          </cell>
          <cell r="AA10">
            <v>2.2000000000000002</v>
          </cell>
          <cell r="AB10">
            <v>1.2</v>
          </cell>
          <cell r="AD10">
            <v>0.9</v>
          </cell>
          <cell r="AE10">
            <v>0.9</v>
          </cell>
          <cell r="AG10">
            <v>2.4</v>
          </cell>
          <cell r="AH10">
            <v>1.2</v>
          </cell>
        </row>
        <row r="11">
          <cell r="A11">
            <v>100</v>
          </cell>
          <cell r="C11">
            <v>0.5</v>
          </cell>
          <cell r="D11">
            <v>0.5</v>
          </cell>
          <cell r="F11">
            <v>1.8</v>
          </cell>
          <cell r="G11">
            <v>0.86</v>
          </cell>
          <cell r="N11">
            <v>1.32</v>
          </cell>
          <cell r="O11">
            <v>1.42</v>
          </cell>
          <cell r="Q11">
            <v>1.77</v>
          </cell>
          <cell r="R11">
            <v>1.72</v>
          </cell>
          <cell r="X11">
            <v>0.8</v>
          </cell>
          <cell r="Y11">
            <v>0.8</v>
          </cell>
          <cell r="AA11">
            <v>2.2000000000000002</v>
          </cell>
          <cell r="AB11">
            <v>1.2</v>
          </cell>
          <cell r="AD11">
            <v>0.9</v>
          </cell>
          <cell r="AE11">
            <v>0.9</v>
          </cell>
          <cell r="AG11">
            <v>2.4</v>
          </cell>
          <cell r="AH11">
            <v>1.2</v>
          </cell>
        </row>
        <row r="12">
          <cell r="A12">
            <v>150</v>
          </cell>
          <cell r="C12">
            <v>0.55000000000000004</v>
          </cell>
          <cell r="D12">
            <v>0.55000000000000004</v>
          </cell>
          <cell r="F12">
            <v>1.8</v>
          </cell>
          <cell r="G12">
            <v>0.86</v>
          </cell>
          <cell r="N12">
            <v>1.37</v>
          </cell>
          <cell r="O12">
            <v>1.47</v>
          </cell>
          <cell r="Q12">
            <v>1.82</v>
          </cell>
          <cell r="R12">
            <v>1.77</v>
          </cell>
          <cell r="X12">
            <v>1</v>
          </cell>
          <cell r="Y12">
            <v>1</v>
          </cell>
          <cell r="AA12">
            <v>2.2000000000000002</v>
          </cell>
          <cell r="AB12">
            <v>1.2</v>
          </cell>
          <cell r="AD12">
            <v>0.9</v>
          </cell>
          <cell r="AE12">
            <v>0.9</v>
          </cell>
          <cell r="AG12">
            <v>2.4</v>
          </cell>
          <cell r="AH12">
            <v>1.5</v>
          </cell>
        </row>
        <row r="13">
          <cell r="A13">
            <v>200</v>
          </cell>
          <cell r="C13">
            <v>0.6</v>
          </cell>
          <cell r="D13">
            <v>0.6</v>
          </cell>
          <cell r="F13">
            <v>1.8</v>
          </cell>
          <cell r="G13">
            <v>0.86</v>
          </cell>
          <cell r="H13">
            <v>3.3</v>
          </cell>
          <cell r="N13">
            <v>1.43</v>
          </cell>
          <cell r="O13">
            <v>1.53</v>
          </cell>
          <cell r="Q13">
            <v>1.88</v>
          </cell>
          <cell r="R13">
            <v>1.73</v>
          </cell>
          <cell r="S13">
            <v>2.13</v>
          </cell>
          <cell r="X13">
            <v>1</v>
          </cell>
          <cell r="Y13">
            <v>1</v>
          </cell>
          <cell r="AA13">
            <v>2.2000000000000002</v>
          </cell>
          <cell r="AB13">
            <v>1.2</v>
          </cell>
          <cell r="AC13">
            <v>3.8</v>
          </cell>
          <cell r="AD13">
            <v>0.9</v>
          </cell>
          <cell r="AE13">
            <v>0.9</v>
          </cell>
          <cell r="AG13">
            <v>2.4</v>
          </cell>
          <cell r="AH13">
            <v>1.5</v>
          </cell>
          <cell r="AI13">
            <v>3.9</v>
          </cell>
        </row>
        <row r="14">
          <cell r="A14">
            <v>250</v>
          </cell>
          <cell r="C14">
            <v>0.65</v>
          </cell>
          <cell r="D14">
            <v>0.65</v>
          </cell>
          <cell r="F14">
            <v>1.8</v>
          </cell>
          <cell r="G14">
            <v>0.86</v>
          </cell>
          <cell r="H14">
            <v>3.3</v>
          </cell>
          <cell r="N14">
            <v>1.48</v>
          </cell>
          <cell r="O14">
            <v>1.58</v>
          </cell>
          <cell r="Q14">
            <v>1.93</v>
          </cell>
          <cell r="R14">
            <v>1.88</v>
          </cell>
          <cell r="S14">
            <v>2.1800000000000002</v>
          </cell>
          <cell r="X14">
            <v>1</v>
          </cell>
          <cell r="Y14">
            <v>1</v>
          </cell>
          <cell r="AA14">
            <v>2.2000000000000002</v>
          </cell>
          <cell r="AB14">
            <v>1.4</v>
          </cell>
          <cell r="AC14">
            <v>3.8</v>
          </cell>
          <cell r="AD14">
            <v>1.2</v>
          </cell>
          <cell r="AE14">
            <v>1.2</v>
          </cell>
          <cell r="AG14">
            <v>2.4</v>
          </cell>
          <cell r="AH14">
            <v>1.5</v>
          </cell>
          <cell r="AI14">
            <v>3.9</v>
          </cell>
        </row>
        <row r="15">
          <cell r="A15">
            <v>300</v>
          </cell>
          <cell r="C15">
            <v>0.7</v>
          </cell>
          <cell r="D15">
            <v>0.7</v>
          </cell>
          <cell r="F15">
            <v>1.8</v>
          </cell>
          <cell r="G15">
            <v>0.86</v>
          </cell>
          <cell r="H15">
            <v>3.3</v>
          </cell>
          <cell r="N15">
            <v>1.53</v>
          </cell>
          <cell r="O15">
            <v>1.63</v>
          </cell>
          <cell r="Q15">
            <v>1.98</v>
          </cell>
          <cell r="R15">
            <v>1.93</v>
          </cell>
          <cell r="S15">
            <v>2.23</v>
          </cell>
          <cell r="X15">
            <v>1</v>
          </cell>
          <cell r="Y15">
            <v>1.2</v>
          </cell>
          <cell r="AA15">
            <v>2.2000000000000002</v>
          </cell>
          <cell r="AB15">
            <v>1.4</v>
          </cell>
          <cell r="AC15">
            <v>3.8</v>
          </cell>
          <cell r="AD15">
            <v>1.2</v>
          </cell>
          <cell r="AE15">
            <v>1.2</v>
          </cell>
          <cell r="AG15">
            <v>2.4</v>
          </cell>
          <cell r="AH15">
            <v>1.5</v>
          </cell>
          <cell r="AI15">
            <v>3.9</v>
          </cell>
        </row>
        <row r="16">
          <cell r="A16">
            <v>350</v>
          </cell>
          <cell r="C16">
            <v>0.75</v>
          </cell>
          <cell r="D16">
            <v>0.75</v>
          </cell>
          <cell r="H16">
            <v>3.3</v>
          </cell>
          <cell r="N16">
            <v>1.58</v>
          </cell>
          <cell r="O16">
            <v>1.68</v>
          </cell>
          <cell r="X16">
            <v>1.2</v>
          </cell>
          <cell r="Y16">
            <v>1.2</v>
          </cell>
          <cell r="AA16">
            <v>2.2000000000000002</v>
          </cell>
          <cell r="AB16">
            <v>1.4</v>
          </cell>
          <cell r="AC16">
            <v>3.8</v>
          </cell>
          <cell r="AD16">
            <v>1.2</v>
          </cell>
          <cell r="AE16">
            <v>1.2</v>
          </cell>
          <cell r="AG16">
            <v>2.4</v>
          </cell>
          <cell r="AH16">
            <v>1.5</v>
          </cell>
          <cell r="AI16">
            <v>3.9</v>
          </cell>
        </row>
        <row r="17">
          <cell r="A17">
            <v>400</v>
          </cell>
          <cell r="C17">
            <v>0.8</v>
          </cell>
          <cell r="D17">
            <v>0.8</v>
          </cell>
          <cell r="H17">
            <v>3.3</v>
          </cell>
          <cell r="N17">
            <v>1.63</v>
          </cell>
          <cell r="O17">
            <v>1.73</v>
          </cell>
          <cell r="S17">
            <v>2.2999999999999998</v>
          </cell>
          <cell r="X17">
            <v>1.2</v>
          </cell>
          <cell r="Y17">
            <v>1.2</v>
          </cell>
          <cell r="AA17">
            <v>2.2000000000000002</v>
          </cell>
          <cell r="AB17">
            <v>4.0999999999999996</v>
          </cell>
          <cell r="AC17">
            <v>3.8</v>
          </cell>
          <cell r="AD17">
            <v>1.2</v>
          </cell>
          <cell r="AE17">
            <v>1.2</v>
          </cell>
          <cell r="AG17">
            <v>2.4</v>
          </cell>
          <cell r="AH17">
            <v>1.5</v>
          </cell>
          <cell r="AI17">
            <v>3.9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uxmmaryLES by Region Pg 2lted"/>
      <sheetName val="준공확인서"/>
      <sheetName val="변경계약서"/>
      <sheetName val="안전관리비내역 "/>
      <sheetName val="변경일위대가"/>
      <sheetName val="하도급 (2)"/>
      <sheetName val="남산변경내역서"/>
      <sheetName val="남산변경내역서 (2)"/>
      <sheetName val="변경계약서 (2)"/>
      <sheetName val="제1회기성내역서"/>
      <sheetName val="하도급 "/>
      <sheetName val="변경계약표지(1차)"/>
      <sheetName val="변경계약표지(2차) "/>
      <sheetName val="총괄"/>
      <sheetName val="내역서"/>
      <sheetName val="일위대가"/>
      <sheetName val="2 차변경내역서"/>
      <sheetName val="2차변경총괄"/>
      <sheetName val="폐기물목록"/>
      <sheetName val="폐기물목록 (2)"/>
      <sheetName val="정산서(운암)"/>
      <sheetName val="변경계약표지"/>
      <sheetName val="총괄집계(2차)"/>
      <sheetName val="이름정의"/>
      <sheetName val="토사(PE)"/>
      <sheetName val="데이타"/>
      <sheetName val="식재인부"/>
      <sheetName val="DATE"/>
      <sheetName val="내역"/>
      <sheetName val="총괄내역서"/>
      <sheetName val="토공(우물통,기타) "/>
      <sheetName val="품셈TABLE"/>
      <sheetName val="수목데이타 "/>
      <sheetName val="중기조종사 단위단가"/>
      <sheetName val="값"/>
      <sheetName val="실행내역 "/>
      <sheetName val="남산3호터널앞 방음벽 설치공사"/>
      <sheetName val="설명"/>
      <sheetName val="기초안정검토"/>
      <sheetName val="구조물철거타공정이월"/>
      <sheetName val="토목"/>
      <sheetName val="지급자재"/>
      <sheetName val="조명시설"/>
      <sheetName val="노임"/>
      <sheetName val="설계내역일위"/>
      <sheetName val="초기화면"/>
      <sheetName val="초기화면1"/>
      <sheetName val="기계경비(시간당)"/>
      <sheetName val="램머"/>
      <sheetName val="중기사용료산출근거"/>
      <sheetName val="단가산출2"/>
      <sheetName val="단가 및 재료비"/>
      <sheetName val="9811"/>
      <sheetName val="석축설면"/>
      <sheetName val="2@ BOX"/>
      <sheetName val="단위수량"/>
      <sheetName val="기본1"/>
      <sheetName val="2공구산출내역"/>
      <sheetName val="수정일위대가"/>
      <sheetName val="수량집계"/>
      <sheetName val="SORCE1"/>
      <sheetName val="직접인건비"/>
      <sheetName val="직접경비"/>
      <sheetName val="기초일위"/>
      <sheetName val="시설일위"/>
      <sheetName val="조명일위"/>
      <sheetName val="연결임시"/>
      <sheetName val="단가표"/>
      <sheetName val="수량산출"/>
      <sheetName val="원가계산"/>
      <sheetName val="6PILE  (돌출)"/>
      <sheetName val="인건비 "/>
      <sheetName val="ABUT수량-A1"/>
      <sheetName val="단가(1)"/>
      <sheetName val="관로공사"/>
      <sheetName val="2000년1차"/>
      <sheetName val="데리네이타현황"/>
      <sheetName val="9GNG운반"/>
      <sheetName val="VXXXXX"/>
      <sheetName val="관접합및부설"/>
      <sheetName val="단가"/>
      <sheetName val="현장관리비"/>
      <sheetName val="횡배수관"/>
      <sheetName val="교대토공시점"/>
      <sheetName val="노임이"/>
      <sheetName val="고창터널(고창방향)"/>
      <sheetName val="보도공제면적"/>
      <sheetName val="노무"/>
      <sheetName val="일반수량총괄"/>
      <sheetName val="준설량산정표"/>
      <sheetName val="평자재단가"/>
      <sheetName val="인부노임"/>
      <sheetName val="설계내역서"/>
      <sheetName val="증감내역서"/>
      <sheetName val="노임단가"/>
      <sheetName val="교각별수량"/>
      <sheetName val="(C)원내역"/>
      <sheetName val="집계표"/>
      <sheetName val="일위대가표"/>
      <sheetName val="관급자재대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조경내"/>
    </sheetNames>
    <sheetDataSet>
      <sheetData sheetId="0" refreshError="1"/>
      <sheetData sheetId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내역서"/>
      <sheetName val="내역서 (2)"/>
      <sheetName val="총괄내역서"/>
      <sheetName val="내역"/>
      <sheetName val="토공(우물통,기타) "/>
      <sheetName val="수량산출서"/>
      <sheetName val="(C)원내역"/>
      <sheetName val="ABUT수량-A1"/>
      <sheetName val="DATA"/>
      <sheetName val="데이타"/>
      <sheetName val="원가계산"/>
      <sheetName val="사급자재"/>
      <sheetName val="이토변실(A3-LINE)"/>
      <sheetName val="횡 연장"/>
      <sheetName val="호표"/>
      <sheetName val="공사비명세서"/>
      <sheetName val="지수"/>
      <sheetName val="일위대가표"/>
      <sheetName val="자료"/>
      <sheetName val="실행철강하도"/>
      <sheetName val="건축내역"/>
      <sheetName val="DATE"/>
      <sheetName val="수량산출"/>
      <sheetName val="sub"/>
      <sheetName val="(A)내역서"/>
      <sheetName val="값"/>
      <sheetName val="단"/>
      <sheetName val="#REF"/>
      <sheetName val="단가산출서"/>
      <sheetName val="total"/>
      <sheetName val="TYPE1"/>
      <sheetName val="노임단가"/>
      <sheetName val="입력자료모음"/>
      <sheetName val="안정성검토"/>
      <sheetName val="하중계산"/>
      <sheetName val="설계기준"/>
      <sheetName val="AV시스템"/>
      <sheetName val="기초안정검토"/>
      <sheetName val="우배수"/>
      <sheetName val="설명"/>
      <sheetName val="7단가"/>
      <sheetName val="48일위"/>
      <sheetName val="48수량"/>
      <sheetName val="22수량"/>
      <sheetName val="49일위"/>
      <sheetName val="22일위"/>
      <sheetName val="49수량"/>
      <sheetName val="자재단가"/>
      <sheetName val="총괄표"/>
      <sheetName val="대상공사(조달청)"/>
      <sheetName val="자료(통합)"/>
      <sheetName val="횡배수관집현황(2공구)"/>
      <sheetName val="교각1"/>
      <sheetName val="JUCKEYK"/>
      <sheetName val="수목표준대가"/>
      <sheetName val="웅진교-S2"/>
      <sheetName val="경산"/>
      <sheetName val="일위대가목록"/>
      <sheetName val="밸브설치"/>
      <sheetName val="2000년1차"/>
      <sheetName val="Sheet1 (2)"/>
      <sheetName val="wall"/>
      <sheetName val="기계경비(시간당)"/>
      <sheetName val="램머"/>
      <sheetName val="실행내역 "/>
      <sheetName val="산출내역서집계표"/>
      <sheetName val="wing"/>
      <sheetName val="98비정기소모"/>
      <sheetName val="단가"/>
      <sheetName val="노임"/>
      <sheetName val="원가계산서(공사)"/>
      <sheetName val="토목"/>
      <sheetName val="재료비"/>
      <sheetName val="단가산출"/>
      <sheetName val="단가_1_"/>
      <sheetName val="배관배선 단가조사"/>
      <sheetName val="하부철근수량"/>
      <sheetName val="적용기준"/>
      <sheetName val="C1"/>
      <sheetName val="기성내역서표지"/>
      <sheetName val="Sheet1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교각별수량"/>
      <sheetName val="구조물철거타공정이월"/>
      <sheetName val="수목데이타 "/>
      <sheetName val="E.P.T수량산출서"/>
      <sheetName val="ⴭⴭⴭⴭⴭ"/>
      <sheetName val="몰탈재료산출"/>
      <sheetName val="G.R300경비"/>
      <sheetName val="단면가정"/>
      <sheetName val="laroux"/>
      <sheetName val="중량산출"/>
      <sheetName val="PANEL 중량산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sheets"/>
      <sheetName val="예산M12A"/>
      <sheetName val="일위대가목차"/>
      <sheetName val="경비_원본"/>
      <sheetName val="직재"/>
      <sheetName val="감가상각"/>
      <sheetName val="J直材4"/>
      <sheetName val="업무"/>
      <sheetName val="code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공사비"/>
      <sheetName val="일위대가(건축)"/>
      <sheetName val="6. 직접경비"/>
      <sheetName val="DS기성최종"/>
      <sheetName val="DS설변내역서"/>
      <sheetName val="식재가격"/>
      <sheetName val="식재총괄"/>
      <sheetName val="일위목록"/>
      <sheetName val="단가적용기준"/>
      <sheetName val="대로근거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단가비교표"/>
      <sheetName val="동원(3)"/>
      <sheetName val="예정(3)"/>
      <sheetName val="인건-측정"/>
      <sheetName val="조도계산서 (도서)"/>
      <sheetName val="정부노임단가"/>
      <sheetName val="토사(PE)"/>
      <sheetName val="지주토목내역서"/>
      <sheetName val="조명시설"/>
      <sheetName val="공사원가계산서"/>
      <sheetName val="견적서"/>
      <sheetName val="FANDBS"/>
      <sheetName val="GRDATA"/>
      <sheetName val="SHAFTDBSE"/>
      <sheetName val="자재단가비교표"/>
      <sheetName val="전기일위대가"/>
      <sheetName val="주소록"/>
      <sheetName val="입찰안"/>
      <sheetName val="일위대가(계측기설치)"/>
      <sheetName val="교대(A1-A2)"/>
      <sheetName val="기둥(원형)"/>
      <sheetName val="공사비집계"/>
      <sheetName val="건축"/>
      <sheetName val="1.설계조건"/>
      <sheetName val="제잡비"/>
      <sheetName val="B(함)일반수량"/>
      <sheetName val="플랜트 설치"/>
      <sheetName val="산출근거"/>
      <sheetName val="환경평가"/>
      <sheetName val="인구"/>
      <sheetName val="차액보증"/>
      <sheetName val="배수관공"/>
      <sheetName val="98지급계획"/>
      <sheetName val="수량산출서 (2)"/>
      <sheetName val="맨홀수량산출"/>
      <sheetName val="단가일람"/>
      <sheetName val="돈암사업"/>
      <sheetName val="산근1"/>
      <sheetName val="장비"/>
      <sheetName val="노무"/>
      <sheetName val="자재"/>
      <sheetName val="요율"/>
      <sheetName val="하도관리"/>
      <sheetName val="확약서"/>
      <sheetName val="석축설면"/>
      <sheetName val="조명율표"/>
      <sheetName val="코드표"/>
      <sheetName val="98수문일위"/>
      <sheetName val="변압기 및 발전기 용량"/>
      <sheetName val="일위대가(1)"/>
      <sheetName val="손익차9월2"/>
      <sheetName val="공사개요"/>
      <sheetName val="토목공사"/>
      <sheetName val="변경갑지"/>
      <sheetName val="증감(갑지)"/>
      <sheetName val="기초단가"/>
      <sheetName val="수량집계"/>
      <sheetName val="자재일람"/>
      <sheetName val="개요"/>
      <sheetName val="맨홀토공"/>
      <sheetName val="유기공정"/>
      <sheetName val="동력부하(도산)"/>
      <sheetName val="명세서"/>
      <sheetName val="TABLE"/>
      <sheetName val="품목납기"/>
      <sheetName val="설비"/>
      <sheetName val="96물가 CODE"/>
      <sheetName val="CP-E2 (품셈표)"/>
      <sheetName val="U-TYPE(1)"/>
      <sheetName val="종배수관"/>
      <sheetName val="연부97-1"/>
      <sheetName val="갑지1"/>
      <sheetName val="70%"/>
      <sheetName val="조도계산(1)"/>
      <sheetName val="전차선로 물량표"/>
      <sheetName val="와동25-3(변경)"/>
      <sheetName val="인건비"/>
      <sheetName val="001"/>
      <sheetName val="60명당사(총괄)"/>
      <sheetName val="반중력식옹벽3.5"/>
      <sheetName val="공사현황"/>
      <sheetName val="설계조건"/>
      <sheetName val="직노"/>
      <sheetName val="20관리비율"/>
      <sheetName val="Sheet2"/>
      <sheetName val="C-노임단가"/>
      <sheetName val="ilch"/>
      <sheetName val="전기"/>
      <sheetName val="유림골조"/>
      <sheetName val="danga"/>
      <sheetName val="Sheet14"/>
      <sheetName val="Sheet13"/>
      <sheetName val="소비자가"/>
      <sheetName val="6호기"/>
      <sheetName val="예산변경사항"/>
      <sheetName val="세부내역"/>
      <sheetName val="정공공사"/>
      <sheetName val="Sheet5"/>
      <sheetName val="갑지"/>
      <sheetName val="재집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단가조사"/>
      <sheetName val="을"/>
      <sheetName val="노임이"/>
      <sheetName val="단가산출2"/>
      <sheetName val="DB단가"/>
      <sheetName val="도"/>
      <sheetName val="공사내역"/>
      <sheetName val="조경"/>
      <sheetName val="BID"/>
      <sheetName val="LEGEND"/>
      <sheetName val="Macro1"/>
      <sheetName val="Macro2"/>
      <sheetName val="기초대가"/>
      <sheetName val="97"/>
      <sheetName val="WORK"/>
      <sheetName val="김재복부장님"/>
      <sheetName val="중기사용료"/>
      <sheetName val="전기단가조사서"/>
      <sheetName val="K1자재(3차등)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갑지(추정)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본장"/>
      <sheetName val="을지"/>
      <sheetName val="DB"/>
      <sheetName val="도체종-상수표"/>
      <sheetName val="계산서(곡선부)"/>
      <sheetName val="-치수표(곡선부)"/>
      <sheetName val="원가계산서"/>
      <sheetName val="합천내역"/>
      <sheetName val="LOPCALC"/>
      <sheetName val="장애코드"/>
      <sheetName val="현금예금"/>
      <sheetName val="OPT7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CT_"/>
      <sheetName val="2F_회의실견적(5_14_일대)"/>
      <sheetName val="조도계산서_(도서)"/>
      <sheetName val="96물가_CODE"/>
      <sheetName val="CP-E2_(품셈표)"/>
      <sheetName val="덕전리"/>
      <sheetName val="선급금신청서"/>
      <sheetName val="실행비교"/>
      <sheetName val="음료실행"/>
      <sheetName val="APT내역"/>
      <sheetName val="부대시설"/>
      <sheetName val="1안"/>
      <sheetName val="신규 수주분(사용자 정의)"/>
      <sheetName val="CONCRETE"/>
      <sheetName val="부하LOAD"/>
      <sheetName val="11월 가격"/>
      <sheetName val="연수동"/>
      <sheetName val="1000 DB구축 부표"/>
      <sheetName val="6PILE  (돌출)"/>
      <sheetName val="청천내"/>
      <sheetName val="소상 &quot;1&quot;"/>
      <sheetName val="10월가격"/>
      <sheetName val="원형1호맨홀토공수량"/>
      <sheetName val="철거산출근거"/>
      <sheetName val="금액집계"/>
      <sheetName val="기성금내역서"/>
      <sheetName val="통신원가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타견적1"/>
      <sheetName val="타견적2"/>
      <sheetName val="타견적3"/>
      <sheetName val="부속동"/>
      <sheetName val="공사개요(좌)"/>
      <sheetName val="직공비"/>
      <sheetName val="매입세율"/>
      <sheetName val="Sheet7"/>
      <sheetName val="어음광고주"/>
      <sheetName val="내역서1999.8최종"/>
      <sheetName val="단가표"/>
      <sheetName val="사통"/>
      <sheetName val="FPA"/>
      <sheetName val="Data Vol"/>
      <sheetName val="순수개발"/>
      <sheetName val="11.단가비교표_"/>
      <sheetName val="16.기계경비산출내역_"/>
      <sheetName val="Oper Amount"/>
      <sheetName val="실적단가"/>
      <sheetName val="일위대가_복합"/>
      <sheetName val="일위대가_서비스"/>
      <sheetName val="견적대비 견적서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단가조사-2"/>
      <sheetName val="기성"/>
      <sheetName val="차수"/>
      <sheetName val="공통가설"/>
      <sheetName val="전체"/>
      <sheetName val="Galaxy 소비자가격표"/>
      <sheetName val="백암비스타내역"/>
      <sheetName val="장비집계"/>
      <sheetName val="8.PILE  (돌출)"/>
      <sheetName val="임차품의(농조)"/>
      <sheetName val="심사물량"/>
      <sheetName val="심사계산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CTEMCOST"/>
      <sheetName val="기계내역"/>
      <sheetName val="화재_탐지_설비"/>
      <sheetName val="소상_&quot;1&quot;"/>
      <sheetName val="입출재고현황 (2)"/>
      <sheetName val="가로등기초"/>
      <sheetName val="내부부하"/>
      <sheetName val="날개벽수량표"/>
      <sheetName val="BASIC (2)"/>
      <sheetName val="첨부파일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품산출서"/>
      <sheetName val="NEYOK"/>
      <sheetName val="일반수량총괄"/>
      <sheetName val="토공총괄"/>
      <sheetName val="골재수량"/>
      <sheetName val="레미콘집계"/>
      <sheetName val="주요자재"/>
      <sheetName val="타공종이기"/>
      <sheetName val="7내역"/>
      <sheetName val="건축원가계산서"/>
      <sheetName val="설계내역(2001)"/>
      <sheetName val="본체"/>
      <sheetName val="rate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BUS제원1"/>
      <sheetName val="dtxl"/>
      <sheetName val="협조전"/>
      <sheetName val="외주가공"/>
      <sheetName val="11"/>
      <sheetName val="초기화면"/>
      <sheetName val="중기단가목록"/>
      <sheetName val="설계내역서"/>
      <sheetName val="수목단가"/>
      <sheetName val="시설수량표"/>
      <sheetName val="식재수량표"/>
      <sheetName val="설계서을"/>
      <sheetName val="가압장구체수량산출서"/>
      <sheetName val="약품공급2"/>
      <sheetName val="6공구(당초)"/>
      <sheetName val="일위목차"/>
      <sheetName val="24.보증금(전신전화가입권)"/>
      <sheetName val="계정code"/>
      <sheetName val="시산표"/>
      <sheetName val="비교1"/>
      <sheetName val="2공구산출내역"/>
      <sheetName val="데이터"/>
      <sheetName val=" 내역"/>
      <sheetName val="단위수량"/>
      <sheetName val="깨기"/>
      <sheetName val="96노임기준"/>
      <sheetName val="H-PILE수량집계"/>
      <sheetName val="자재테이블"/>
      <sheetName val="시행후면적"/>
      <sheetName val="수지예산"/>
      <sheetName val="단가대비"/>
      <sheetName val="실정공사비단가표"/>
      <sheetName val="소요자재"/>
      <sheetName val="PROCESS"/>
      <sheetName val="담장산출"/>
      <sheetName val=" HIT-&gt;HMC 견적(3900)"/>
      <sheetName val="일위대가(4층원격)"/>
      <sheetName val="건축내역서"/>
      <sheetName val="BOX"/>
      <sheetName val="말뚝지지력산정"/>
      <sheetName val="예산대비"/>
      <sheetName val="공문"/>
      <sheetName val="CB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1-1"/>
      <sheetName val="차도조도계산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OPT"/>
      <sheetName val="SV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물량산출근거"/>
      <sheetName val="도근좌표"/>
      <sheetName val="입상내역"/>
      <sheetName val="수안보-MBR1"/>
      <sheetName val="L형 옹벽"/>
      <sheetName val="배수공"/>
      <sheetName val="암거"/>
      <sheetName val="포장공"/>
      <sheetName val="골재집계"/>
      <sheetName val="공종별 집계"/>
      <sheetName val="호안공"/>
      <sheetName val="노임단가명세표"/>
      <sheetName val="직접경비"/>
      <sheetName val="직접인건비"/>
      <sheetName val="구천"/>
      <sheetName val="단중표"/>
      <sheetName val="주요측점"/>
      <sheetName val="위치"/>
      <sheetName val="Ekog10"/>
      <sheetName val="2001년 건설노임"/>
      <sheetName val="기기리스트"/>
      <sheetName val="인부노임"/>
      <sheetName val="식재인부"/>
      <sheetName val="조경일람"/>
      <sheetName val="1.설계기준 "/>
      <sheetName val="시점부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J4" t="str">
            <v>SPPW 직관80A</v>
          </cell>
          <cell r="K4">
            <v>5450</v>
          </cell>
        </row>
        <row r="5">
          <cell r="J5" t="str">
            <v/>
          </cell>
          <cell r="K5">
            <v>0</v>
          </cell>
        </row>
        <row r="6">
          <cell r="J6" t="str">
            <v>SPPW 직관65A</v>
          </cell>
          <cell r="K6">
            <v>4312</v>
          </cell>
        </row>
        <row r="7">
          <cell r="J7" t="str">
            <v/>
          </cell>
          <cell r="K7">
            <v>0</v>
          </cell>
        </row>
        <row r="8">
          <cell r="J8" t="str">
            <v>SPPW 직관50A</v>
          </cell>
          <cell r="K8">
            <v>3379</v>
          </cell>
        </row>
        <row r="9">
          <cell r="J9" t="str">
            <v/>
          </cell>
          <cell r="K9">
            <v>0</v>
          </cell>
        </row>
        <row r="10">
          <cell r="J10" t="str">
            <v>SPPW 직관40A</v>
          </cell>
          <cell r="K10">
            <v>2466</v>
          </cell>
        </row>
        <row r="11">
          <cell r="J11" t="str">
            <v/>
          </cell>
          <cell r="K11">
            <v>0</v>
          </cell>
        </row>
        <row r="12">
          <cell r="J12" t="str">
            <v>SPPW 직관25A</v>
          </cell>
          <cell r="K12">
            <v>1776</v>
          </cell>
        </row>
        <row r="13">
          <cell r="J13" t="str">
            <v/>
          </cell>
          <cell r="K13">
            <v>0</v>
          </cell>
        </row>
        <row r="14">
          <cell r="J14" t="str">
            <v>SPPW 직관20A</v>
          </cell>
          <cell r="K14">
            <v>1250</v>
          </cell>
        </row>
        <row r="15">
          <cell r="J15" t="str">
            <v/>
          </cell>
          <cell r="K15">
            <v>0</v>
          </cell>
        </row>
        <row r="16">
          <cell r="J16" t="str">
            <v>STWW 직관600A</v>
          </cell>
          <cell r="K16">
            <v>93877</v>
          </cell>
        </row>
        <row r="17">
          <cell r="J17" t="str">
            <v/>
          </cell>
          <cell r="K17">
            <v>0</v>
          </cell>
        </row>
        <row r="18">
          <cell r="J18" t="str">
            <v>STWW 직관300A</v>
          </cell>
          <cell r="K18">
            <v>47211</v>
          </cell>
        </row>
        <row r="19">
          <cell r="J19" t="str">
            <v/>
          </cell>
          <cell r="K19">
            <v>0</v>
          </cell>
        </row>
        <row r="20">
          <cell r="J20" t="str">
            <v>STWW 직관250A</v>
          </cell>
          <cell r="K20">
            <v>36951</v>
          </cell>
        </row>
        <row r="21">
          <cell r="J21" t="str">
            <v/>
          </cell>
          <cell r="K21">
            <v>0</v>
          </cell>
        </row>
        <row r="22">
          <cell r="J22" t="str">
            <v>SPPW 곡관80A X 90。</v>
          </cell>
          <cell r="K22">
            <v>2880</v>
          </cell>
        </row>
        <row r="23">
          <cell r="J23" t="str">
            <v/>
          </cell>
          <cell r="K23">
            <v>0</v>
          </cell>
        </row>
        <row r="24">
          <cell r="J24" t="str">
            <v>SPPW 곡관40A X 90。</v>
          </cell>
          <cell r="K24">
            <v>880</v>
          </cell>
        </row>
        <row r="25">
          <cell r="J25" t="str">
            <v/>
          </cell>
          <cell r="K25">
            <v>0</v>
          </cell>
        </row>
        <row r="26">
          <cell r="J26" t="str">
            <v>SPPW 곡관25A X 90。</v>
          </cell>
          <cell r="K26">
            <v>540</v>
          </cell>
        </row>
        <row r="27">
          <cell r="J27" t="str">
            <v/>
          </cell>
          <cell r="K27">
            <v>0</v>
          </cell>
        </row>
        <row r="28">
          <cell r="J28" t="str">
            <v>SPPW 곡관20A X 90。</v>
          </cell>
          <cell r="K28">
            <v>480</v>
          </cell>
        </row>
        <row r="29">
          <cell r="J29" t="str">
            <v/>
          </cell>
          <cell r="K29">
            <v>0</v>
          </cell>
        </row>
        <row r="30">
          <cell r="J30" t="str">
            <v>STWW 곡관600A X 90。</v>
          </cell>
          <cell r="K30">
            <v>247442</v>
          </cell>
        </row>
        <row r="31">
          <cell r="J31" t="str">
            <v/>
          </cell>
          <cell r="K31">
            <v>0</v>
          </cell>
        </row>
        <row r="32">
          <cell r="J32" t="str">
            <v>STWW 곡관300A X 90。</v>
          </cell>
          <cell r="K32">
            <v>116040</v>
          </cell>
        </row>
        <row r="33">
          <cell r="J33" t="str">
            <v/>
          </cell>
          <cell r="K33">
            <v>0</v>
          </cell>
        </row>
        <row r="34">
          <cell r="J34" t="str">
            <v>STWW 곡관250A X 90。</v>
          </cell>
          <cell r="K34">
            <v>85714</v>
          </cell>
        </row>
        <row r="35">
          <cell r="J35" t="str">
            <v/>
          </cell>
          <cell r="K35">
            <v>0</v>
          </cell>
        </row>
        <row r="36">
          <cell r="J36" t="str">
            <v>SPPW 티80A X 80A</v>
          </cell>
          <cell r="K36">
            <v>4300</v>
          </cell>
        </row>
        <row r="37">
          <cell r="J37" t="str">
            <v/>
          </cell>
          <cell r="K37">
            <v>0</v>
          </cell>
        </row>
        <row r="38">
          <cell r="J38" t="str">
            <v>SPPW 티80A X 40A</v>
          </cell>
          <cell r="K38">
            <v>4300</v>
          </cell>
        </row>
        <row r="39">
          <cell r="J39" t="str">
            <v/>
          </cell>
          <cell r="K39">
            <v>0</v>
          </cell>
        </row>
        <row r="40">
          <cell r="J40" t="str">
            <v>SPPW 티50A X 25A</v>
          </cell>
          <cell r="K40">
            <v>2160</v>
          </cell>
        </row>
        <row r="41">
          <cell r="J41" t="str">
            <v/>
          </cell>
          <cell r="K41">
            <v>0</v>
          </cell>
        </row>
        <row r="42">
          <cell r="J42" t="str">
            <v>SPPW 티25A X 25A</v>
          </cell>
          <cell r="K42">
            <v>1090</v>
          </cell>
        </row>
        <row r="43">
          <cell r="J43" t="str">
            <v/>
          </cell>
          <cell r="K43">
            <v>0</v>
          </cell>
        </row>
        <row r="44">
          <cell r="J44" t="str">
            <v>SPPW 티25A X 20A</v>
          </cell>
          <cell r="K44">
            <v>1090</v>
          </cell>
        </row>
        <row r="45">
          <cell r="J45" t="str">
            <v/>
          </cell>
          <cell r="K45">
            <v>0</v>
          </cell>
        </row>
        <row r="46">
          <cell r="J46" t="str">
            <v>SPPW 티20A X 20A</v>
          </cell>
          <cell r="K46">
            <v>840</v>
          </cell>
        </row>
        <row r="47">
          <cell r="J47" t="str">
            <v/>
          </cell>
          <cell r="K47">
            <v>0</v>
          </cell>
        </row>
        <row r="48">
          <cell r="J48" t="str">
            <v>STWW 티600A X 600A</v>
          </cell>
          <cell r="K48">
            <v>959000</v>
          </cell>
        </row>
        <row r="49">
          <cell r="J49" t="str">
            <v/>
          </cell>
          <cell r="K49">
            <v>0</v>
          </cell>
        </row>
        <row r="50">
          <cell r="J50" t="str">
            <v>STWW 티600A X 300A</v>
          </cell>
          <cell r="K50">
            <v>1053000</v>
          </cell>
        </row>
        <row r="51">
          <cell r="J51" t="str">
            <v/>
          </cell>
          <cell r="K51">
            <v>0</v>
          </cell>
        </row>
        <row r="52">
          <cell r="J52" t="str">
            <v>STWW 티600A X 250A</v>
          </cell>
          <cell r="K52">
            <v>1053000</v>
          </cell>
        </row>
        <row r="53">
          <cell r="J53" t="str">
            <v/>
          </cell>
          <cell r="K53">
            <v>0</v>
          </cell>
        </row>
        <row r="54">
          <cell r="J54" t="str">
            <v>SPPW 레듀샤80A X 65A</v>
          </cell>
          <cell r="K54">
            <v>1600</v>
          </cell>
        </row>
        <row r="55">
          <cell r="J55" t="str">
            <v/>
          </cell>
          <cell r="K55">
            <v>0</v>
          </cell>
        </row>
        <row r="56">
          <cell r="J56" t="str">
            <v>SPPW 레듀샤80A X 40A</v>
          </cell>
          <cell r="K56">
            <v>2640</v>
          </cell>
        </row>
        <row r="57">
          <cell r="J57" t="str">
            <v/>
          </cell>
          <cell r="K57">
            <v>0</v>
          </cell>
        </row>
        <row r="58">
          <cell r="J58" t="str">
            <v>SPPW 레듀샤65A X 40A</v>
          </cell>
          <cell r="K58">
            <v>1680</v>
          </cell>
        </row>
        <row r="59">
          <cell r="J59" t="str">
            <v/>
          </cell>
          <cell r="K59">
            <v>0</v>
          </cell>
        </row>
        <row r="60">
          <cell r="J60" t="str">
            <v>SPPW 레듀샤50A X 40A</v>
          </cell>
          <cell r="K60">
            <v>896</v>
          </cell>
        </row>
        <row r="61">
          <cell r="J61" t="str">
            <v/>
          </cell>
          <cell r="K61">
            <v>0</v>
          </cell>
        </row>
        <row r="62">
          <cell r="J62" t="str">
            <v>SPPW 레듀샤40A X 25A</v>
          </cell>
          <cell r="K62">
            <v>928</v>
          </cell>
        </row>
        <row r="63">
          <cell r="J63" t="str">
            <v/>
          </cell>
          <cell r="K63">
            <v>0</v>
          </cell>
        </row>
        <row r="64">
          <cell r="J64" t="str">
            <v>SPPW 레듀샤40A X 20A</v>
          </cell>
          <cell r="K64">
            <v>1248</v>
          </cell>
        </row>
        <row r="65">
          <cell r="J65" t="str">
            <v/>
          </cell>
          <cell r="K65">
            <v>0</v>
          </cell>
        </row>
        <row r="66">
          <cell r="J66" t="str">
            <v>SPPW 레듀샤25A X 20A</v>
          </cell>
          <cell r="K66">
            <v>544</v>
          </cell>
        </row>
        <row r="67">
          <cell r="J67" t="str">
            <v/>
          </cell>
          <cell r="K67">
            <v>0</v>
          </cell>
        </row>
        <row r="68">
          <cell r="J68" t="str">
            <v>STWW 레듀샤600A X 300A</v>
          </cell>
          <cell r="K68">
            <v>122176</v>
          </cell>
        </row>
        <row r="69">
          <cell r="J69" t="str">
            <v/>
          </cell>
          <cell r="K69">
            <v>0</v>
          </cell>
        </row>
        <row r="70">
          <cell r="J70" t="str">
            <v>SPPW 플랜지80A</v>
          </cell>
          <cell r="K70">
            <v>3470</v>
          </cell>
        </row>
        <row r="71">
          <cell r="J71" t="str">
            <v/>
          </cell>
          <cell r="K71">
            <v>0</v>
          </cell>
        </row>
        <row r="72">
          <cell r="J72" t="str">
            <v>STWW 플랜지600A</v>
          </cell>
          <cell r="K72">
            <v>88419</v>
          </cell>
        </row>
        <row r="73">
          <cell r="J73" t="str">
            <v/>
          </cell>
          <cell r="K73">
            <v>0</v>
          </cell>
        </row>
        <row r="74">
          <cell r="J74" t="str">
            <v>STWW 플랜지300A</v>
          </cell>
          <cell r="K74">
            <v>30537</v>
          </cell>
        </row>
        <row r="75">
          <cell r="J75" t="str">
            <v/>
          </cell>
          <cell r="K75">
            <v>0</v>
          </cell>
        </row>
        <row r="76">
          <cell r="J76" t="str">
            <v>STWW 플랜지250A</v>
          </cell>
          <cell r="K76">
            <v>25693</v>
          </cell>
        </row>
        <row r="77">
          <cell r="J77" t="str">
            <v/>
          </cell>
          <cell r="K77">
            <v>0</v>
          </cell>
        </row>
        <row r="78">
          <cell r="J78" t="str">
            <v>호스콘넥터20A</v>
          </cell>
          <cell r="K78">
            <v>8500</v>
          </cell>
        </row>
        <row r="79">
          <cell r="J79" t="str">
            <v/>
          </cell>
          <cell r="K79">
            <v>0</v>
          </cell>
        </row>
        <row r="80">
          <cell r="J80" t="str">
            <v>게이트밸브600A</v>
          </cell>
          <cell r="K80">
            <v>5600000</v>
          </cell>
        </row>
        <row r="81">
          <cell r="J81" t="str">
            <v/>
          </cell>
          <cell r="K81">
            <v>0</v>
          </cell>
        </row>
        <row r="82">
          <cell r="J82" t="str">
            <v>게이트밸브40A</v>
          </cell>
          <cell r="K82">
            <v>20330</v>
          </cell>
        </row>
        <row r="83">
          <cell r="J83" t="str">
            <v/>
          </cell>
          <cell r="K83">
            <v>0</v>
          </cell>
        </row>
        <row r="84">
          <cell r="J84" t="str">
            <v>게이트밸브25A</v>
          </cell>
          <cell r="K84">
            <v>10560</v>
          </cell>
        </row>
        <row r="85">
          <cell r="J85" t="str">
            <v/>
          </cell>
          <cell r="K85">
            <v>0</v>
          </cell>
        </row>
        <row r="86">
          <cell r="J86" t="str">
            <v>게이트밸브20A</v>
          </cell>
          <cell r="K86">
            <v>6690</v>
          </cell>
        </row>
        <row r="87">
          <cell r="J87" t="str">
            <v/>
          </cell>
          <cell r="K87">
            <v>0</v>
          </cell>
        </row>
        <row r="88">
          <cell r="J88" t="str">
            <v>버터플라이밸브600A</v>
          </cell>
          <cell r="K88">
            <v>2570000</v>
          </cell>
        </row>
        <row r="89">
          <cell r="J89" t="str">
            <v/>
          </cell>
          <cell r="K89">
            <v>0</v>
          </cell>
        </row>
        <row r="90">
          <cell r="J90" t="str">
            <v>신축관300A</v>
          </cell>
          <cell r="K90">
            <v>198900</v>
          </cell>
        </row>
        <row r="91">
          <cell r="J91" t="str">
            <v/>
          </cell>
          <cell r="K91">
            <v>0</v>
          </cell>
        </row>
        <row r="92">
          <cell r="J92" t="str">
            <v>신축관250A</v>
          </cell>
          <cell r="K92">
            <v>145600</v>
          </cell>
        </row>
        <row r="93">
          <cell r="J93" t="str">
            <v/>
          </cell>
          <cell r="K93">
            <v>0</v>
          </cell>
        </row>
        <row r="94">
          <cell r="J94" t="str">
            <v>ㄷ형강ㄷ100x50x5.0</v>
          </cell>
          <cell r="K94">
            <v>420</v>
          </cell>
        </row>
        <row r="95">
          <cell r="J95" t="str">
            <v/>
          </cell>
          <cell r="K95">
            <v>0</v>
          </cell>
        </row>
        <row r="96">
          <cell r="J96" t="str">
            <v>앵커볼트M16 x 200L</v>
          </cell>
          <cell r="K96">
            <v>1700</v>
          </cell>
        </row>
        <row r="97">
          <cell r="J97" t="str">
            <v/>
          </cell>
          <cell r="K97">
            <v>0</v>
          </cell>
        </row>
        <row r="98">
          <cell r="J98" t="str">
            <v>형판6t</v>
          </cell>
          <cell r="K98">
            <v>400</v>
          </cell>
        </row>
        <row r="99">
          <cell r="J99" t="str">
            <v/>
          </cell>
          <cell r="K99">
            <v>0</v>
          </cell>
        </row>
        <row r="100">
          <cell r="J100" t="str">
            <v>U볼트600A</v>
          </cell>
          <cell r="K100">
            <v>4100</v>
          </cell>
        </row>
        <row r="101">
          <cell r="J101" t="str">
            <v/>
          </cell>
          <cell r="K101">
            <v>0</v>
          </cell>
        </row>
        <row r="102">
          <cell r="J102" t="str">
            <v>U볼트300A</v>
          </cell>
          <cell r="K102">
            <v>1760</v>
          </cell>
        </row>
        <row r="103">
          <cell r="J103" t="str">
            <v/>
          </cell>
          <cell r="K103">
            <v>0</v>
          </cell>
        </row>
        <row r="104">
          <cell r="J104" t="str">
            <v>U볼트250A</v>
          </cell>
          <cell r="K104">
            <v>1392</v>
          </cell>
        </row>
        <row r="105">
          <cell r="J105" t="str">
            <v/>
          </cell>
          <cell r="K105">
            <v>0</v>
          </cell>
        </row>
        <row r="106">
          <cell r="J106" t="str">
            <v>U볼트80A</v>
          </cell>
          <cell r="K106">
            <v>188</v>
          </cell>
        </row>
        <row r="107">
          <cell r="J107" t="str">
            <v/>
          </cell>
          <cell r="K107">
            <v>0</v>
          </cell>
        </row>
        <row r="108">
          <cell r="J108" t="str">
            <v>U볼트65A</v>
          </cell>
          <cell r="K108">
            <v>165</v>
          </cell>
        </row>
        <row r="109">
          <cell r="J109" t="str">
            <v/>
          </cell>
          <cell r="K109">
            <v>0</v>
          </cell>
        </row>
        <row r="110">
          <cell r="J110" t="str">
            <v>U볼트50A</v>
          </cell>
          <cell r="K110">
            <v>141</v>
          </cell>
        </row>
        <row r="111">
          <cell r="J111" t="str">
            <v/>
          </cell>
          <cell r="K111">
            <v>0</v>
          </cell>
        </row>
        <row r="112">
          <cell r="J112" t="str">
            <v>U볼트40A</v>
          </cell>
          <cell r="K112">
            <v>75</v>
          </cell>
        </row>
        <row r="113">
          <cell r="J113" t="str">
            <v/>
          </cell>
          <cell r="K113">
            <v>0</v>
          </cell>
        </row>
        <row r="114">
          <cell r="J114" t="str">
            <v>U볼트25A</v>
          </cell>
          <cell r="K114">
            <v>63</v>
          </cell>
        </row>
        <row r="115">
          <cell r="J115" t="str">
            <v/>
          </cell>
          <cell r="K115">
            <v>0</v>
          </cell>
        </row>
        <row r="116">
          <cell r="J116" t="str">
            <v>U볼트20A</v>
          </cell>
          <cell r="K116">
            <v>60</v>
          </cell>
        </row>
        <row r="117">
          <cell r="J117" t="str">
            <v/>
          </cell>
          <cell r="K117">
            <v>0</v>
          </cell>
        </row>
        <row r="118">
          <cell r="J118" t="str">
            <v>유리섬유파이프카바80A</v>
          </cell>
          <cell r="K118">
            <v>2011</v>
          </cell>
        </row>
        <row r="119">
          <cell r="J119" t="str">
            <v/>
          </cell>
          <cell r="K119">
            <v>0</v>
          </cell>
        </row>
        <row r="120">
          <cell r="J120" t="str">
            <v>유리섬유파이프카바65A</v>
          </cell>
          <cell r="K120">
            <v>1760</v>
          </cell>
        </row>
        <row r="121">
          <cell r="J121" t="str">
            <v/>
          </cell>
          <cell r="K121">
            <v>0</v>
          </cell>
        </row>
        <row r="122">
          <cell r="J122" t="str">
            <v>유리섬유파이프카바50A</v>
          </cell>
          <cell r="K122">
            <v>1600</v>
          </cell>
        </row>
        <row r="123">
          <cell r="J123" t="str">
            <v/>
          </cell>
          <cell r="K123">
            <v>0</v>
          </cell>
        </row>
        <row r="124">
          <cell r="J124" t="str">
            <v>유리섬유파이프카바40A</v>
          </cell>
          <cell r="K124">
            <v>1350</v>
          </cell>
        </row>
        <row r="125">
          <cell r="J125" t="str">
            <v/>
          </cell>
          <cell r="K125">
            <v>0</v>
          </cell>
        </row>
        <row r="126">
          <cell r="J126" t="str">
            <v>유리섬유파이프카바25A</v>
          </cell>
          <cell r="K126">
            <v>1100</v>
          </cell>
        </row>
        <row r="127">
          <cell r="J127" t="str">
            <v/>
          </cell>
          <cell r="K127">
            <v>0</v>
          </cell>
        </row>
        <row r="128">
          <cell r="J128" t="str">
            <v>유리섬유파이프카바20A</v>
          </cell>
          <cell r="K128">
            <v>980</v>
          </cell>
        </row>
        <row r="129">
          <cell r="J129" t="str">
            <v/>
          </cell>
          <cell r="K129">
            <v>0</v>
          </cell>
        </row>
        <row r="130">
          <cell r="J130" t="str">
            <v>보루지</v>
          </cell>
          <cell r="K130">
            <v>174</v>
          </cell>
        </row>
        <row r="131">
          <cell r="J131" t="str">
            <v/>
          </cell>
          <cell r="K131">
            <v>0</v>
          </cell>
        </row>
        <row r="132">
          <cell r="J132" t="str">
            <v>포리마테프</v>
          </cell>
          <cell r="K132">
            <v>1040</v>
          </cell>
        </row>
        <row r="133">
          <cell r="J133" t="str">
            <v/>
          </cell>
          <cell r="K133">
            <v>0</v>
          </cell>
        </row>
        <row r="134">
          <cell r="J134" t="str">
            <v>알미늄밴드</v>
          </cell>
          <cell r="K134">
            <v>110</v>
          </cell>
        </row>
        <row r="135">
          <cell r="J135" t="str">
            <v/>
          </cell>
          <cell r="K135">
            <v>0</v>
          </cell>
        </row>
        <row r="136">
          <cell r="J136" t="str">
            <v>흰페인트KSM5312</v>
          </cell>
          <cell r="K136">
            <v>4663</v>
          </cell>
        </row>
        <row r="137">
          <cell r="J137" t="str">
            <v/>
          </cell>
          <cell r="K137">
            <v>0</v>
          </cell>
        </row>
        <row r="138">
          <cell r="J138" t="str">
            <v>고무패킹600A</v>
          </cell>
          <cell r="K138">
            <v>10630</v>
          </cell>
        </row>
        <row r="139">
          <cell r="J139" t="str">
            <v/>
          </cell>
          <cell r="K139">
            <v>0</v>
          </cell>
        </row>
        <row r="140">
          <cell r="J140" t="str">
            <v>고무패킹300A</v>
          </cell>
          <cell r="K140">
            <v>3510</v>
          </cell>
        </row>
        <row r="141">
          <cell r="J141" t="str">
            <v/>
          </cell>
          <cell r="K141">
            <v>0</v>
          </cell>
        </row>
        <row r="142">
          <cell r="J142" t="str">
            <v>고무패킹250A</v>
          </cell>
          <cell r="K142">
            <v>2610</v>
          </cell>
        </row>
        <row r="143">
          <cell r="J143" t="str">
            <v/>
          </cell>
          <cell r="K143">
            <v>0</v>
          </cell>
        </row>
        <row r="144">
          <cell r="J144" t="str">
            <v>고무패킹80A</v>
          </cell>
          <cell r="K144">
            <v>950</v>
          </cell>
        </row>
        <row r="145">
          <cell r="J145" t="str">
            <v/>
          </cell>
          <cell r="K145">
            <v>0</v>
          </cell>
        </row>
        <row r="146">
          <cell r="J146" t="str">
            <v>볼트 및 너트600A용</v>
          </cell>
          <cell r="K146">
            <v>41200</v>
          </cell>
        </row>
        <row r="147">
          <cell r="J147" t="str">
            <v/>
          </cell>
          <cell r="K147">
            <v>0</v>
          </cell>
        </row>
        <row r="148">
          <cell r="J148" t="str">
            <v>볼트 및 너트300A용</v>
          </cell>
          <cell r="K148">
            <v>6960</v>
          </cell>
        </row>
        <row r="149">
          <cell r="J149" t="str">
            <v/>
          </cell>
          <cell r="K149">
            <v>0</v>
          </cell>
        </row>
        <row r="150">
          <cell r="J150" t="str">
            <v>볼트 및 너트250A용</v>
          </cell>
          <cell r="K150">
            <v>6960</v>
          </cell>
        </row>
        <row r="151">
          <cell r="J151" t="str">
            <v/>
          </cell>
          <cell r="K151">
            <v>0</v>
          </cell>
        </row>
        <row r="152">
          <cell r="J152" t="str">
            <v>볼트 및 너트80A용</v>
          </cell>
          <cell r="K152">
            <v>1520</v>
          </cell>
        </row>
        <row r="153">
          <cell r="J153" t="str">
            <v/>
          </cell>
          <cell r="K153">
            <v>0</v>
          </cell>
        </row>
        <row r="154">
          <cell r="J154" t="str">
            <v>산소40ℓ/병</v>
          </cell>
          <cell r="K154">
            <v>4000</v>
          </cell>
        </row>
        <row r="155">
          <cell r="J155" t="str">
            <v/>
          </cell>
          <cell r="K155">
            <v>0</v>
          </cell>
        </row>
        <row r="156">
          <cell r="J156" t="str">
            <v>아세틸렌</v>
          </cell>
          <cell r="K156">
            <v>6000</v>
          </cell>
        </row>
        <row r="157">
          <cell r="J157" t="str">
            <v/>
          </cell>
          <cell r="K157">
            <v>0</v>
          </cell>
        </row>
        <row r="158">
          <cell r="J158" t="str">
            <v>용접봉전기KSE4316</v>
          </cell>
          <cell r="K158">
            <v>1430</v>
          </cell>
        </row>
        <row r="159">
          <cell r="J159" t="str">
            <v/>
          </cell>
          <cell r="K159">
            <v>0</v>
          </cell>
        </row>
        <row r="160">
          <cell r="J160" t="str">
            <v>용접봉산소,φ3.2mm</v>
          </cell>
          <cell r="K160">
            <v>1160</v>
          </cell>
        </row>
        <row r="161">
          <cell r="J161" t="str">
            <v/>
          </cell>
          <cell r="K161">
            <v>0</v>
          </cell>
        </row>
        <row r="162">
          <cell r="J162" t="str">
            <v>경유저유황</v>
          </cell>
          <cell r="K162">
            <v>470</v>
          </cell>
        </row>
        <row r="163">
          <cell r="J163" t="str">
            <v/>
          </cell>
          <cell r="K163">
            <v>0</v>
          </cell>
        </row>
        <row r="164">
          <cell r="J164" t="str">
            <v>기어유자동차 및 중장비</v>
          </cell>
          <cell r="K164">
            <v>2445</v>
          </cell>
        </row>
        <row r="165">
          <cell r="J165" t="str">
            <v/>
          </cell>
          <cell r="K165">
            <v>0</v>
          </cell>
        </row>
        <row r="166">
          <cell r="J166" t="str">
            <v>와이어브러쉬상품</v>
          </cell>
          <cell r="K166">
            <v>600</v>
          </cell>
        </row>
        <row r="167">
          <cell r="J167" t="str">
            <v/>
          </cell>
          <cell r="K167">
            <v>0</v>
          </cell>
        </row>
        <row r="168">
          <cell r="J168" t="str">
            <v>연마석100 * 25</v>
          </cell>
          <cell r="K168">
            <v>4400</v>
          </cell>
        </row>
        <row r="169">
          <cell r="J169" t="str">
            <v/>
          </cell>
          <cell r="K169">
            <v>0</v>
          </cell>
        </row>
        <row r="170">
          <cell r="J170" t="str">
            <v>연마지석평형지석 GC계</v>
          </cell>
          <cell r="K170">
            <v>3360</v>
          </cell>
        </row>
        <row r="171">
          <cell r="J171" t="str">
            <v/>
          </cell>
          <cell r="K171">
            <v>0</v>
          </cell>
        </row>
        <row r="172">
          <cell r="J172" t="str">
            <v>줄평줄,φ250mm</v>
          </cell>
          <cell r="K172">
            <v>5310</v>
          </cell>
        </row>
        <row r="173">
          <cell r="J173" t="str">
            <v/>
          </cell>
          <cell r="K173">
            <v>0</v>
          </cell>
        </row>
        <row r="174">
          <cell r="J174" t="str">
            <v>철선#12</v>
          </cell>
          <cell r="K174">
            <v>626</v>
          </cell>
        </row>
        <row r="175">
          <cell r="J175" t="str">
            <v/>
          </cell>
          <cell r="K175">
            <v>0</v>
          </cell>
        </row>
        <row r="176">
          <cell r="J176" t="str">
            <v>드릴10.4mm</v>
          </cell>
          <cell r="K176">
            <v>3950</v>
          </cell>
        </row>
        <row r="177">
          <cell r="J177" t="str">
            <v/>
          </cell>
          <cell r="K177">
            <v>0</v>
          </cell>
        </row>
        <row r="178">
          <cell r="J178" t="str">
            <v>그리스산업용다목적</v>
          </cell>
          <cell r="K178">
            <v>2900</v>
          </cell>
        </row>
        <row r="179">
          <cell r="J179" t="str">
            <v/>
          </cell>
          <cell r="K179">
            <v>0</v>
          </cell>
        </row>
        <row r="180">
          <cell r="J180" t="str">
            <v>사포</v>
          </cell>
          <cell r="K180">
            <v>210</v>
          </cell>
        </row>
        <row r="181">
          <cell r="J181" t="str">
            <v/>
          </cell>
          <cell r="K181">
            <v>0</v>
          </cell>
        </row>
        <row r="182">
          <cell r="J182" t="str">
            <v>걸레</v>
          </cell>
          <cell r="K182">
            <v>1786</v>
          </cell>
        </row>
        <row r="183">
          <cell r="J183" t="str">
            <v/>
          </cell>
          <cell r="K183">
            <v>0</v>
          </cell>
        </row>
        <row r="184">
          <cell r="J184" t="str">
            <v>비닐시트0.8*36"</v>
          </cell>
          <cell r="K184">
            <v>2100</v>
          </cell>
        </row>
        <row r="185">
          <cell r="J185" t="str">
            <v/>
          </cell>
          <cell r="K185">
            <v>0</v>
          </cell>
        </row>
        <row r="186">
          <cell r="J186" t="str">
            <v>신너</v>
          </cell>
          <cell r="K186">
            <v>1283</v>
          </cell>
        </row>
        <row r="187">
          <cell r="J187" t="str">
            <v/>
          </cell>
          <cell r="K187">
            <v>0</v>
          </cell>
        </row>
        <row r="188">
          <cell r="J188" t="str">
            <v>용접장갑석면,오지</v>
          </cell>
          <cell r="K188">
            <v>4000</v>
          </cell>
        </row>
        <row r="189">
          <cell r="J189" t="str">
            <v/>
          </cell>
          <cell r="K189">
            <v>0</v>
          </cell>
        </row>
        <row r="190">
          <cell r="J190" t="str">
            <v>콤파운드</v>
          </cell>
          <cell r="K190">
            <v>2500</v>
          </cell>
        </row>
        <row r="191">
          <cell r="J191" t="str">
            <v/>
          </cell>
          <cell r="K191">
            <v>0</v>
          </cell>
        </row>
        <row r="192">
          <cell r="J192" t="str">
            <v>3-본드S-LOCK</v>
          </cell>
          <cell r="K192">
            <v>4500</v>
          </cell>
        </row>
        <row r="193">
          <cell r="J193" t="str">
            <v/>
          </cell>
          <cell r="K193">
            <v>0</v>
          </cell>
        </row>
        <row r="194">
          <cell r="J194" t="str">
            <v>씰테이프0.1mm*13mm*1m</v>
          </cell>
          <cell r="K194">
            <v>5100</v>
          </cell>
        </row>
        <row r="195">
          <cell r="J195" t="str">
            <v/>
          </cell>
          <cell r="K195">
            <v>0</v>
          </cell>
        </row>
        <row r="196">
          <cell r="J196" t="str">
            <v>백묵50개입</v>
          </cell>
          <cell r="K196">
            <v>375</v>
          </cell>
        </row>
        <row r="197">
          <cell r="J197" t="str">
            <v/>
          </cell>
          <cell r="K197">
            <v>0</v>
          </cell>
        </row>
        <row r="198">
          <cell r="J198" t="str">
            <v>석필25개입</v>
          </cell>
          <cell r="K198">
            <v>750</v>
          </cell>
        </row>
        <row r="199">
          <cell r="J199" t="str">
            <v/>
          </cell>
          <cell r="K199">
            <v>0</v>
          </cell>
        </row>
        <row r="200">
          <cell r="J200" t="str">
            <v>함석t=0.23mm</v>
          </cell>
          <cell r="K200">
            <v>2460</v>
          </cell>
        </row>
        <row r="201">
          <cell r="J201" t="str">
            <v/>
          </cell>
          <cell r="K201">
            <v>0</v>
          </cell>
        </row>
        <row r="202">
          <cell r="J202" t="str">
            <v>흑색용접유리</v>
          </cell>
          <cell r="K202">
            <v>9500</v>
          </cell>
        </row>
        <row r="203">
          <cell r="J203" t="str">
            <v/>
          </cell>
          <cell r="K203">
            <v>0</v>
          </cell>
        </row>
        <row r="204">
          <cell r="J204" t="str">
            <v>백색용접유리</v>
          </cell>
          <cell r="K204">
            <v>9500</v>
          </cell>
        </row>
        <row r="205">
          <cell r="J205" t="str">
            <v/>
          </cell>
          <cell r="K205">
            <v>0</v>
          </cell>
        </row>
        <row r="206">
          <cell r="J206" t="str">
            <v>오스타날</v>
          </cell>
          <cell r="K206">
            <v>1200</v>
          </cell>
        </row>
        <row r="207">
          <cell r="J207" t="str">
            <v/>
          </cell>
          <cell r="K207">
            <v>0</v>
          </cell>
        </row>
        <row r="208">
          <cell r="J208" t="str">
            <v>탭M20*2.5</v>
          </cell>
          <cell r="K208">
            <v>26450</v>
          </cell>
        </row>
        <row r="209">
          <cell r="J209" t="str">
            <v/>
          </cell>
          <cell r="K209">
            <v>0</v>
          </cell>
        </row>
        <row r="210">
          <cell r="J210" t="str">
            <v>다이스M20*2.5</v>
          </cell>
          <cell r="K210">
            <v>9700</v>
          </cell>
        </row>
        <row r="211">
          <cell r="J211" t="str">
            <v/>
          </cell>
          <cell r="K211">
            <v>0</v>
          </cell>
        </row>
        <row r="212">
          <cell r="J212" t="str">
            <v>정280mm</v>
          </cell>
          <cell r="K212">
            <v>2700</v>
          </cell>
        </row>
        <row r="213">
          <cell r="J213" t="str">
            <v/>
          </cell>
          <cell r="K213">
            <v>0</v>
          </cell>
        </row>
        <row r="214">
          <cell r="J214" t="str">
            <v>용접면자동</v>
          </cell>
          <cell r="K214">
            <v>7500</v>
          </cell>
        </row>
        <row r="215">
          <cell r="J215" t="str">
            <v/>
          </cell>
          <cell r="K215">
            <v>0</v>
          </cell>
        </row>
        <row r="216">
          <cell r="J216" t="str">
            <v>용접홀다</v>
          </cell>
          <cell r="K216">
            <v>8000</v>
          </cell>
        </row>
        <row r="217">
          <cell r="J217" t="str">
            <v/>
          </cell>
          <cell r="K217">
            <v>0</v>
          </cell>
        </row>
        <row r="218">
          <cell r="J218" t="str">
            <v>용접앞치마가죽</v>
          </cell>
          <cell r="K218">
            <v>4000</v>
          </cell>
        </row>
        <row r="219">
          <cell r="J219" t="str">
            <v/>
          </cell>
          <cell r="K219">
            <v>0</v>
          </cell>
        </row>
        <row r="220">
          <cell r="J220" t="str">
            <v>센터펀치</v>
          </cell>
          <cell r="K220">
            <v>1500</v>
          </cell>
        </row>
        <row r="221">
          <cell r="J221" t="str">
            <v/>
          </cell>
          <cell r="K221">
            <v>0</v>
          </cell>
        </row>
        <row r="222">
          <cell r="J222" t="str">
            <v>써비스볼트</v>
          </cell>
          <cell r="K222">
            <v>426</v>
          </cell>
        </row>
        <row r="223">
          <cell r="J223" t="str">
            <v/>
          </cell>
          <cell r="K223">
            <v>0</v>
          </cell>
        </row>
        <row r="224">
          <cell r="J224" t="str">
            <v>대강M20*180mm</v>
          </cell>
          <cell r="K224">
            <v>397</v>
          </cell>
        </row>
        <row r="225">
          <cell r="J225" t="str">
            <v/>
          </cell>
          <cell r="K225">
            <v>0</v>
          </cell>
        </row>
        <row r="226">
          <cell r="J226" t="str">
            <v>유지절연유</v>
          </cell>
          <cell r="K226">
            <v>925</v>
          </cell>
        </row>
        <row r="227">
          <cell r="J227" t="str">
            <v/>
          </cell>
          <cell r="K227">
            <v>0</v>
          </cell>
        </row>
        <row r="228">
          <cell r="J228" t="str">
            <v>와샤M12</v>
          </cell>
          <cell r="K228">
            <v>11.6</v>
          </cell>
        </row>
        <row r="229">
          <cell r="J229" t="str">
            <v/>
          </cell>
          <cell r="K229">
            <v>0</v>
          </cell>
        </row>
        <row r="230">
          <cell r="J230" t="str">
            <v>표기용페인트백색</v>
          </cell>
          <cell r="K230">
            <v>3125</v>
          </cell>
        </row>
        <row r="231">
          <cell r="J231" t="str">
            <v/>
          </cell>
          <cell r="K231">
            <v>0</v>
          </cell>
        </row>
        <row r="232">
          <cell r="J232" t="str">
            <v>페인트붓2"</v>
          </cell>
          <cell r="K232">
            <v>2500</v>
          </cell>
        </row>
        <row r="233">
          <cell r="J233" t="str">
            <v/>
          </cell>
          <cell r="K233">
            <v>0</v>
          </cell>
        </row>
        <row r="234">
          <cell r="J234" t="str">
            <v>가솔린</v>
          </cell>
          <cell r="K234">
            <v>1045</v>
          </cell>
        </row>
        <row r="235">
          <cell r="J235" t="str">
            <v/>
          </cell>
          <cell r="K235">
            <v>0</v>
          </cell>
        </row>
        <row r="236">
          <cell r="J236" t="str">
            <v>퍼티</v>
          </cell>
          <cell r="K236">
            <v>3.57</v>
          </cell>
        </row>
        <row r="237">
          <cell r="J237" t="str">
            <v/>
          </cell>
          <cell r="K237">
            <v>0</v>
          </cell>
        </row>
        <row r="238">
          <cell r="J238" t="str">
            <v>조합페인트</v>
          </cell>
          <cell r="K238">
            <v>6197</v>
          </cell>
        </row>
        <row r="239">
          <cell r="J239" t="str">
            <v/>
          </cell>
          <cell r="K239">
            <v>0</v>
          </cell>
        </row>
        <row r="240">
          <cell r="J240" t="str">
            <v>샌드블라스트</v>
          </cell>
          <cell r="K240">
            <v>15000</v>
          </cell>
        </row>
        <row r="241">
          <cell r="J241" t="str">
            <v/>
          </cell>
          <cell r="K241">
            <v>0</v>
          </cell>
        </row>
        <row r="242">
          <cell r="J242" t="str">
            <v>레미콘40-180-8</v>
          </cell>
          <cell r="K242">
            <v>42370</v>
          </cell>
        </row>
        <row r="243">
          <cell r="J243" t="str">
            <v/>
          </cell>
          <cell r="K243">
            <v>0</v>
          </cell>
        </row>
        <row r="244">
          <cell r="J244" t="str">
            <v>유입게이트</v>
          </cell>
          <cell r="K244">
            <v>6500000</v>
          </cell>
        </row>
        <row r="245">
          <cell r="J245" t="str">
            <v/>
          </cell>
          <cell r="K245">
            <v>0</v>
          </cell>
        </row>
        <row r="246">
          <cell r="J246" t="str">
            <v>조목스크린 및 제진기</v>
          </cell>
          <cell r="K246">
            <v>36500000</v>
          </cell>
        </row>
        <row r="247">
          <cell r="J247" t="str">
            <v/>
          </cell>
          <cell r="K247">
            <v>0</v>
          </cell>
        </row>
        <row r="248">
          <cell r="J248" t="str">
            <v>협잡물 콘베어(1)</v>
          </cell>
          <cell r="K248">
            <v>4500000</v>
          </cell>
        </row>
        <row r="249">
          <cell r="J249" t="str">
            <v/>
          </cell>
          <cell r="K249">
            <v>0</v>
          </cell>
        </row>
        <row r="250">
          <cell r="J250" t="str">
            <v>협잡물 콘테이너</v>
          </cell>
          <cell r="K250">
            <v>1700000</v>
          </cell>
        </row>
        <row r="251">
          <cell r="J251" t="str">
            <v/>
          </cell>
          <cell r="K251">
            <v>0</v>
          </cell>
        </row>
        <row r="252">
          <cell r="J252" t="str">
            <v>인양호이스트</v>
          </cell>
          <cell r="K252">
            <v>3850000</v>
          </cell>
        </row>
        <row r="253">
          <cell r="J253" t="str">
            <v/>
          </cell>
          <cell r="K253">
            <v>0</v>
          </cell>
        </row>
        <row r="254">
          <cell r="J254" t="str">
            <v>침사 제거기</v>
          </cell>
          <cell r="K254">
            <v>46500000</v>
          </cell>
        </row>
        <row r="255">
          <cell r="J255" t="str">
            <v/>
          </cell>
          <cell r="K255">
            <v>0</v>
          </cell>
        </row>
        <row r="256">
          <cell r="J256" t="str">
            <v>침사 콘베어(1)</v>
          </cell>
          <cell r="K256">
            <v>14580000</v>
          </cell>
        </row>
        <row r="257">
          <cell r="J257" t="str">
            <v/>
          </cell>
          <cell r="K257">
            <v>0</v>
          </cell>
        </row>
        <row r="258">
          <cell r="J258" t="str">
            <v>침사 콘베어(2)</v>
          </cell>
          <cell r="K258">
            <v>23000000</v>
          </cell>
        </row>
        <row r="259">
          <cell r="J259" t="str">
            <v/>
          </cell>
          <cell r="K259">
            <v>0</v>
          </cell>
        </row>
        <row r="260">
          <cell r="J260" t="str">
            <v>침사세정 송풍기</v>
          </cell>
          <cell r="K260">
            <v>1200000</v>
          </cell>
        </row>
        <row r="261">
          <cell r="J261" t="str">
            <v/>
          </cell>
          <cell r="K261">
            <v>0</v>
          </cell>
        </row>
        <row r="262">
          <cell r="J262" t="str">
            <v>침사스킵 호이스트</v>
          </cell>
          <cell r="K262">
            <v>28500000</v>
          </cell>
        </row>
        <row r="263">
          <cell r="J263" t="str">
            <v/>
          </cell>
          <cell r="K263">
            <v>0</v>
          </cell>
        </row>
        <row r="264">
          <cell r="J264" t="str">
            <v>침사호파</v>
          </cell>
          <cell r="K264">
            <v>22000000</v>
          </cell>
        </row>
        <row r="265">
          <cell r="J265" t="str">
            <v/>
          </cell>
          <cell r="K265">
            <v>0</v>
          </cell>
        </row>
        <row r="266">
          <cell r="J266" t="str">
            <v>세목스크린</v>
          </cell>
          <cell r="K266">
            <v>41000000</v>
          </cell>
        </row>
        <row r="267">
          <cell r="J267" t="str">
            <v/>
          </cell>
          <cell r="K267">
            <v>0</v>
          </cell>
        </row>
        <row r="268">
          <cell r="J268" t="str">
            <v>협잡물 콘베어(2)</v>
          </cell>
          <cell r="K268">
            <v>11200000</v>
          </cell>
        </row>
        <row r="269">
          <cell r="J269" t="str">
            <v/>
          </cell>
          <cell r="K269">
            <v>0</v>
          </cell>
        </row>
        <row r="270">
          <cell r="J270" t="str">
            <v>협잡물 콘베어(3)</v>
          </cell>
          <cell r="K270">
            <v>15900000</v>
          </cell>
        </row>
        <row r="271">
          <cell r="J271" t="str">
            <v/>
          </cell>
          <cell r="K271">
            <v>0</v>
          </cell>
        </row>
        <row r="272">
          <cell r="J272" t="str">
            <v>협잡물스킵 호이스트</v>
          </cell>
          <cell r="K272">
            <v>28500000</v>
          </cell>
        </row>
        <row r="273">
          <cell r="J273" t="str">
            <v/>
          </cell>
          <cell r="K273">
            <v>0</v>
          </cell>
        </row>
        <row r="274">
          <cell r="J274" t="str">
            <v>협잡물호파</v>
          </cell>
          <cell r="K274">
            <v>22000000</v>
          </cell>
        </row>
        <row r="275">
          <cell r="J275" t="str">
            <v/>
          </cell>
          <cell r="K275">
            <v>0</v>
          </cell>
        </row>
        <row r="276">
          <cell r="J276" t="str">
            <v>침사지 유출게이트</v>
          </cell>
          <cell r="K276">
            <v>2900000</v>
          </cell>
        </row>
        <row r="277">
          <cell r="J277" t="str">
            <v/>
          </cell>
          <cell r="K277">
            <v>0</v>
          </cell>
        </row>
        <row r="278">
          <cell r="J278" t="str">
            <v>중계펌프(1)</v>
          </cell>
          <cell r="K278">
            <v>24950000</v>
          </cell>
        </row>
        <row r="279">
          <cell r="J279" t="str">
            <v/>
          </cell>
          <cell r="K279">
            <v>0</v>
          </cell>
        </row>
        <row r="280">
          <cell r="J280" t="str">
            <v>중계펌프(2)</v>
          </cell>
          <cell r="K280">
            <v>18300000</v>
          </cell>
        </row>
        <row r="281">
          <cell r="J281" t="str">
            <v/>
          </cell>
          <cell r="K281">
            <v>0</v>
          </cell>
        </row>
        <row r="282">
          <cell r="J282" t="str">
            <v>체크밸브(1)</v>
          </cell>
          <cell r="K282">
            <v>3600000</v>
          </cell>
        </row>
        <row r="283">
          <cell r="J283" t="str">
            <v/>
          </cell>
          <cell r="K283">
            <v>0</v>
          </cell>
        </row>
        <row r="284">
          <cell r="J284" t="str">
            <v>체크밸브(2)</v>
          </cell>
          <cell r="K284">
            <v>2800000</v>
          </cell>
        </row>
        <row r="285">
          <cell r="J285" t="str">
            <v/>
          </cell>
          <cell r="K285">
            <v>0</v>
          </cell>
        </row>
        <row r="286">
          <cell r="J286" t="str">
            <v>버터플라이밸브(1)</v>
          </cell>
          <cell r="K286">
            <v>4500000</v>
          </cell>
        </row>
        <row r="287">
          <cell r="J287" t="str">
            <v/>
          </cell>
          <cell r="K287">
            <v>0</v>
          </cell>
        </row>
        <row r="288">
          <cell r="J288" t="str">
            <v>버터플라이밸브(2)</v>
          </cell>
          <cell r="K288">
            <v>4200000</v>
          </cell>
        </row>
        <row r="289">
          <cell r="J289" t="str">
            <v/>
          </cell>
          <cell r="K289">
            <v>0</v>
          </cell>
        </row>
        <row r="290">
          <cell r="J290" t="str">
            <v>모노레일호이스트</v>
          </cell>
          <cell r="K290">
            <v>17300000</v>
          </cell>
        </row>
        <row r="291">
          <cell r="J291" t="str">
            <v/>
          </cell>
          <cell r="K291">
            <v>0</v>
          </cell>
        </row>
        <row r="292">
          <cell r="J292" t="str">
            <v/>
          </cell>
          <cell r="K292">
            <v>0</v>
          </cell>
        </row>
        <row r="293">
          <cell r="J293" t="str">
            <v/>
          </cell>
          <cell r="K293">
            <v>0</v>
          </cell>
        </row>
        <row r="294">
          <cell r="J294" t="str">
            <v/>
          </cell>
          <cell r="K294">
            <v>0</v>
          </cell>
        </row>
        <row r="295">
          <cell r="J295" t="str">
            <v/>
          </cell>
          <cell r="K295">
            <v>0</v>
          </cell>
        </row>
        <row r="296">
          <cell r="J296" t="str">
            <v/>
          </cell>
          <cell r="K296">
            <v>0</v>
          </cell>
        </row>
        <row r="297">
          <cell r="J297" t="str">
            <v/>
          </cell>
          <cell r="K297">
            <v>0</v>
          </cell>
        </row>
        <row r="298">
          <cell r="J298" t="str">
            <v/>
          </cell>
          <cell r="K298">
            <v>0</v>
          </cell>
        </row>
        <row r="299">
          <cell r="J299" t="str">
            <v/>
          </cell>
          <cell r="K299">
            <v>0</v>
          </cell>
        </row>
        <row r="300">
          <cell r="J300" t="str">
            <v/>
          </cell>
          <cell r="K300">
            <v>0</v>
          </cell>
        </row>
        <row r="301">
          <cell r="J301" t="str">
            <v/>
          </cell>
          <cell r="K301">
            <v>0</v>
          </cell>
        </row>
        <row r="302">
          <cell r="J302" t="str">
            <v/>
          </cell>
          <cell r="K302">
            <v>0</v>
          </cell>
        </row>
        <row r="303">
          <cell r="J303" t="str">
            <v/>
          </cell>
          <cell r="K303">
            <v>0</v>
          </cell>
        </row>
        <row r="304">
          <cell r="J304" t="str">
            <v/>
          </cell>
          <cell r="K304">
            <v>0</v>
          </cell>
        </row>
        <row r="305">
          <cell r="J305" t="str">
            <v/>
          </cell>
          <cell r="K305">
            <v>0</v>
          </cell>
        </row>
        <row r="306">
          <cell r="J306" t="str">
            <v/>
          </cell>
          <cell r="K306">
            <v>0</v>
          </cell>
        </row>
        <row r="307">
          <cell r="J307" t="str">
            <v/>
          </cell>
          <cell r="K307">
            <v>0</v>
          </cell>
        </row>
        <row r="308">
          <cell r="J308" t="str">
            <v/>
          </cell>
          <cell r="K308">
            <v>0</v>
          </cell>
        </row>
        <row r="309">
          <cell r="J309" t="str">
            <v/>
          </cell>
          <cell r="K309">
            <v>0</v>
          </cell>
        </row>
        <row r="310">
          <cell r="J310" t="str">
            <v/>
          </cell>
          <cell r="K310">
            <v>0</v>
          </cell>
        </row>
        <row r="311">
          <cell r="J311" t="str">
            <v/>
          </cell>
          <cell r="K311">
            <v>0</v>
          </cell>
        </row>
        <row r="312">
          <cell r="J312" t="str">
            <v/>
          </cell>
          <cell r="K312">
            <v>0</v>
          </cell>
        </row>
        <row r="313">
          <cell r="J313" t="str">
            <v/>
          </cell>
          <cell r="K313">
            <v>0</v>
          </cell>
        </row>
        <row r="314">
          <cell r="J314" t="str">
            <v/>
          </cell>
          <cell r="K314">
            <v>0</v>
          </cell>
        </row>
        <row r="315">
          <cell r="J315" t="str">
            <v/>
          </cell>
          <cell r="K315">
            <v>0</v>
          </cell>
        </row>
        <row r="316">
          <cell r="J316" t="str">
            <v/>
          </cell>
          <cell r="K316">
            <v>0</v>
          </cell>
        </row>
        <row r="317">
          <cell r="J317" t="str">
            <v/>
          </cell>
          <cell r="K317">
            <v>0</v>
          </cell>
        </row>
        <row r="318">
          <cell r="J318" t="str">
            <v/>
          </cell>
          <cell r="K318">
            <v>0</v>
          </cell>
        </row>
        <row r="319">
          <cell r="J319" t="str">
            <v/>
          </cell>
          <cell r="K319">
            <v>0</v>
          </cell>
        </row>
        <row r="320">
          <cell r="J320" t="str">
            <v/>
          </cell>
          <cell r="K320">
            <v>0</v>
          </cell>
        </row>
        <row r="321">
          <cell r="J321" t="str">
            <v/>
          </cell>
          <cell r="K321">
            <v>0</v>
          </cell>
        </row>
        <row r="322">
          <cell r="J322" t="str">
            <v/>
          </cell>
          <cell r="K322">
            <v>0</v>
          </cell>
        </row>
        <row r="323">
          <cell r="J323" t="str">
            <v/>
          </cell>
          <cell r="K32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율"/>
      <sheetName val="관경별내역집계표"/>
      <sheetName val="설계기준"/>
      <sheetName val="부대공수량"/>
      <sheetName val="제경비산출기준"/>
      <sheetName val="관로조사서"/>
      <sheetName val="물량집계표"/>
      <sheetName val="총괄내역서 (300)"/>
      <sheetName val="관경별"/>
      <sheetName val="300"/>
      <sheetName val="총괄내역서 (400)"/>
      <sheetName val="350"/>
      <sheetName val="400"/>
      <sheetName val="총괄내역서 (450)"/>
      <sheetName val="450"/>
      <sheetName val="총괄내역서 (500)"/>
      <sheetName val="500"/>
      <sheetName val="총괄내역서 (600)"/>
      <sheetName val="600"/>
      <sheetName val="총괄내역서 (700)"/>
      <sheetName val="700"/>
      <sheetName val="총괄내역서 (800)"/>
      <sheetName val="800"/>
      <sheetName val="총괄내역서 (900)"/>
      <sheetName val="900"/>
      <sheetName val="총괄내역서 (1000)"/>
      <sheetName val="1000"/>
      <sheetName val="총괄내역서 (1200)"/>
      <sheetName val="1100"/>
      <sheetName val="1200"/>
      <sheetName val="총괄내역서 (1500)"/>
      <sheetName val="총괄내역서"/>
      <sheetName val="내역서"/>
      <sheetName val="일위대가"/>
      <sheetName val="일위대가집계표"/>
      <sheetName val="기계경비"/>
      <sheetName val="장비가격및손료"/>
      <sheetName val="공종별작업수량"/>
      <sheetName val="산ㆍ근-1.(준설및세정)"/>
      <sheetName val="산ㆍ근-2(PP마대쌓기)"/>
      <sheetName val="산근-3(CIPP마무리수량)"/>
      <sheetName val="산근-4(시멘트풀깨기)"/>
      <sheetName val="단위준설량계산식"/>
      <sheetName val="단위준설량산출표"/>
      <sheetName val="레진량 산출"/>
      <sheetName val="물가조사"/>
      <sheetName val="노임 및 환율"/>
      <sheetName val="연결임시"/>
      <sheetName val="Mc1"/>
      <sheetName val="일위대가목차"/>
      <sheetName val="단가"/>
      <sheetName val="경비단가(2)"/>
      <sheetName val="일위대가(2)"/>
      <sheetName val="일위목록"/>
      <sheetName val="중기"/>
      <sheetName val="중기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5</v>
          </cell>
          <cell r="B6">
            <v>7.0000000000000001E-3</v>
          </cell>
          <cell r="C6">
            <v>8.0000000000000002E-3</v>
          </cell>
          <cell r="D6">
            <v>8.9999999999999993E-3</v>
          </cell>
          <cell r="E6">
            <v>8.9999999999999993E-3</v>
          </cell>
          <cell r="F6">
            <v>0.01</v>
          </cell>
          <cell r="G6">
            <v>1.0999999999999999E-2</v>
          </cell>
          <cell r="H6">
            <v>1.2E-2</v>
          </cell>
          <cell r="I6">
            <v>1.2999999999999999E-2</v>
          </cell>
          <cell r="J6">
            <v>1.2999999999999999E-2</v>
          </cell>
          <cell r="K6">
            <v>1.4E-2</v>
          </cell>
          <cell r="L6">
            <v>1.4999999999999999E-2</v>
          </cell>
          <cell r="M6">
            <v>1.6E-2</v>
          </cell>
          <cell r="N6">
            <v>1.7000000000000001E-2</v>
          </cell>
          <cell r="O6">
            <v>1.7999999999999999E-2</v>
          </cell>
        </row>
        <row r="7">
          <cell r="A7">
            <v>10</v>
          </cell>
          <cell r="B7">
            <v>0.02</v>
          </cell>
          <cell r="C7">
            <v>2.1999999999999999E-2</v>
          </cell>
          <cell r="D7">
            <v>2.5999999999999999E-2</v>
          </cell>
          <cell r="E7">
            <v>2.5999999999999999E-2</v>
          </cell>
          <cell r="F7">
            <v>2.7E-2</v>
          </cell>
          <cell r="G7">
            <v>0.03</v>
          </cell>
          <cell r="H7">
            <v>3.3000000000000002E-2</v>
          </cell>
          <cell r="I7">
            <v>3.5999999999999997E-2</v>
          </cell>
          <cell r="J7">
            <v>3.7999999999999999E-2</v>
          </cell>
          <cell r="K7">
            <v>0.04</v>
          </cell>
          <cell r="L7">
            <v>4.2000000000000003E-2</v>
          </cell>
          <cell r="M7">
            <v>4.3999999999999997E-2</v>
          </cell>
          <cell r="N7">
            <v>4.7E-2</v>
          </cell>
          <cell r="O7">
            <v>0.05</v>
          </cell>
        </row>
        <row r="8">
          <cell r="A8">
            <v>15</v>
          </cell>
          <cell r="B8">
            <v>3.5000000000000003E-2</v>
          </cell>
          <cell r="C8">
            <v>3.9E-2</v>
          </cell>
          <cell r="D8">
            <v>4.5999999999999999E-2</v>
          </cell>
          <cell r="E8">
            <v>4.5999999999999999E-2</v>
          </cell>
          <cell r="F8">
            <v>4.9000000000000002E-2</v>
          </cell>
          <cell r="G8">
            <v>5.5E-2</v>
          </cell>
          <cell r="H8">
            <v>0.06</v>
          </cell>
          <cell r="I8">
            <v>6.5000000000000002E-2</v>
          </cell>
          <cell r="J8">
            <v>6.9000000000000006E-2</v>
          </cell>
          <cell r="K8">
            <v>7.2999999999999995E-2</v>
          </cell>
          <cell r="L8">
            <v>7.6999999999999999E-2</v>
          </cell>
          <cell r="M8">
            <v>8.1000000000000003E-2</v>
          </cell>
          <cell r="N8">
            <v>8.5999999999999993E-2</v>
          </cell>
          <cell r="O8">
            <v>9.0999999999999998E-2</v>
          </cell>
        </row>
        <row r="9">
          <cell r="A9">
            <v>20</v>
          </cell>
          <cell r="B9">
            <v>0.05</v>
          </cell>
          <cell r="C9">
            <v>5.7000000000000002E-2</v>
          </cell>
          <cell r="D9">
            <v>6.8000000000000005E-2</v>
          </cell>
          <cell r="E9">
            <v>6.8000000000000005E-2</v>
          </cell>
          <cell r="F9">
            <v>7.2999999999999995E-2</v>
          </cell>
          <cell r="G9">
            <v>8.2000000000000003E-2</v>
          </cell>
          <cell r="H9">
            <v>0.09</v>
          </cell>
          <cell r="I9">
            <v>9.8000000000000004E-2</v>
          </cell>
          <cell r="J9">
            <v>0.105</v>
          </cell>
          <cell r="K9">
            <v>0.111</v>
          </cell>
          <cell r="L9">
            <v>0.11700000000000001</v>
          </cell>
          <cell r="M9">
            <v>0.123</v>
          </cell>
          <cell r="N9">
            <v>0.13200000000000001</v>
          </cell>
          <cell r="O9">
            <v>0.13900000000000001</v>
          </cell>
        </row>
        <row r="10">
          <cell r="A10">
            <v>25</v>
          </cell>
          <cell r="B10">
            <v>6.2E-2</v>
          </cell>
          <cell r="C10">
            <v>7.3999999999999996E-2</v>
          </cell>
          <cell r="D10">
            <v>0.09</v>
          </cell>
          <cell r="E10">
            <v>0.09</v>
          </cell>
          <cell r="F10">
            <v>9.8000000000000004E-2</v>
          </cell>
          <cell r="G10">
            <v>0.111</v>
          </cell>
          <cell r="H10">
            <v>0.123</v>
          </cell>
          <cell r="I10">
            <v>0.13400000000000001</v>
          </cell>
          <cell r="J10">
            <v>0.14399999999999999</v>
          </cell>
          <cell r="K10">
            <v>0.153</v>
          </cell>
          <cell r="L10">
            <v>0.16200000000000001</v>
          </cell>
          <cell r="M10">
            <v>0.17</v>
          </cell>
          <cell r="N10">
            <v>0.182</v>
          </cell>
          <cell r="O10">
            <v>0.193</v>
          </cell>
        </row>
        <row r="11">
          <cell r="A11">
            <v>30</v>
          </cell>
          <cell r="B11">
            <v>7.0000000000000007E-2</v>
          </cell>
          <cell r="C11">
            <v>8.7999999999999995E-2</v>
          </cell>
          <cell r="D11">
            <v>0.112</v>
          </cell>
          <cell r="E11">
            <v>0.112</v>
          </cell>
          <cell r="F11">
            <v>0.122</v>
          </cell>
          <cell r="G11">
            <v>0.14099999999999999</v>
          </cell>
          <cell r="H11">
            <v>0.157</v>
          </cell>
          <cell r="I11">
            <v>0.17199999999999999</v>
          </cell>
          <cell r="J11">
            <v>0.185</v>
          </cell>
          <cell r="K11">
            <v>0.19800000000000001</v>
          </cell>
          <cell r="L11">
            <v>0.20899999999999999</v>
          </cell>
          <cell r="M11">
            <v>0.22</v>
          </cell>
          <cell r="N11">
            <v>0.23599999999999999</v>
          </cell>
          <cell r="O11">
            <v>0.251</v>
          </cell>
        </row>
        <row r="12">
          <cell r="A12">
            <v>35</v>
          </cell>
          <cell r="C12">
            <v>9.6000000000000002E-2</v>
          </cell>
          <cell r="D12">
            <v>0.13200000000000001</v>
          </cell>
          <cell r="E12">
            <v>0.13200000000000001</v>
          </cell>
          <cell r="F12">
            <v>0.14599999999999999</v>
          </cell>
          <cell r="G12">
            <v>0.17100000000000001</v>
          </cell>
          <cell r="H12">
            <v>0.192</v>
          </cell>
          <cell r="I12">
            <v>0.21099999999999999</v>
          </cell>
          <cell r="J12">
            <v>0.22800000000000001</v>
          </cell>
          <cell r="K12">
            <v>0.24399999999999999</v>
          </cell>
          <cell r="L12">
            <v>0.25900000000000001</v>
          </cell>
          <cell r="M12">
            <v>0.27400000000000002</v>
          </cell>
          <cell r="N12">
            <v>0.29399999999999998</v>
          </cell>
          <cell r="O12">
            <v>0.313</v>
          </cell>
        </row>
        <row r="13">
          <cell r="A13">
            <v>40</v>
          </cell>
          <cell r="D13">
            <v>0.14899999999999999</v>
          </cell>
          <cell r="E13">
            <v>0.14899999999999999</v>
          </cell>
          <cell r="F13">
            <v>0.16800000000000001</v>
          </cell>
          <cell r="G13">
            <v>0.2</v>
          </cell>
          <cell r="H13">
            <v>0.22700000000000001</v>
          </cell>
          <cell r="I13">
            <v>0.251</v>
          </cell>
          <cell r="J13">
            <v>0.27300000000000002</v>
          </cell>
          <cell r="K13">
            <v>0.29299999999999998</v>
          </cell>
          <cell r="L13">
            <v>0.312</v>
          </cell>
          <cell r="M13">
            <v>0.32900000000000001</v>
          </cell>
          <cell r="N13">
            <v>0.35399999999999998</v>
          </cell>
          <cell r="O13">
            <v>0.378</v>
          </cell>
        </row>
        <row r="14">
          <cell r="A14">
            <v>45</v>
          </cell>
          <cell r="D14">
            <v>0.158</v>
          </cell>
          <cell r="E14">
            <v>0.158</v>
          </cell>
          <cell r="F14">
            <v>0.186</v>
          </cell>
          <cell r="G14">
            <v>0.22700000000000001</v>
          </cell>
          <cell r="H14">
            <v>0.26100000000000001</v>
          </cell>
          <cell r="I14">
            <v>0.29099999999999998</v>
          </cell>
          <cell r="J14">
            <v>0.317</v>
          </cell>
          <cell r="K14">
            <v>0.34200000000000003</v>
          </cell>
          <cell r="L14">
            <v>0.36499999999999999</v>
          </cell>
          <cell r="M14">
            <v>0.38700000000000001</v>
          </cell>
          <cell r="N14">
            <v>0.41699999999999998</v>
          </cell>
          <cell r="O14">
            <v>0.44500000000000001</v>
          </cell>
        </row>
        <row r="15">
          <cell r="A15">
            <v>50</v>
          </cell>
          <cell r="F15">
            <v>0.19600000000000001</v>
          </cell>
          <cell r="G15">
            <v>0.251</v>
          </cell>
          <cell r="H15">
            <v>0.29299999999999998</v>
          </cell>
          <cell r="I15">
            <v>0.33</v>
          </cell>
          <cell r="J15">
            <v>0.36199999999999999</v>
          </cell>
          <cell r="K15">
            <v>0.39200000000000002</v>
          </cell>
          <cell r="L15">
            <v>0.42</v>
          </cell>
          <cell r="M15">
            <v>0.44500000000000001</v>
          </cell>
          <cell r="N15">
            <v>0.48399999999999999</v>
          </cell>
          <cell r="O15">
            <v>0.51500000000000001</v>
          </cell>
        </row>
        <row r="16">
          <cell r="A16">
            <v>55</v>
          </cell>
          <cell r="G16">
            <v>0.27100000000000002</v>
          </cell>
          <cell r="H16">
            <v>0.32400000000000001</v>
          </cell>
          <cell r="I16">
            <v>0.36799999999999999</v>
          </cell>
          <cell r="J16">
            <v>0.40699999999999997</v>
          </cell>
          <cell r="K16">
            <v>0.442</v>
          </cell>
          <cell r="L16">
            <v>0.47399999999999998</v>
          </cell>
          <cell r="M16">
            <v>0.505</v>
          </cell>
          <cell r="N16">
            <v>0.54700000000000004</v>
          </cell>
          <cell r="O16">
            <v>0.58599999999999997</v>
          </cell>
        </row>
        <row r="17">
          <cell r="A17">
            <v>60</v>
          </cell>
          <cell r="G17">
            <v>0.28199999999999997</v>
          </cell>
          <cell r="H17">
            <v>0.35</v>
          </cell>
          <cell r="I17">
            <v>0.40400000000000003</v>
          </cell>
          <cell r="J17">
            <v>0.45</v>
          </cell>
          <cell r="K17">
            <v>0.49099999999999999</v>
          </cell>
          <cell r="L17">
            <v>0.52900000000000003</v>
          </cell>
          <cell r="M17">
            <v>0.56499999999999995</v>
          </cell>
          <cell r="N17">
            <v>0.61399999999999999</v>
          </cell>
          <cell r="O17">
            <v>0.65900000000000003</v>
          </cell>
        </row>
        <row r="18">
          <cell r="A18">
            <v>65</v>
          </cell>
          <cell r="H18">
            <v>0.372</v>
          </cell>
          <cell r="I18">
            <v>0.437</v>
          </cell>
          <cell r="J18">
            <v>0.49099999999999999</v>
          </cell>
          <cell r="K18">
            <v>0.54</v>
          </cell>
          <cell r="L18">
            <v>0.58399999999999996</v>
          </cell>
          <cell r="M18">
            <v>0.625</v>
          </cell>
          <cell r="N18">
            <v>0.68100000000000005</v>
          </cell>
          <cell r="O18">
            <v>0.73299999999999998</v>
          </cell>
        </row>
        <row r="19">
          <cell r="A19">
            <v>70</v>
          </cell>
          <cell r="H19">
            <v>0.38400000000000001</v>
          </cell>
          <cell r="I19">
            <v>0.46600000000000003</v>
          </cell>
          <cell r="J19">
            <v>0.53</v>
          </cell>
          <cell r="K19">
            <v>0.58599999999999997</v>
          </cell>
          <cell r="L19">
            <v>0.63700000000000001</v>
          </cell>
          <cell r="M19">
            <v>0.68400000000000005</v>
          </cell>
          <cell r="N19">
            <v>0.749</v>
          </cell>
          <cell r="O19">
            <v>0.80800000000000005</v>
          </cell>
        </row>
        <row r="20">
          <cell r="A20">
            <v>75</v>
          </cell>
          <cell r="I20">
            <v>0.48899999999999999</v>
          </cell>
          <cell r="J20">
            <v>0.56599999999999995</v>
          </cell>
          <cell r="K20">
            <v>0.63100000000000001</v>
          </cell>
          <cell r="L20">
            <v>0.68899999999999995</v>
          </cell>
          <cell r="M20">
            <v>0.74299999999999999</v>
          </cell>
          <cell r="N20">
            <v>0.81499999999999995</v>
          </cell>
          <cell r="O20">
            <v>0.88300000000000001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글"/>
      <sheetName val="준공검사조서"/>
      <sheetName val="감독조서"/>
      <sheetName val="보고서"/>
      <sheetName val="정산보고서"/>
      <sheetName val="표지"/>
      <sheetName val="정산설계설명서"/>
      <sheetName val="공사비증감대비표"/>
      <sheetName val="결재란"/>
      <sheetName val="설계설명서"/>
      <sheetName val="원가계산"/>
      <sheetName val="내역"/>
      <sheetName val="시공비"/>
      <sheetName val="소운반"/>
      <sheetName val="급수관촐괄"/>
      <sheetName val=" 관급자재(주철관)  "/>
      <sheetName val="관급자재(급수관)"/>
      <sheetName val="출고청구(급수관)"/>
      <sheetName val="출고청구(주철관)"/>
      <sheetName val="Sheet1"/>
      <sheetName val="수요가조사"/>
      <sheetName val="토량집계"/>
      <sheetName val="토량산출(직관)"/>
      <sheetName val="정자관취출"/>
      <sheetName val="자료"/>
      <sheetName val="방수료"/>
      <sheetName val="참고자료"/>
      <sheetName val="laroux"/>
      <sheetName val="총괄표"/>
      <sheetName val="설계참고철표지"/>
      <sheetName val="원가계산기준"/>
      <sheetName val="일위대가(토공)"/>
      <sheetName val="1. 배관공"/>
      <sheetName val="2. 배관공"/>
      <sheetName val="적용기준"/>
      <sheetName val="일위대가(부대공)"/>
      <sheetName val="운반비산출"/>
      <sheetName val="기계공종별산출근거"/>
      <sheetName val="기계경비"/>
      <sheetName val="이정표"/>
      <sheetName val="노임단가"/>
      <sheetName val="물가정보"/>
      <sheetName val="건설기계단가"/>
      <sheetName val="설계"/>
      <sheetName val="단가"/>
      <sheetName val="2공구산출내역"/>
      <sheetName val="70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8">
          <cell r="C38">
            <v>46849000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내역"/>
      <sheetName val="단위수량"/>
      <sheetName val="FJ단가"/>
      <sheetName val="7.지층별제원"/>
      <sheetName val="실행대비"/>
      <sheetName val="마장"/>
      <sheetName val="#REF"/>
      <sheetName val="ABUT수량-A1"/>
      <sheetName val="단위단가"/>
      <sheetName val="차도부연장현황"/>
      <sheetName val="교대(A1)"/>
      <sheetName val="6호기"/>
      <sheetName val="고양관재"/>
      <sheetName val="내역서"/>
      <sheetName val="매매"/>
      <sheetName val="노임단가"/>
      <sheetName val="재료비"/>
      <sheetName val="기기리스트"/>
      <sheetName val="적현로"/>
      <sheetName val="노무비"/>
      <sheetName val="투찰가"/>
      <sheetName val="계림(함평)"/>
      <sheetName val="계림(장성)"/>
      <sheetName val="일위대가"/>
      <sheetName val="단가(1)"/>
      <sheetName val="시설물기초"/>
      <sheetName val="TYPE1"/>
      <sheetName val="Sheet1 (2)"/>
      <sheetName val="공통가설"/>
      <sheetName val="본체"/>
      <sheetName val="설계서"/>
      <sheetName val="은평작업지시대장"/>
      <sheetName val="1SPAN"/>
      <sheetName val="값"/>
      <sheetName val="Baby일위대가"/>
      <sheetName val="철거산출근거"/>
      <sheetName val="내역서(삼호)"/>
      <sheetName val="품셈TABLE"/>
      <sheetName val="직노"/>
      <sheetName val="준검 내역서"/>
      <sheetName val="단가"/>
      <sheetName val="(A)내역서"/>
      <sheetName val="70%"/>
      <sheetName val="라멘본체수량"/>
      <sheetName val="단가표"/>
      <sheetName val="자재단가"/>
      <sheetName val="관경별내역서"/>
      <sheetName val="부대내역"/>
      <sheetName val="1000 DB구축 부표"/>
      <sheetName val="설명"/>
      <sheetName val="수량산출"/>
      <sheetName val="토사(PE)"/>
      <sheetName val="수목표준대가"/>
      <sheetName val="구조물철거타공정이월"/>
      <sheetName val="단가산출서"/>
      <sheetName val="2경간"/>
      <sheetName val="터널조도"/>
      <sheetName val="산1~6"/>
      <sheetName val="설비내역"/>
      <sheetName val="말뚝지지력산정"/>
      <sheetName val="용산3(영광)"/>
      <sheetName val="2공구산출내역"/>
      <sheetName val="2공구자재집"/>
      <sheetName val="목차"/>
      <sheetName val="인건비"/>
      <sheetName val="EQUIP"/>
      <sheetName val="기초목록"/>
      <sheetName val="노임단가표"/>
      <sheetName val="일 위 대 가 표"/>
      <sheetName val="일 위 목 록 표"/>
      <sheetName val="단가조사서"/>
      <sheetName val="배수관구체수량(1)"/>
      <sheetName val="대가목록"/>
      <sheetName val="재료"/>
      <sheetName val="상행-교대(A1-A2)"/>
      <sheetName val="맨홀"/>
      <sheetName val="순공사비"/>
      <sheetName val="민감도"/>
      <sheetName val="1호철근량"/>
      <sheetName val="변경내역서"/>
      <sheetName val="설치자재"/>
      <sheetName val="교대(A1-A2)"/>
      <sheetName val="총괄내역서"/>
      <sheetName val="적용기준"/>
      <sheetName val="맨홀수량산출"/>
      <sheetName val="물가자료"/>
      <sheetName val="을지"/>
      <sheetName val="환율및유가"/>
      <sheetName val="일위(열차무선)"/>
      <sheetName val="이토변실"/>
      <sheetName val="적용단위길이"/>
      <sheetName val="원가계산서"/>
      <sheetName val="중기사용료산출근거"/>
      <sheetName val="단가 및 재료비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데이타"/>
      <sheetName val="부대공수량"/>
      <sheetName val="관로조사서"/>
      <sheetName val="물량집계표"/>
      <sheetName val="갑지"/>
      <sheetName val="총괄내역서"/>
      <sheetName val="내역서"/>
      <sheetName val="일위대가집계표"/>
      <sheetName val="일위대가"/>
      <sheetName val="기계경비"/>
      <sheetName val="장비가격및 손료"/>
      <sheetName val="공종별투입수량산출근거"/>
      <sheetName val="튜브제작공"/>
      <sheetName val="직접재료비"/>
      <sheetName val="준설토퇴적량"/>
      <sheetName val="드라이튜브원단가"/>
      <sheetName val="단위당준설량산출표"/>
      <sheetName val="준설량계산식"/>
      <sheetName val="준설및세정산출근거"/>
      <sheetName val="환율,및 노임단가"/>
      <sheetName val="마대쌓기 수량 산출서"/>
      <sheetName val="물가조사표"/>
      <sheetName val="Sheet1 (2)"/>
      <sheetName val="기초일위"/>
      <sheetName val="4.2유효폭의 계산"/>
      <sheetName val="DATE"/>
      <sheetName val="재료"/>
    </sheetNames>
    <sheetDataSet>
      <sheetData sheetId="0"/>
      <sheetData sheetId="1">
        <row r="1">
          <cell r="B1" t="str">
            <v>가설휀스</v>
          </cell>
          <cell r="C1" t="str">
            <v>가설휀스 손료</v>
          </cell>
          <cell r="D1" t="str">
            <v>설치및철거</v>
          </cell>
          <cell r="E1" t="str">
            <v>콘테이너</v>
          </cell>
          <cell r="F1" t="str">
            <v>비계공</v>
          </cell>
          <cell r="G1" t="str">
            <v>특별인부</v>
          </cell>
          <cell r="H1" t="str">
            <v>설치 및 운반</v>
          </cell>
          <cell r="I1" t="str">
            <v>콘테이너</v>
          </cell>
          <cell r="J1" t="str">
            <v>비계공</v>
          </cell>
          <cell r="K1" t="str">
            <v>특별인부</v>
          </cell>
          <cell r="L1" t="str">
            <v>설치 및 운반</v>
          </cell>
        </row>
        <row r="2">
          <cell r="A2" t="str">
            <v>(3개월미만)</v>
          </cell>
          <cell r="B2">
            <v>1</v>
          </cell>
          <cell r="C2">
            <v>0.06</v>
          </cell>
          <cell r="D2">
            <v>0.04</v>
          </cell>
          <cell r="E2">
            <v>0.12</v>
          </cell>
          <cell r="F2">
            <v>0.5</v>
          </cell>
          <cell r="G2">
            <v>0.25</v>
          </cell>
          <cell r="H2">
            <v>2</v>
          </cell>
          <cell r="I2">
            <v>0.12</v>
          </cell>
          <cell r="J2">
            <v>0.5</v>
          </cell>
          <cell r="K2">
            <v>0.25</v>
          </cell>
          <cell r="L2">
            <v>2</v>
          </cell>
        </row>
        <row r="3">
          <cell r="A3" t="str">
            <v>(6개월미만)</v>
          </cell>
          <cell r="B3">
            <v>1</v>
          </cell>
          <cell r="C3">
            <v>0.13</v>
          </cell>
          <cell r="D3">
            <v>0.04</v>
          </cell>
          <cell r="E3">
            <v>0.16</v>
          </cell>
          <cell r="F3">
            <v>0.5</v>
          </cell>
          <cell r="G3">
            <v>0.25</v>
          </cell>
          <cell r="H3">
            <v>2</v>
          </cell>
          <cell r="I3">
            <v>0.16</v>
          </cell>
          <cell r="J3">
            <v>0.5</v>
          </cell>
          <cell r="K3">
            <v>0.25</v>
          </cell>
          <cell r="L3">
            <v>2</v>
          </cell>
        </row>
        <row r="4">
          <cell r="A4" t="str">
            <v>(1년 미만)</v>
          </cell>
          <cell r="B4">
            <v>1</v>
          </cell>
          <cell r="C4">
            <v>0.25</v>
          </cell>
          <cell r="D4">
            <v>0.04</v>
          </cell>
          <cell r="E4">
            <v>0.16</v>
          </cell>
          <cell r="F4">
            <v>0.5</v>
          </cell>
          <cell r="G4">
            <v>0.25</v>
          </cell>
          <cell r="H4">
            <v>2</v>
          </cell>
          <cell r="I4">
            <v>0.16</v>
          </cell>
          <cell r="J4">
            <v>0.5</v>
          </cell>
          <cell r="K4">
            <v>0.25</v>
          </cell>
          <cell r="L4">
            <v>2</v>
          </cell>
        </row>
        <row r="5">
          <cell r="A5" t="str">
            <v>(1년 이상)</v>
          </cell>
          <cell r="B5">
            <v>1</v>
          </cell>
          <cell r="C5">
            <v>0.25</v>
          </cell>
          <cell r="D5">
            <v>0.04</v>
          </cell>
          <cell r="E5">
            <v>0.16</v>
          </cell>
          <cell r="F5">
            <v>0.5</v>
          </cell>
          <cell r="G5">
            <v>0.25</v>
          </cell>
          <cell r="H5">
            <v>2</v>
          </cell>
          <cell r="I5">
            <v>0.16</v>
          </cell>
          <cell r="J5">
            <v>0.5</v>
          </cell>
          <cell r="K5">
            <v>0.25</v>
          </cell>
          <cell r="L5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B4">
            <v>3</v>
          </cell>
          <cell r="C4">
            <v>4140</v>
          </cell>
          <cell r="D4">
            <v>28000</v>
          </cell>
          <cell r="E4">
            <v>667</v>
          </cell>
          <cell r="F4">
            <v>2000</v>
          </cell>
          <cell r="G4">
            <v>430</v>
          </cell>
          <cell r="H4">
            <v>35237</v>
          </cell>
          <cell r="I4">
            <v>3.4470000000000001</v>
          </cell>
          <cell r="J4">
            <v>1.7299999999999999E-2</v>
          </cell>
          <cell r="K4">
            <v>3.4500000000000003E-2</v>
          </cell>
        </row>
        <row r="5">
          <cell r="B5">
            <v>4.5</v>
          </cell>
          <cell r="C5">
            <v>7038</v>
          </cell>
          <cell r="D5">
            <v>28000</v>
          </cell>
          <cell r="E5">
            <v>667</v>
          </cell>
          <cell r="F5">
            <v>2000</v>
          </cell>
          <cell r="G5">
            <v>430</v>
          </cell>
          <cell r="H5">
            <v>38135</v>
          </cell>
          <cell r="I5">
            <v>5.1450000000000005</v>
          </cell>
          <cell r="J5">
            <v>2.58E-2</v>
          </cell>
          <cell r="K5">
            <v>5.1500000000000004E-2</v>
          </cell>
        </row>
        <row r="6">
          <cell r="B6">
            <v>6</v>
          </cell>
          <cell r="C6">
            <v>8280</v>
          </cell>
          <cell r="D6">
            <v>28000</v>
          </cell>
          <cell r="E6">
            <v>667</v>
          </cell>
          <cell r="F6">
            <v>2000</v>
          </cell>
          <cell r="G6">
            <v>430</v>
          </cell>
          <cell r="H6">
            <v>39377</v>
          </cell>
          <cell r="I6">
            <v>6.8240000000000007</v>
          </cell>
          <cell r="J6">
            <v>3.4200000000000001E-2</v>
          </cell>
          <cell r="K6">
            <v>6.83E-2</v>
          </cell>
        </row>
        <row r="7">
          <cell r="B7">
            <v>7.5</v>
          </cell>
          <cell r="C7">
            <v>8280</v>
          </cell>
          <cell r="D7">
            <v>28000</v>
          </cell>
          <cell r="E7">
            <v>667</v>
          </cell>
          <cell r="F7">
            <v>2000</v>
          </cell>
          <cell r="G7">
            <v>430</v>
          </cell>
          <cell r="H7">
            <v>39377</v>
          </cell>
          <cell r="I7">
            <v>8.4870000000000001</v>
          </cell>
          <cell r="J7">
            <v>4.2500000000000003E-2</v>
          </cell>
          <cell r="K7">
            <v>8.4900000000000003E-2</v>
          </cell>
        </row>
        <row r="8">
          <cell r="B8">
            <v>9</v>
          </cell>
          <cell r="C8">
            <v>9522</v>
          </cell>
          <cell r="D8">
            <v>28000</v>
          </cell>
          <cell r="E8">
            <v>667</v>
          </cell>
          <cell r="F8">
            <v>2000</v>
          </cell>
          <cell r="G8">
            <v>430</v>
          </cell>
          <cell r="H8">
            <v>40619</v>
          </cell>
          <cell r="I8">
            <v>10.132</v>
          </cell>
          <cell r="J8">
            <v>5.0700000000000002E-2</v>
          </cell>
          <cell r="K8">
            <v>0.1014</v>
          </cell>
        </row>
        <row r="9">
          <cell r="B9">
            <v>10.5</v>
          </cell>
          <cell r="C9">
            <v>12420</v>
          </cell>
          <cell r="D9">
            <v>28000</v>
          </cell>
          <cell r="E9">
            <v>667</v>
          </cell>
          <cell r="F9">
            <v>2000</v>
          </cell>
          <cell r="G9">
            <v>430</v>
          </cell>
          <cell r="H9">
            <v>43517</v>
          </cell>
          <cell r="I9">
            <v>11.76</v>
          </cell>
          <cell r="J9">
            <v>5.8799999999999998E-2</v>
          </cell>
          <cell r="K9">
            <v>0.1176</v>
          </cell>
        </row>
        <row r="10">
          <cell r="B10">
            <v>12</v>
          </cell>
          <cell r="C10">
            <v>13662</v>
          </cell>
          <cell r="D10">
            <v>28000</v>
          </cell>
          <cell r="E10">
            <v>667</v>
          </cell>
          <cell r="F10">
            <v>2000</v>
          </cell>
          <cell r="G10">
            <v>430</v>
          </cell>
          <cell r="H10">
            <v>44759</v>
          </cell>
          <cell r="I10">
            <v>13.37</v>
          </cell>
          <cell r="J10">
            <v>6.6900000000000001E-2</v>
          </cell>
          <cell r="K10">
            <v>0.13370000000000001</v>
          </cell>
        </row>
        <row r="11">
          <cell r="B11">
            <v>13.5</v>
          </cell>
          <cell r="C11">
            <v>13662</v>
          </cell>
          <cell r="D11">
            <v>28000</v>
          </cell>
          <cell r="E11">
            <v>667</v>
          </cell>
          <cell r="F11">
            <v>2000</v>
          </cell>
          <cell r="G11">
            <v>430</v>
          </cell>
          <cell r="H11">
            <v>44759</v>
          </cell>
          <cell r="I11">
            <v>14.962999999999999</v>
          </cell>
          <cell r="J11">
            <v>7.4900000000000008E-2</v>
          </cell>
          <cell r="K11">
            <v>0.1497</v>
          </cell>
        </row>
        <row r="12">
          <cell r="B12">
            <v>15</v>
          </cell>
          <cell r="C12">
            <v>14904</v>
          </cell>
          <cell r="D12">
            <v>28000</v>
          </cell>
          <cell r="E12">
            <v>667</v>
          </cell>
          <cell r="F12">
            <v>2000</v>
          </cell>
          <cell r="G12">
            <v>430</v>
          </cell>
          <cell r="H12">
            <v>46001</v>
          </cell>
          <cell r="I12">
            <v>16.538</v>
          </cell>
          <cell r="J12">
            <v>8.270000000000001E-2</v>
          </cell>
          <cell r="K12">
            <v>0.16539999999999999</v>
          </cell>
        </row>
        <row r="13">
          <cell r="B13">
            <v>4.5</v>
          </cell>
          <cell r="C13">
            <v>9376</v>
          </cell>
          <cell r="D13">
            <v>30500</v>
          </cell>
          <cell r="E13">
            <v>667</v>
          </cell>
          <cell r="F13">
            <v>2000</v>
          </cell>
          <cell r="G13">
            <v>430</v>
          </cell>
          <cell r="H13">
            <v>42973</v>
          </cell>
          <cell r="I13">
            <v>6.0150000000000006</v>
          </cell>
          <cell r="J13">
            <v>3.0099999999999998E-2</v>
          </cell>
          <cell r="K13">
            <v>6.0200000000000004E-2</v>
          </cell>
        </row>
        <row r="14">
          <cell r="B14">
            <v>6</v>
          </cell>
          <cell r="C14">
            <v>11030</v>
          </cell>
          <cell r="D14">
            <v>30500</v>
          </cell>
          <cell r="E14">
            <v>667</v>
          </cell>
          <cell r="F14">
            <v>2000</v>
          </cell>
          <cell r="G14">
            <v>430</v>
          </cell>
          <cell r="H14">
            <v>44627</v>
          </cell>
          <cell r="I14">
            <v>7.9850000000000003</v>
          </cell>
          <cell r="J14">
            <v>0.04</v>
          </cell>
          <cell r="K14">
            <v>7.9899999999999999E-2</v>
          </cell>
        </row>
        <row r="15">
          <cell r="B15">
            <v>7.5</v>
          </cell>
          <cell r="C15">
            <v>11031</v>
          </cell>
          <cell r="D15">
            <v>30500</v>
          </cell>
          <cell r="E15">
            <v>667</v>
          </cell>
          <cell r="F15">
            <v>2000</v>
          </cell>
          <cell r="G15">
            <v>430</v>
          </cell>
          <cell r="H15">
            <v>44628</v>
          </cell>
          <cell r="I15">
            <v>9.9379999999999988</v>
          </cell>
          <cell r="J15">
            <v>4.9700000000000001E-2</v>
          </cell>
          <cell r="K15">
            <v>9.9400000000000002E-2</v>
          </cell>
        </row>
        <row r="16">
          <cell r="B16">
            <v>9</v>
          </cell>
          <cell r="C16">
            <v>12685</v>
          </cell>
          <cell r="D16">
            <v>30500</v>
          </cell>
          <cell r="E16">
            <v>667</v>
          </cell>
          <cell r="F16">
            <v>2000</v>
          </cell>
          <cell r="G16">
            <v>430</v>
          </cell>
          <cell r="H16">
            <v>46282</v>
          </cell>
          <cell r="I16">
            <v>11.872999999999999</v>
          </cell>
          <cell r="J16">
            <v>5.9400000000000001E-2</v>
          </cell>
          <cell r="K16">
            <v>0.1188</v>
          </cell>
        </row>
        <row r="17">
          <cell r="B17">
            <v>10.5</v>
          </cell>
          <cell r="C17">
            <v>16546</v>
          </cell>
          <cell r="D17">
            <v>30500</v>
          </cell>
          <cell r="E17">
            <v>667</v>
          </cell>
          <cell r="F17">
            <v>2000</v>
          </cell>
          <cell r="G17">
            <v>430</v>
          </cell>
          <cell r="H17">
            <v>50143</v>
          </cell>
          <cell r="I17">
            <v>13.790999999999999</v>
          </cell>
          <cell r="J17">
            <v>6.9000000000000006E-2</v>
          </cell>
          <cell r="K17">
            <v>0.13799999999999998</v>
          </cell>
        </row>
        <row r="18">
          <cell r="B18">
            <v>12</v>
          </cell>
          <cell r="C18">
            <v>18200</v>
          </cell>
          <cell r="D18">
            <v>30500</v>
          </cell>
          <cell r="E18">
            <v>667</v>
          </cell>
          <cell r="F18">
            <v>2000</v>
          </cell>
          <cell r="G18">
            <v>430</v>
          </cell>
          <cell r="H18">
            <v>51797</v>
          </cell>
          <cell r="I18">
            <v>15.690999999999999</v>
          </cell>
          <cell r="J18">
            <v>7.85E-2</v>
          </cell>
          <cell r="K18">
            <v>0.157</v>
          </cell>
        </row>
        <row r="19">
          <cell r="B19">
            <v>13.5</v>
          </cell>
          <cell r="C19">
            <v>18201</v>
          </cell>
          <cell r="D19">
            <v>30500</v>
          </cell>
          <cell r="E19">
            <v>667</v>
          </cell>
          <cell r="F19">
            <v>2000</v>
          </cell>
          <cell r="G19">
            <v>430</v>
          </cell>
          <cell r="H19">
            <v>51798</v>
          </cell>
          <cell r="I19">
            <v>17.574000000000002</v>
          </cell>
          <cell r="J19">
            <v>8.7900000000000006E-2</v>
          </cell>
          <cell r="K19">
            <v>0.17579999999999998</v>
          </cell>
        </row>
        <row r="20">
          <cell r="B20">
            <v>15</v>
          </cell>
          <cell r="C20">
            <v>19855</v>
          </cell>
          <cell r="D20">
            <v>30500</v>
          </cell>
          <cell r="E20">
            <v>667</v>
          </cell>
          <cell r="F20">
            <v>2000</v>
          </cell>
          <cell r="G20">
            <v>430</v>
          </cell>
          <cell r="H20">
            <v>53452</v>
          </cell>
          <cell r="I20">
            <v>19.440000000000001</v>
          </cell>
          <cell r="J20">
            <v>9.7199999999999995E-2</v>
          </cell>
          <cell r="K20">
            <v>0.19439999999999999</v>
          </cell>
        </row>
        <row r="21">
          <cell r="B21">
            <v>16.5</v>
          </cell>
          <cell r="C21">
            <v>23716</v>
          </cell>
          <cell r="D21">
            <v>30500</v>
          </cell>
          <cell r="E21">
            <v>667</v>
          </cell>
          <cell r="F21">
            <v>2000</v>
          </cell>
          <cell r="G21">
            <v>430</v>
          </cell>
          <cell r="H21">
            <v>57313</v>
          </cell>
          <cell r="I21">
            <v>21.288</v>
          </cell>
          <cell r="J21">
            <v>0.1065</v>
          </cell>
          <cell r="K21">
            <v>0.21289999999999998</v>
          </cell>
        </row>
        <row r="22">
          <cell r="B22">
            <v>4.5</v>
          </cell>
          <cell r="C22">
            <v>10736</v>
          </cell>
          <cell r="D22">
            <v>30500</v>
          </cell>
          <cell r="E22">
            <v>667</v>
          </cell>
          <cell r="F22">
            <v>2000</v>
          </cell>
          <cell r="G22">
            <v>430</v>
          </cell>
          <cell r="H22">
            <v>44333</v>
          </cell>
          <cell r="I22">
            <v>6.8850000000000007</v>
          </cell>
          <cell r="J22">
            <v>3.4500000000000003E-2</v>
          </cell>
          <cell r="K22">
            <v>6.8900000000000003E-2</v>
          </cell>
        </row>
        <row r="23">
          <cell r="B23">
            <v>6</v>
          </cell>
          <cell r="C23">
            <v>12630</v>
          </cell>
          <cell r="D23">
            <v>30500</v>
          </cell>
          <cell r="E23">
            <v>667</v>
          </cell>
          <cell r="F23">
            <v>2000</v>
          </cell>
          <cell r="G23">
            <v>430</v>
          </cell>
          <cell r="H23">
            <v>46227</v>
          </cell>
          <cell r="I23">
            <v>9.145999999999999</v>
          </cell>
          <cell r="J23">
            <v>4.58E-2</v>
          </cell>
          <cell r="K23">
            <v>9.1499999999999998E-2</v>
          </cell>
        </row>
        <row r="24">
          <cell r="B24">
            <v>7.5</v>
          </cell>
          <cell r="C24">
            <v>12631</v>
          </cell>
          <cell r="D24">
            <v>30500</v>
          </cell>
          <cell r="E24">
            <v>667</v>
          </cell>
          <cell r="F24">
            <v>2000</v>
          </cell>
          <cell r="G24">
            <v>430</v>
          </cell>
          <cell r="H24">
            <v>46228</v>
          </cell>
          <cell r="I24">
            <v>11.388</v>
          </cell>
          <cell r="J24">
            <v>5.7000000000000002E-2</v>
          </cell>
          <cell r="K24">
            <v>0.1139</v>
          </cell>
        </row>
        <row r="25">
          <cell r="B25">
            <v>9</v>
          </cell>
          <cell r="C25">
            <v>14525</v>
          </cell>
          <cell r="D25">
            <v>30500</v>
          </cell>
          <cell r="E25">
            <v>667</v>
          </cell>
          <cell r="F25">
            <v>2000</v>
          </cell>
          <cell r="G25">
            <v>430</v>
          </cell>
          <cell r="H25">
            <v>48122</v>
          </cell>
          <cell r="I25">
            <v>13.613999999999999</v>
          </cell>
          <cell r="J25">
            <v>6.8100000000000008E-2</v>
          </cell>
          <cell r="K25">
            <v>0.13619999999999999</v>
          </cell>
        </row>
        <row r="26">
          <cell r="B26">
            <v>10.5</v>
          </cell>
          <cell r="C26">
            <v>18946</v>
          </cell>
          <cell r="D26">
            <v>30500</v>
          </cell>
          <cell r="E26">
            <v>667</v>
          </cell>
          <cell r="F26">
            <v>2000</v>
          </cell>
          <cell r="G26">
            <v>430</v>
          </cell>
          <cell r="H26">
            <v>52543</v>
          </cell>
          <cell r="I26">
            <v>15.821999999999999</v>
          </cell>
          <cell r="J26">
            <v>7.9200000000000007E-2</v>
          </cell>
          <cell r="K26">
            <v>0.1583</v>
          </cell>
        </row>
        <row r="27">
          <cell r="B27">
            <v>12</v>
          </cell>
          <cell r="C27">
            <v>20840</v>
          </cell>
          <cell r="D27">
            <v>30500</v>
          </cell>
          <cell r="E27">
            <v>667</v>
          </cell>
          <cell r="F27">
            <v>2000</v>
          </cell>
          <cell r="G27">
            <v>430</v>
          </cell>
          <cell r="H27">
            <v>54437</v>
          </cell>
          <cell r="I27">
            <v>18.012</v>
          </cell>
          <cell r="J27">
            <v>9.01E-2</v>
          </cell>
          <cell r="K27">
            <v>0.1802</v>
          </cell>
        </row>
        <row r="28">
          <cell r="B28">
            <v>13.5</v>
          </cell>
          <cell r="C28">
            <v>20841</v>
          </cell>
          <cell r="D28">
            <v>30500</v>
          </cell>
          <cell r="E28">
            <v>667</v>
          </cell>
          <cell r="F28">
            <v>2000</v>
          </cell>
          <cell r="G28">
            <v>430</v>
          </cell>
          <cell r="H28">
            <v>54438</v>
          </cell>
          <cell r="I28">
            <v>20.185000000000002</v>
          </cell>
          <cell r="J28">
            <v>0.10100000000000001</v>
          </cell>
          <cell r="K28">
            <v>0.2019</v>
          </cell>
        </row>
        <row r="29">
          <cell r="B29">
            <v>15</v>
          </cell>
          <cell r="C29">
            <v>22735</v>
          </cell>
          <cell r="D29">
            <v>30500</v>
          </cell>
          <cell r="E29">
            <v>667</v>
          </cell>
          <cell r="F29">
            <v>2000</v>
          </cell>
          <cell r="G29">
            <v>430</v>
          </cell>
          <cell r="H29">
            <v>56332</v>
          </cell>
          <cell r="I29">
            <v>22.341000000000001</v>
          </cell>
          <cell r="J29">
            <v>0.1118</v>
          </cell>
          <cell r="K29">
            <v>0.22349999999999998</v>
          </cell>
        </row>
        <row r="30">
          <cell r="B30">
            <v>16.5</v>
          </cell>
          <cell r="C30">
            <v>27156</v>
          </cell>
          <cell r="D30">
            <v>30500</v>
          </cell>
          <cell r="E30">
            <v>667</v>
          </cell>
          <cell r="F30">
            <v>2000</v>
          </cell>
          <cell r="G30">
            <v>430</v>
          </cell>
          <cell r="H30">
            <v>60753</v>
          </cell>
          <cell r="I30">
            <v>24.479000000000003</v>
          </cell>
          <cell r="J30">
            <v>0.12240000000000001</v>
          </cell>
          <cell r="K30">
            <v>0.24479999999999999</v>
          </cell>
        </row>
        <row r="31">
          <cell r="B31">
            <v>4.5</v>
          </cell>
          <cell r="C31">
            <v>14387</v>
          </cell>
          <cell r="D31">
            <v>34200</v>
          </cell>
          <cell r="E31">
            <v>667</v>
          </cell>
          <cell r="F31">
            <v>2000</v>
          </cell>
          <cell r="G31">
            <v>430</v>
          </cell>
          <cell r="H31">
            <v>51684</v>
          </cell>
          <cell r="I31">
            <v>7.7560000000000002</v>
          </cell>
          <cell r="J31">
            <v>3.8800000000000001E-2</v>
          </cell>
          <cell r="K31">
            <v>7.7600000000000002E-2</v>
          </cell>
        </row>
        <row r="32">
          <cell r="B32">
            <v>6</v>
          </cell>
          <cell r="C32">
            <v>16926</v>
          </cell>
          <cell r="D32">
            <v>34200</v>
          </cell>
          <cell r="E32">
            <v>667</v>
          </cell>
          <cell r="F32">
            <v>2000</v>
          </cell>
          <cell r="G32">
            <v>430</v>
          </cell>
          <cell r="H32">
            <v>54223</v>
          </cell>
          <cell r="I32">
            <v>10.305999999999999</v>
          </cell>
          <cell r="J32">
            <v>5.16E-2</v>
          </cell>
          <cell r="K32">
            <v>0.1031</v>
          </cell>
        </row>
        <row r="33">
          <cell r="B33">
            <v>7.5</v>
          </cell>
          <cell r="C33">
            <v>16926</v>
          </cell>
          <cell r="D33">
            <v>34200</v>
          </cell>
          <cell r="E33">
            <v>667</v>
          </cell>
          <cell r="F33">
            <v>2000</v>
          </cell>
          <cell r="G33">
            <v>430</v>
          </cell>
          <cell r="H33">
            <v>54223</v>
          </cell>
          <cell r="I33">
            <v>12.838999999999999</v>
          </cell>
          <cell r="J33">
            <v>6.4200000000000007E-2</v>
          </cell>
          <cell r="K33">
            <v>0.12839999999999999</v>
          </cell>
        </row>
        <row r="34">
          <cell r="B34">
            <v>9</v>
          </cell>
          <cell r="C34">
            <v>19465</v>
          </cell>
          <cell r="D34">
            <v>34200</v>
          </cell>
          <cell r="E34">
            <v>667</v>
          </cell>
          <cell r="F34">
            <v>2000</v>
          </cell>
          <cell r="G34">
            <v>430</v>
          </cell>
          <cell r="H34">
            <v>56762</v>
          </cell>
          <cell r="I34">
            <v>15.353999999999999</v>
          </cell>
          <cell r="J34">
            <v>7.6800000000000007E-2</v>
          </cell>
          <cell r="K34">
            <v>0.15359999999999999</v>
          </cell>
        </row>
        <row r="35">
          <cell r="B35">
            <v>10.5</v>
          </cell>
          <cell r="C35">
            <v>25389</v>
          </cell>
          <cell r="D35">
            <v>34200</v>
          </cell>
          <cell r="E35">
            <v>667</v>
          </cell>
          <cell r="F35">
            <v>2000</v>
          </cell>
          <cell r="G35">
            <v>430</v>
          </cell>
          <cell r="H35">
            <v>62686</v>
          </cell>
          <cell r="I35">
            <v>17.853000000000002</v>
          </cell>
          <cell r="J35">
            <v>8.9300000000000004E-2</v>
          </cell>
          <cell r="K35">
            <v>0.17859999999999998</v>
          </cell>
        </row>
        <row r="36">
          <cell r="B36">
            <v>12</v>
          </cell>
          <cell r="C36">
            <v>27928</v>
          </cell>
          <cell r="D36">
            <v>34200</v>
          </cell>
          <cell r="E36">
            <v>667</v>
          </cell>
          <cell r="F36">
            <v>2000</v>
          </cell>
          <cell r="G36">
            <v>430</v>
          </cell>
          <cell r="H36">
            <v>65225</v>
          </cell>
          <cell r="I36">
            <v>20.333000000000002</v>
          </cell>
          <cell r="J36">
            <v>0.1017</v>
          </cell>
          <cell r="K36">
            <v>0.2034</v>
          </cell>
        </row>
        <row r="37">
          <cell r="B37">
            <v>13.5</v>
          </cell>
          <cell r="C37">
            <v>27928</v>
          </cell>
          <cell r="D37">
            <v>34200</v>
          </cell>
          <cell r="E37">
            <v>667</v>
          </cell>
          <cell r="F37">
            <v>2000</v>
          </cell>
          <cell r="G37">
            <v>430</v>
          </cell>
          <cell r="H37">
            <v>65225</v>
          </cell>
          <cell r="I37">
            <v>22.796000000000003</v>
          </cell>
          <cell r="J37">
            <v>0.114</v>
          </cell>
          <cell r="K37">
            <v>0.22799999999999998</v>
          </cell>
        </row>
        <row r="38">
          <cell r="B38">
            <v>15</v>
          </cell>
          <cell r="C38">
            <v>30467</v>
          </cell>
          <cell r="D38">
            <v>34200</v>
          </cell>
          <cell r="E38">
            <v>667</v>
          </cell>
          <cell r="F38">
            <v>2000</v>
          </cell>
          <cell r="G38">
            <v>430</v>
          </cell>
          <cell r="H38">
            <v>67764</v>
          </cell>
          <cell r="I38">
            <v>25.242000000000001</v>
          </cell>
          <cell r="J38">
            <v>0.1263</v>
          </cell>
          <cell r="K38">
            <v>0.2525</v>
          </cell>
        </row>
        <row r="39">
          <cell r="B39">
            <v>16.5</v>
          </cell>
          <cell r="C39">
            <v>36391</v>
          </cell>
          <cell r="D39">
            <v>34200</v>
          </cell>
          <cell r="E39">
            <v>667</v>
          </cell>
          <cell r="F39">
            <v>2000</v>
          </cell>
          <cell r="G39">
            <v>430</v>
          </cell>
          <cell r="H39">
            <v>73688</v>
          </cell>
          <cell r="I39">
            <v>27.671000000000003</v>
          </cell>
          <cell r="J39">
            <v>0.1384</v>
          </cell>
          <cell r="K39">
            <v>0.27679999999999999</v>
          </cell>
        </row>
        <row r="40">
          <cell r="B40">
            <v>6</v>
          </cell>
          <cell r="C40">
            <v>16560</v>
          </cell>
          <cell r="D40">
            <v>56000</v>
          </cell>
          <cell r="E40">
            <v>1334</v>
          </cell>
          <cell r="F40">
            <v>4000</v>
          </cell>
          <cell r="G40">
            <v>430</v>
          </cell>
          <cell r="H40">
            <v>78324</v>
          </cell>
          <cell r="I40">
            <v>11.466999999999999</v>
          </cell>
          <cell r="J40">
            <v>5.74E-2</v>
          </cell>
          <cell r="K40">
            <v>0.1147</v>
          </cell>
        </row>
        <row r="41">
          <cell r="B41">
            <v>7.5</v>
          </cell>
          <cell r="C41">
            <v>16560</v>
          </cell>
          <cell r="D41">
            <v>56000</v>
          </cell>
          <cell r="E41">
            <v>1334</v>
          </cell>
          <cell r="F41">
            <v>4000</v>
          </cell>
          <cell r="G41">
            <v>430</v>
          </cell>
          <cell r="H41">
            <v>78324</v>
          </cell>
          <cell r="I41">
            <v>14.29</v>
          </cell>
          <cell r="J41">
            <v>7.1500000000000008E-2</v>
          </cell>
          <cell r="K41">
            <v>0.1429</v>
          </cell>
        </row>
        <row r="42">
          <cell r="B42">
            <v>9</v>
          </cell>
          <cell r="C42">
            <v>19044</v>
          </cell>
          <cell r="D42">
            <v>56000</v>
          </cell>
          <cell r="E42">
            <v>1334</v>
          </cell>
          <cell r="F42">
            <v>4000</v>
          </cell>
          <cell r="G42">
            <v>430</v>
          </cell>
          <cell r="H42">
            <v>80808</v>
          </cell>
          <cell r="I42">
            <v>17.095000000000002</v>
          </cell>
          <cell r="J42">
            <v>8.5500000000000007E-2</v>
          </cell>
          <cell r="K42">
            <v>0.17099999999999999</v>
          </cell>
        </row>
        <row r="43">
          <cell r="B43">
            <v>10.5</v>
          </cell>
          <cell r="C43">
            <v>24840</v>
          </cell>
          <cell r="D43">
            <v>56000</v>
          </cell>
          <cell r="E43">
            <v>1334</v>
          </cell>
          <cell r="F43">
            <v>4000</v>
          </cell>
          <cell r="G43">
            <v>430</v>
          </cell>
          <cell r="H43">
            <v>86604</v>
          </cell>
          <cell r="I43">
            <v>19.884</v>
          </cell>
          <cell r="J43">
            <v>9.9500000000000005E-2</v>
          </cell>
          <cell r="K43">
            <v>0.19889999999999999</v>
          </cell>
        </row>
        <row r="44">
          <cell r="B44">
            <v>12</v>
          </cell>
          <cell r="C44">
            <v>27324</v>
          </cell>
          <cell r="D44">
            <v>56000</v>
          </cell>
          <cell r="E44">
            <v>1334</v>
          </cell>
          <cell r="F44">
            <v>4000</v>
          </cell>
          <cell r="G44">
            <v>430</v>
          </cell>
          <cell r="H44">
            <v>89088</v>
          </cell>
          <cell r="I44">
            <v>22.654</v>
          </cell>
          <cell r="J44">
            <v>0.1133</v>
          </cell>
          <cell r="K44">
            <v>0.2266</v>
          </cell>
        </row>
        <row r="45">
          <cell r="B45">
            <v>13.5</v>
          </cell>
          <cell r="C45">
            <v>27324</v>
          </cell>
          <cell r="D45">
            <v>56000</v>
          </cell>
          <cell r="E45">
            <v>1334</v>
          </cell>
          <cell r="F45">
            <v>4000</v>
          </cell>
          <cell r="G45">
            <v>430</v>
          </cell>
          <cell r="H45">
            <v>89088</v>
          </cell>
          <cell r="I45">
            <v>25.408000000000001</v>
          </cell>
          <cell r="J45">
            <v>0.12709999999999999</v>
          </cell>
          <cell r="K45">
            <v>0.25409999999999999</v>
          </cell>
        </row>
        <row r="46">
          <cell r="B46">
            <v>15</v>
          </cell>
          <cell r="C46">
            <v>29808</v>
          </cell>
          <cell r="D46">
            <v>56000</v>
          </cell>
          <cell r="E46">
            <v>1334</v>
          </cell>
          <cell r="F46">
            <v>4000</v>
          </cell>
          <cell r="G46">
            <v>430</v>
          </cell>
          <cell r="H46">
            <v>91572</v>
          </cell>
          <cell r="I46">
            <v>28.144000000000002</v>
          </cell>
          <cell r="J46">
            <v>0.14079999999999998</v>
          </cell>
          <cell r="K46">
            <v>0.28149999999999997</v>
          </cell>
        </row>
        <row r="47">
          <cell r="B47">
            <v>16.5</v>
          </cell>
          <cell r="C47">
            <v>35604</v>
          </cell>
          <cell r="D47">
            <v>56000</v>
          </cell>
          <cell r="E47">
            <v>1334</v>
          </cell>
          <cell r="F47">
            <v>4000</v>
          </cell>
          <cell r="G47">
            <v>430</v>
          </cell>
          <cell r="H47">
            <v>97368</v>
          </cell>
          <cell r="I47">
            <v>30.862000000000002</v>
          </cell>
          <cell r="J47">
            <v>0.15439999999999998</v>
          </cell>
          <cell r="K47">
            <v>0.30869999999999997</v>
          </cell>
        </row>
        <row r="48">
          <cell r="B48">
            <v>18</v>
          </cell>
          <cell r="C48">
            <v>38088</v>
          </cell>
          <cell r="D48">
            <v>56000</v>
          </cell>
          <cell r="E48">
            <v>1334</v>
          </cell>
          <cell r="F48">
            <v>4000</v>
          </cell>
          <cell r="G48">
            <v>430</v>
          </cell>
          <cell r="H48">
            <v>99852</v>
          </cell>
          <cell r="I48">
            <v>33.562999999999995</v>
          </cell>
          <cell r="J48">
            <v>0.16789999999999999</v>
          </cell>
          <cell r="K48">
            <v>0.3357</v>
          </cell>
        </row>
        <row r="49">
          <cell r="B49">
            <v>6</v>
          </cell>
          <cell r="C49">
            <v>16560</v>
          </cell>
          <cell r="D49">
            <v>56000</v>
          </cell>
          <cell r="E49">
            <v>1334</v>
          </cell>
          <cell r="F49">
            <v>4000</v>
          </cell>
          <cell r="G49">
            <v>430</v>
          </cell>
          <cell r="H49">
            <v>78324</v>
          </cell>
          <cell r="I49">
            <v>11.466999999999999</v>
          </cell>
          <cell r="J49">
            <v>5.74E-2</v>
          </cell>
          <cell r="K49">
            <v>0.1147</v>
          </cell>
        </row>
        <row r="50">
          <cell r="B50">
            <v>7.5</v>
          </cell>
          <cell r="C50">
            <v>16560</v>
          </cell>
          <cell r="D50">
            <v>56000</v>
          </cell>
          <cell r="E50">
            <v>1334</v>
          </cell>
          <cell r="F50">
            <v>4000</v>
          </cell>
          <cell r="G50">
            <v>430</v>
          </cell>
          <cell r="H50">
            <v>78324</v>
          </cell>
          <cell r="I50">
            <v>14.29</v>
          </cell>
          <cell r="J50">
            <v>7.1500000000000008E-2</v>
          </cell>
          <cell r="K50">
            <v>0.1429</v>
          </cell>
        </row>
        <row r="51">
          <cell r="B51">
            <v>9</v>
          </cell>
          <cell r="C51">
            <v>19044</v>
          </cell>
          <cell r="D51">
            <v>56000</v>
          </cell>
          <cell r="E51">
            <v>1334</v>
          </cell>
          <cell r="F51">
            <v>4000</v>
          </cell>
          <cell r="G51">
            <v>430</v>
          </cell>
          <cell r="H51">
            <v>80808</v>
          </cell>
          <cell r="I51">
            <v>17.095000000000002</v>
          </cell>
          <cell r="J51">
            <v>8.5500000000000007E-2</v>
          </cell>
          <cell r="K51">
            <v>0.17099999999999999</v>
          </cell>
        </row>
        <row r="52">
          <cell r="B52">
            <v>10.5</v>
          </cell>
          <cell r="C52">
            <v>24840</v>
          </cell>
          <cell r="D52">
            <v>56000</v>
          </cell>
          <cell r="E52">
            <v>1334</v>
          </cell>
          <cell r="F52">
            <v>4000</v>
          </cell>
          <cell r="G52">
            <v>430</v>
          </cell>
          <cell r="H52">
            <v>86604</v>
          </cell>
          <cell r="I52">
            <v>19.884</v>
          </cell>
          <cell r="J52">
            <v>9.9500000000000005E-2</v>
          </cell>
          <cell r="K52">
            <v>0.19889999999999999</v>
          </cell>
        </row>
        <row r="53">
          <cell r="B53">
            <v>12</v>
          </cell>
          <cell r="C53">
            <v>27324</v>
          </cell>
          <cell r="D53">
            <v>56000</v>
          </cell>
          <cell r="E53">
            <v>1334</v>
          </cell>
          <cell r="F53">
            <v>4000</v>
          </cell>
          <cell r="G53">
            <v>430</v>
          </cell>
          <cell r="H53">
            <v>89088</v>
          </cell>
          <cell r="I53">
            <v>22.654</v>
          </cell>
          <cell r="J53">
            <v>0.1133</v>
          </cell>
          <cell r="K53">
            <v>0.2266</v>
          </cell>
        </row>
        <row r="54">
          <cell r="B54">
            <v>13.5</v>
          </cell>
          <cell r="C54">
            <v>27324</v>
          </cell>
          <cell r="D54">
            <v>56000</v>
          </cell>
          <cell r="E54">
            <v>1334</v>
          </cell>
          <cell r="F54">
            <v>4000</v>
          </cell>
          <cell r="G54">
            <v>430</v>
          </cell>
          <cell r="H54">
            <v>89088</v>
          </cell>
          <cell r="I54">
            <v>25.408000000000001</v>
          </cell>
          <cell r="J54">
            <v>0.12709999999999999</v>
          </cell>
          <cell r="K54">
            <v>0.25409999999999999</v>
          </cell>
        </row>
        <row r="55">
          <cell r="B55">
            <v>15</v>
          </cell>
          <cell r="C55">
            <v>29808</v>
          </cell>
          <cell r="D55">
            <v>56000</v>
          </cell>
          <cell r="E55">
            <v>1334</v>
          </cell>
          <cell r="F55">
            <v>4000</v>
          </cell>
          <cell r="G55">
            <v>430</v>
          </cell>
          <cell r="H55">
            <v>91572</v>
          </cell>
          <cell r="I55">
            <v>28.144000000000002</v>
          </cell>
          <cell r="J55">
            <v>0.14079999999999998</v>
          </cell>
          <cell r="K55">
            <v>0.28149999999999997</v>
          </cell>
        </row>
        <row r="56">
          <cell r="B56">
            <v>16.5</v>
          </cell>
          <cell r="C56">
            <v>35604</v>
          </cell>
          <cell r="D56">
            <v>56000</v>
          </cell>
          <cell r="E56">
            <v>1334</v>
          </cell>
          <cell r="F56">
            <v>4000</v>
          </cell>
          <cell r="G56">
            <v>430</v>
          </cell>
          <cell r="H56">
            <v>97368</v>
          </cell>
          <cell r="I56">
            <v>30.862000000000002</v>
          </cell>
          <cell r="J56">
            <v>0.15439999999999998</v>
          </cell>
          <cell r="K56">
            <v>0.30869999999999997</v>
          </cell>
        </row>
        <row r="57">
          <cell r="B57">
            <v>18</v>
          </cell>
          <cell r="C57">
            <v>38088</v>
          </cell>
          <cell r="D57">
            <v>56000</v>
          </cell>
          <cell r="E57">
            <v>1334</v>
          </cell>
          <cell r="F57">
            <v>4000</v>
          </cell>
          <cell r="G57">
            <v>430</v>
          </cell>
          <cell r="H57">
            <v>99852</v>
          </cell>
          <cell r="I57">
            <v>33.562999999999995</v>
          </cell>
          <cell r="J57">
            <v>0.16789999999999999</v>
          </cell>
          <cell r="K57">
            <v>0.3357</v>
          </cell>
        </row>
        <row r="58">
          <cell r="B58">
            <v>6</v>
          </cell>
          <cell r="C58">
            <v>16560</v>
          </cell>
          <cell r="D58">
            <v>56000</v>
          </cell>
          <cell r="E58">
            <v>1334</v>
          </cell>
          <cell r="F58">
            <v>4000</v>
          </cell>
          <cell r="G58">
            <v>430</v>
          </cell>
          <cell r="H58">
            <v>78324</v>
          </cell>
          <cell r="I58">
            <v>13.788</v>
          </cell>
          <cell r="J58">
            <v>6.9000000000000006E-2</v>
          </cell>
          <cell r="K58">
            <v>0.13789999999999999</v>
          </cell>
        </row>
        <row r="59">
          <cell r="B59">
            <v>7.5</v>
          </cell>
          <cell r="C59">
            <v>16560</v>
          </cell>
          <cell r="D59">
            <v>56000</v>
          </cell>
          <cell r="E59">
            <v>1334</v>
          </cell>
          <cell r="F59">
            <v>4000</v>
          </cell>
          <cell r="G59">
            <v>430</v>
          </cell>
          <cell r="H59">
            <v>78324</v>
          </cell>
          <cell r="I59">
            <v>17.191000000000003</v>
          </cell>
          <cell r="J59">
            <v>8.6000000000000007E-2</v>
          </cell>
          <cell r="K59">
            <v>0.17199999999999999</v>
          </cell>
        </row>
        <row r="60">
          <cell r="B60">
            <v>9</v>
          </cell>
          <cell r="C60">
            <v>19044</v>
          </cell>
          <cell r="D60">
            <v>56000</v>
          </cell>
          <cell r="E60">
            <v>1334</v>
          </cell>
          <cell r="F60">
            <v>4000</v>
          </cell>
          <cell r="G60">
            <v>430</v>
          </cell>
          <cell r="H60">
            <v>80808</v>
          </cell>
          <cell r="I60">
            <v>20.577000000000002</v>
          </cell>
          <cell r="J60">
            <v>0.10290000000000001</v>
          </cell>
          <cell r="K60">
            <v>0.20579999999999998</v>
          </cell>
        </row>
        <row r="61">
          <cell r="B61">
            <v>10.5</v>
          </cell>
          <cell r="C61">
            <v>24840</v>
          </cell>
          <cell r="D61">
            <v>56000</v>
          </cell>
          <cell r="E61">
            <v>1334</v>
          </cell>
          <cell r="F61">
            <v>4000</v>
          </cell>
          <cell r="G61">
            <v>430</v>
          </cell>
          <cell r="H61">
            <v>86604</v>
          </cell>
          <cell r="I61">
            <v>23.945</v>
          </cell>
          <cell r="J61">
            <v>0.1198</v>
          </cell>
          <cell r="K61">
            <v>0.23949999999999999</v>
          </cell>
        </row>
        <row r="62">
          <cell r="B62">
            <v>12</v>
          </cell>
          <cell r="C62">
            <v>27324</v>
          </cell>
          <cell r="D62">
            <v>56000</v>
          </cell>
          <cell r="E62">
            <v>1334</v>
          </cell>
          <cell r="F62">
            <v>4000</v>
          </cell>
          <cell r="G62">
            <v>430</v>
          </cell>
          <cell r="H62">
            <v>89088</v>
          </cell>
          <cell r="I62">
            <v>27.296000000000003</v>
          </cell>
          <cell r="J62">
            <v>0.13649999999999998</v>
          </cell>
          <cell r="K62">
            <v>0.27299999999999996</v>
          </cell>
        </row>
        <row r="63">
          <cell r="B63">
            <v>13.5</v>
          </cell>
          <cell r="C63">
            <v>27324</v>
          </cell>
          <cell r="D63">
            <v>56000</v>
          </cell>
          <cell r="E63">
            <v>1334</v>
          </cell>
          <cell r="F63">
            <v>4000</v>
          </cell>
          <cell r="G63">
            <v>430</v>
          </cell>
          <cell r="H63">
            <v>89088</v>
          </cell>
          <cell r="I63">
            <v>30.630000000000003</v>
          </cell>
          <cell r="J63">
            <v>0.1532</v>
          </cell>
          <cell r="K63">
            <v>0.30630000000000002</v>
          </cell>
        </row>
        <row r="64">
          <cell r="B64">
            <v>15</v>
          </cell>
          <cell r="C64">
            <v>29808</v>
          </cell>
          <cell r="D64">
            <v>56000</v>
          </cell>
          <cell r="E64">
            <v>1334</v>
          </cell>
          <cell r="F64">
            <v>4000</v>
          </cell>
          <cell r="G64">
            <v>430</v>
          </cell>
          <cell r="H64">
            <v>91572</v>
          </cell>
          <cell r="I64">
            <v>33.945999999999998</v>
          </cell>
          <cell r="J64">
            <v>0.16979999999999998</v>
          </cell>
          <cell r="K64">
            <v>0.33949999999999997</v>
          </cell>
        </row>
        <row r="65">
          <cell r="B65">
            <v>16.5</v>
          </cell>
          <cell r="C65">
            <v>35604</v>
          </cell>
          <cell r="D65">
            <v>56000</v>
          </cell>
          <cell r="E65">
            <v>1334</v>
          </cell>
          <cell r="F65">
            <v>4000</v>
          </cell>
          <cell r="G65">
            <v>430</v>
          </cell>
          <cell r="H65">
            <v>97368</v>
          </cell>
          <cell r="I65">
            <v>37.244999999999997</v>
          </cell>
          <cell r="J65">
            <v>0.18629999999999999</v>
          </cell>
          <cell r="K65">
            <v>0.3725</v>
          </cell>
        </row>
        <row r="66">
          <cell r="B66">
            <v>18</v>
          </cell>
          <cell r="C66">
            <v>38088</v>
          </cell>
          <cell r="D66">
            <v>56000</v>
          </cell>
          <cell r="E66">
            <v>1334</v>
          </cell>
          <cell r="F66">
            <v>4000</v>
          </cell>
          <cell r="G66">
            <v>430</v>
          </cell>
          <cell r="H66">
            <v>99852</v>
          </cell>
          <cell r="I66">
            <v>40.527000000000001</v>
          </cell>
          <cell r="J66">
            <v>0.20269999999999999</v>
          </cell>
          <cell r="K66">
            <v>0.40529999999999999</v>
          </cell>
        </row>
        <row r="67">
          <cell r="B67">
            <v>7.5</v>
          </cell>
          <cell r="C67">
            <v>19311</v>
          </cell>
          <cell r="D67">
            <v>58500</v>
          </cell>
          <cell r="E67">
            <v>1334</v>
          </cell>
          <cell r="F67">
            <v>4000</v>
          </cell>
          <cell r="G67">
            <v>430</v>
          </cell>
          <cell r="H67">
            <v>83575</v>
          </cell>
          <cell r="I67">
            <v>18.641999999999999</v>
          </cell>
          <cell r="J67">
            <v>9.3300000000000008E-2</v>
          </cell>
          <cell r="K67">
            <v>0.1865</v>
          </cell>
        </row>
        <row r="68">
          <cell r="B68">
            <v>9</v>
          </cell>
          <cell r="C68">
            <v>22207</v>
          </cell>
          <cell r="D68">
            <v>58500</v>
          </cell>
          <cell r="E68">
            <v>1334</v>
          </cell>
          <cell r="F68">
            <v>4000</v>
          </cell>
          <cell r="G68">
            <v>430</v>
          </cell>
          <cell r="H68">
            <v>86471</v>
          </cell>
          <cell r="I68">
            <v>22.318000000000001</v>
          </cell>
          <cell r="J68">
            <v>0.1116</v>
          </cell>
          <cell r="K68">
            <v>0.22319999999999998</v>
          </cell>
        </row>
        <row r="69">
          <cell r="B69">
            <v>10.5</v>
          </cell>
          <cell r="C69">
            <v>28966</v>
          </cell>
          <cell r="D69">
            <v>58500</v>
          </cell>
          <cell r="E69">
            <v>1334</v>
          </cell>
          <cell r="F69">
            <v>4000</v>
          </cell>
          <cell r="G69">
            <v>430</v>
          </cell>
          <cell r="H69">
            <v>93230</v>
          </cell>
          <cell r="I69">
            <v>25.976000000000003</v>
          </cell>
          <cell r="J69">
            <v>0.12989999999999999</v>
          </cell>
          <cell r="K69">
            <v>0.25979999999999998</v>
          </cell>
        </row>
        <row r="70">
          <cell r="B70">
            <v>12</v>
          </cell>
          <cell r="C70">
            <v>31862</v>
          </cell>
          <cell r="D70">
            <v>58500</v>
          </cell>
          <cell r="E70">
            <v>1334</v>
          </cell>
          <cell r="F70">
            <v>4000</v>
          </cell>
          <cell r="G70">
            <v>430</v>
          </cell>
          <cell r="H70">
            <v>96126</v>
          </cell>
          <cell r="I70">
            <v>29.618000000000002</v>
          </cell>
          <cell r="J70">
            <v>0.14809999999999998</v>
          </cell>
          <cell r="K70">
            <v>0.29619999999999996</v>
          </cell>
        </row>
        <row r="71">
          <cell r="B71">
            <v>13.5</v>
          </cell>
          <cell r="C71">
            <v>31863</v>
          </cell>
          <cell r="D71">
            <v>58500</v>
          </cell>
          <cell r="E71">
            <v>1334</v>
          </cell>
          <cell r="F71">
            <v>4000</v>
          </cell>
          <cell r="G71">
            <v>430</v>
          </cell>
          <cell r="H71">
            <v>96127</v>
          </cell>
          <cell r="I71">
            <v>33.241</v>
          </cell>
          <cell r="J71">
            <v>0.16629999999999998</v>
          </cell>
          <cell r="K71">
            <v>0.33249999999999996</v>
          </cell>
        </row>
        <row r="72">
          <cell r="B72">
            <v>15</v>
          </cell>
          <cell r="C72">
            <v>34759</v>
          </cell>
          <cell r="D72">
            <v>58500</v>
          </cell>
          <cell r="E72">
            <v>1334</v>
          </cell>
          <cell r="F72">
            <v>4000</v>
          </cell>
          <cell r="G72">
            <v>430</v>
          </cell>
          <cell r="H72">
            <v>99023</v>
          </cell>
          <cell r="I72">
            <v>36.847999999999999</v>
          </cell>
          <cell r="J72">
            <v>0.18429999999999999</v>
          </cell>
          <cell r="K72">
            <v>0.36849999999999999</v>
          </cell>
        </row>
        <row r="73">
          <cell r="B73">
            <v>16.5</v>
          </cell>
          <cell r="C73">
            <v>41518</v>
          </cell>
          <cell r="D73">
            <v>58500</v>
          </cell>
          <cell r="E73">
            <v>1334</v>
          </cell>
          <cell r="F73">
            <v>4000</v>
          </cell>
          <cell r="G73">
            <v>430</v>
          </cell>
          <cell r="H73">
            <v>105782</v>
          </cell>
          <cell r="I73">
            <v>40.436999999999998</v>
          </cell>
          <cell r="J73">
            <v>0.20219999999999999</v>
          </cell>
          <cell r="K73">
            <v>0.40439999999999998</v>
          </cell>
        </row>
        <row r="74">
          <cell r="B74">
            <v>18</v>
          </cell>
          <cell r="C74">
            <v>44414</v>
          </cell>
          <cell r="D74">
            <v>58500</v>
          </cell>
          <cell r="E74">
            <v>1334</v>
          </cell>
          <cell r="F74">
            <v>4000</v>
          </cell>
          <cell r="G74">
            <v>430</v>
          </cell>
          <cell r="H74">
            <v>108678</v>
          </cell>
          <cell r="I74">
            <v>44.007999999999996</v>
          </cell>
          <cell r="J74">
            <v>0.22009999999999999</v>
          </cell>
          <cell r="K74">
            <v>0.44009999999999999</v>
          </cell>
        </row>
        <row r="75">
          <cell r="B75">
            <v>19.5</v>
          </cell>
          <cell r="C75">
            <v>51173</v>
          </cell>
          <cell r="D75">
            <v>58500</v>
          </cell>
          <cell r="E75">
            <v>1334</v>
          </cell>
          <cell r="F75">
            <v>4000</v>
          </cell>
          <cell r="G75">
            <v>430</v>
          </cell>
          <cell r="H75">
            <v>115437</v>
          </cell>
          <cell r="I75">
            <v>47.561999999999998</v>
          </cell>
          <cell r="J75">
            <v>0.2379</v>
          </cell>
          <cell r="K75">
            <v>0.47570000000000001</v>
          </cell>
        </row>
        <row r="76">
          <cell r="B76">
            <v>7.5</v>
          </cell>
          <cell r="C76">
            <v>20911</v>
          </cell>
          <cell r="D76">
            <v>58500</v>
          </cell>
          <cell r="E76">
            <v>1334</v>
          </cell>
          <cell r="F76">
            <v>4000</v>
          </cell>
          <cell r="G76">
            <v>430</v>
          </cell>
          <cell r="H76">
            <v>85175</v>
          </cell>
          <cell r="I76">
            <v>20.092000000000002</v>
          </cell>
          <cell r="J76">
            <v>0.10050000000000001</v>
          </cell>
          <cell r="K76">
            <v>0.20099999999999998</v>
          </cell>
        </row>
        <row r="77">
          <cell r="B77">
            <v>9</v>
          </cell>
          <cell r="C77">
            <v>24047</v>
          </cell>
          <cell r="D77">
            <v>58500</v>
          </cell>
          <cell r="E77">
            <v>1334</v>
          </cell>
          <cell r="F77">
            <v>4000</v>
          </cell>
          <cell r="G77">
            <v>430</v>
          </cell>
          <cell r="H77">
            <v>88311</v>
          </cell>
          <cell r="I77">
            <v>24.059000000000001</v>
          </cell>
          <cell r="J77">
            <v>0.1203</v>
          </cell>
          <cell r="K77">
            <v>0.24059999999999998</v>
          </cell>
        </row>
        <row r="78">
          <cell r="B78">
            <v>10.5</v>
          </cell>
          <cell r="C78">
            <v>31366</v>
          </cell>
          <cell r="D78">
            <v>58500</v>
          </cell>
          <cell r="E78">
            <v>1334</v>
          </cell>
          <cell r="F78">
            <v>4000</v>
          </cell>
          <cell r="G78">
            <v>430</v>
          </cell>
          <cell r="H78">
            <v>95630</v>
          </cell>
          <cell r="I78">
            <v>28.007000000000001</v>
          </cell>
          <cell r="J78">
            <v>0.1401</v>
          </cell>
          <cell r="K78">
            <v>0.28010000000000002</v>
          </cell>
        </row>
        <row r="79">
          <cell r="B79">
            <v>12</v>
          </cell>
          <cell r="C79">
            <v>34502</v>
          </cell>
          <cell r="D79">
            <v>58500</v>
          </cell>
          <cell r="E79">
            <v>1334</v>
          </cell>
          <cell r="F79">
            <v>4000</v>
          </cell>
          <cell r="G79">
            <v>430</v>
          </cell>
          <cell r="H79">
            <v>98766</v>
          </cell>
          <cell r="I79">
            <v>31.939</v>
          </cell>
          <cell r="J79">
            <v>0.15969999999999998</v>
          </cell>
          <cell r="K79">
            <v>0.31939999999999996</v>
          </cell>
        </row>
        <row r="80">
          <cell r="B80">
            <v>13.5</v>
          </cell>
          <cell r="C80">
            <v>34503</v>
          </cell>
          <cell r="D80">
            <v>58500</v>
          </cell>
          <cell r="E80">
            <v>1334</v>
          </cell>
          <cell r="F80">
            <v>4000</v>
          </cell>
          <cell r="G80">
            <v>430</v>
          </cell>
          <cell r="H80">
            <v>98767</v>
          </cell>
          <cell r="I80">
            <v>35.852999999999994</v>
          </cell>
          <cell r="J80">
            <v>0.17929999999999999</v>
          </cell>
          <cell r="K80">
            <v>0.35859999999999997</v>
          </cell>
        </row>
        <row r="81">
          <cell r="B81">
            <v>15</v>
          </cell>
          <cell r="C81">
            <v>37639</v>
          </cell>
          <cell r="D81">
            <v>58500</v>
          </cell>
          <cell r="E81">
            <v>1334</v>
          </cell>
          <cell r="F81">
            <v>4000</v>
          </cell>
          <cell r="G81">
            <v>430</v>
          </cell>
          <cell r="H81">
            <v>101903</v>
          </cell>
          <cell r="I81">
            <v>39.748999999999995</v>
          </cell>
          <cell r="J81">
            <v>0.19879999999999998</v>
          </cell>
          <cell r="K81">
            <v>0.39749999999999996</v>
          </cell>
        </row>
        <row r="82">
          <cell r="B82">
            <v>16.5</v>
          </cell>
          <cell r="C82">
            <v>44958</v>
          </cell>
          <cell r="D82">
            <v>58500</v>
          </cell>
          <cell r="E82">
            <v>1334</v>
          </cell>
          <cell r="F82">
            <v>4000</v>
          </cell>
          <cell r="G82">
            <v>430</v>
          </cell>
          <cell r="H82">
            <v>109222</v>
          </cell>
          <cell r="I82">
            <v>43.628</v>
          </cell>
          <cell r="J82">
            <v>0.21819999999999998</v>
          </cell>
          <cell r="K82">
            <v>0.43629999999999997</v>
          </cell>
        </row>
        <row r="83">
          <cell r="B83">
            <v>18</v>
          </cell>
          <cell r="C83">
            <v>48094</v>
          </cell>
          <cell r="D83">
            <v>58500</v>
          </cell>
          <cell r="E83">
            <v>1334</v>
          </cell>
          <cell r="F83">
            <v>4000</v>
          </cell>
          <cell r="G83">
            <v>430</v>
          </cell>
          <cell r="H83">
            <v>112358</v>
          </cell>
          <cell r="I83">
            <v>47.489999999999995</v>
          </cell>
          <cell r="J83">
            <v>0.23749999999999999</v>
          </cell>
          <cell r="K83">
            <v>0.47489999999999999</v>
          </cell>
        </row>
        <row r="84">
          <cell r="B84">
            <v>19.5</v>
          </cell>
          <cell r="C84">
            <v>55413</v>
          </cell>
          <cell r="D84">
            <v>58500</v>
          </cell>
          <cell r="E84">
            <v>1334</v>
          </cell>
          <cell r="F84">
            <v>4000</v>
          </cell>
          <cell r="G84">
            <v>430</v>
          </cell>
          <cell r="H84">
            <v>119677</v>
          </cell>
          <cell r="I84">
            <v>51.333999999999996</v>
          </cell>
          <cell r="J84">
            <v>0.25669999999999998</v>
          </cell>
          <cell r="K84">
            <v>0.51339999999999997</v>
          </cell>
        </row>
        <row r="85">
          <cell r="B85">
            <v>7.5</v>
          </cell>
          <cell r="C85">
            <v>23662</v>
          </cell>
          <cell r="D85">
            <v>61000</v>
          </cell>
          <cell r="E85">
            <v>1334</v>
          </cell>
          <cell r="F85">
            <v>4000</v>
          </cell>
          <cell r="G85">
            <v>430</v>
          </cell>
          <cell r="H85">
            <v>90426</v>
          </cell>
          <cell r="I85">
            <v>21.543000000000003</v>
          </cell>
          <cell r="J85">
            <v>0.10780000000000001</v>
          </cell>
          <cell r="K85">
            <v>0.2155</v>
          </cell>
        </row>
        <row r="86">
          <cell r="B86">
            <v>9</v>
          </cell>
          <cell r="C86">
            <v>27210</v>
          </cell>
          <cell r="D86">
            <v>61000</v>
          </cell>
          <cell r="E86">
            <v>1334</v>
          </cell>
          <cell r="F86">
            <v>4000</v>
          </cell>
          <cell r="G86">
            <v>430</v>
          </cell>
          <cell r="H86">
            <v>93974</v>
          </cell>
          <cell r="I86">
            <v>25.798999999999999</v>
          </cell>
          <cell r="J86">
            <v>0.12899999999999998</v>
          </cell>
          <cell r="K86">
            <v>0.25800000000000001</v>
          </cell>
        </row>
        <row r="87">
          <cell r="B87">
            <v>10.5</v>
          </cell>
          <cell r="C87">
            <v>35492</v>
          </cell>
          <cell r="D87">
            <v>61000</v>
          </cell>
          <cell r="E87">
            <v>1334</v>
          </cell>
          <cell r="F87">
            <v>4000</v>
          </cell>
          <cell r="G87">
            <v>430</v>
          </cell>
          <cell r="H87">
            <v>102256</v>
          </cell>
          <cell r="I87">
            <v>30.038</v>
          </cell>
          <cell r="J87">
            <v>0.1502</v>
          </cell>
          <cell r="K87">
            <v>0.3004</v>
          </cell>
        </row>
        <row r="88">
          <cell r="B88">
            <v>12</v>
          </cell>
          <cell r="C88">
            <v>39040</v>
          </cell>
          <cell r="D88">
            <v>61000</v>
          </cell>
          <cell r="E88">
            <v>1334</v>
          </cell>
          <cell r="F88">
            <v>4000</v>
          </cell>
          <cell r="G88">
            <v>430</v>
          </cell>
          <cell r="H88">
            <v>105804</v>
          </cell>
          <cell r="I88">
            <v>34.26</v>
          </cell>
          <cell r="J88">
            <v>0.17130000000000001</v>
          </cell>
          <cell r="K88">
            <v>0.34260000000000002</v>
          </cell>
        </row>
        <row r="89">
          <cell r="B89">
            <v>13.5</v>
          </cell>
          <cell r="C89">
            <v>39042</v>
          </cell>
          <cell r="D89">
            <v>61000</v>
          </cell>
          <cell r="E89">
            <v>1334</v>
          </cell>
          <cell r="F89">
            <v>4000</v>
          </cell>
          <cell r="G89">
            <v>430</v>
          </cell>
          <cell r="H89">
            <v>105806</v>
          </cell>
          <cell r="I89">
            <v>38.463999999999999</v>
          </cell>
          <cell r="J89">
            <v>0.19239999999999999</v>
          </cell>
          <cell r="K89">
            <v>0.38469999999999999</v>
          </cell>
        </row>
        <row r="90">
          <cell r="B90">
            <v>15</v>
          </cell>
          <cell r="C90">
            <v>42590</v>
          </cell>
          <cell r="D90">
            <v>61000</v>
          </cell>
          <cell r="E90">
            <v>1334</v>
          </cell>
          <cell r="F90">
            <v>4000</v>
          </cell>
          <cell r="G90">
            <v>430</v>
          </cell>
          <cell r="H90">
            <v>109354</v>
          </cell>
          <cell r="I90">
            <v>42.65</v>
          </cell>
          <cell r="J90">
            <v>0.21329999999999999</v>
          </cell>
          <cell r="K90">
            <v>0.42649999999999999</v>
          </cell>
        </row>
        <row r="91">
          <cell r="B91">
            <v>16.5</v>
          </cell>
          <cell r="C91">
            <v>50872</v>
          </cell>
          <cell r="D91">
            <v>61000</v>
          </cell>
          <cell r="E91">
            <v>1334</v>
          </cell>
          <cell r="F91">
            <v>4000</v>
          </cell>
          <cell r="G91">
            <v>430</v>
          </cell>
          <cell r="H91">
            <v>117636</v>
          </cell>
          <cell r="I91">
            <v>46.82</v>
          </cell>
          <cell r="J91">
            <v>0.2341</v>
          </cell>
          <cell r="K91">
            <v>0.46820000000000001</v>
          </cell>
        </row>
        <row r="92">
          <cell r="B92">
            <v>18</v>
          </cell>
          <cell r="C92">
            <v>54420</v>
          </cell>
          <cell r="D92">
            <v>61000</v>
          </cell>
          <cell r="E92">
            <v>1334</v>
          </cell>
          <cell r="F92">
            <v>4000</v>
          </cell>
          <cell r="G92">
            <v>430</v>
          </cell>
          <cell r="H92">
            <v>121184</v>
          </cell>
          <cell r="I92">
            <v>50.971999999999994</v>
          </cell>
          <cell r="J92">
            <v>0.25490000000000002</v>
          </cell>
          <cell r="K92">
            <v>0.50980000000000003</v>
          </cell>
        </row>
        <row r="93">
          <cell r="B93">
            <v>19.5</v>
          </cell>
          <cell r="C93">
            <v>62702</v>
          </cell>
          <cell r="D93">
            <v>61000</v>
          </cell>
          <cell r="E93">
            <v>1334</v>
          </cell>
          <cell r="F93">
            <v>4000</v>
          </cell>
          <cell r="G93">
            <v>430</v>
          </cell>
          <cell r="H93">
            <v>129466</v>
          </cell>
          <cell r="I93">
            <v>55.105999999999995</v>
          </cell>
          <cell r="J93">
            <v>0.27560000000000001</v>
          </cell>
          <cell r="K93">
            <v>0.55110000000000003</v>
          </cell>
        </row>
        <row r="94">
          <cell r="B94">
            <v>9</v>
          </cell>
          <cell r="C94">
            <v>29050</v>
          </cell>
          <cell r="D94">
            <v>61000</v>
          </cell>
          <cell r="E94">
            <v>1334</v>
          </cell>
          <cell r="F94">
            <v>4000</v>
          </cell>
          <cell r="G94">
            <v>430</v>
          </cell>
          <cell r="H94">
            <v>95814</v>
          </cell>
          <cell r="I94">
            <v>27.540000000000003</v>
          </cell>
          <cell r="J94">
            <v>0.13769999999999999</v>
          </cell>
          <cell r="K94">
            <v>0.27539999999999998</v>
          </cell>
        </row>
        <row r="95">
          <cell r="B95">
            <v>10.5</v>
          </cell>
          <cell r="C95">
            <v>37892</v>
          </cell>
          <cell r="D95">
            <v>61000</v>
          </cell>
          <cell r="E95">
            <v>1334</v>
          </cell>
          <cell r="F95">
            <v>4000</v>
          </cell>
          <cell r="G95">
            <v>430</v>
          </cell>
          <cell r="H95">
            <v>104656</v>
          </cell>
          <cell r="I95">
            <v>32.068999999999996</v>
          </cell>
          <cell r="J95">
            <v>0.16039999999999999</v>
          </cell>
          <cell r="K95">
            <v>0.32069999999999999</v>
          </cell>
        </row>
        <row r="96">
          <cell r="B96">
            <v>12</v>
          </cell>
          <cell r="C96">
            <v>41680</v>
          </cell>
          <cell r="D96">
            <v>61000</v>
          </cell>
          <cell r="E96">
            <v>1334</v>
          </cell>
          <cell r="F96">
            <v>4000</v>
          </cell>
          <cell r="G96">
            <v>430</v>
          </cell>
          <cell r="H96">
            <v>108444</v>
          </cell>
          <cell r="I96">
            <v>36.580999999999996</v>
          </cell>
          <cell r="J96">
            <v>0.183</v>
          </cell>
          <cell r="K96">
            <v>0.3659</v>
          </cell>
        </row>
        <row r="97">
          <cell r="B97">
            <v>13.5</v>
          </cell>
          <cell r="C97">
            <v>41682</v>
          </cell>
          <cell r="D97">
            <v>61000</v>
          </cell>
          <cell r="E97">
            <v>1334</v>
          </cell>
          <cell r="F97">
            <v>4000</v>
          </cell>
          <cell r="G97">
            <v>430</v>
          </cell>
          <cell r="H97">
            <v>108446</v>
          </cell>
          <cell r="I97">
            <v>41.074999999999996</v>
          </cell>
          <cell r="J97">
            <v>0.2054</v>
          </cell>
          <cell r="K97">
            <v>0.4108</v>
          </cell>
        </row>
        <row r="98">
          <cell r="B98">
            <v>15</v>
          </cell>
          <cell r="C98">
            <v>45470</v>
          </cell>
          <cell r="D98">
            <v>61000</v>
          </cell>
          <cell r="E98">
            <v>1334</v>
          </cell>
          <cell r="F98">
            <v>4000</v>
          </cell>
          <cell r="G98">
            <v>430</v>
          </cell>
          <cell r="H98">
            <v>112234</v>
          </cell>
          <cell r="I98">
            <v>45.552</v>
          </cell>
          <cell r="J98">
            <v>0.2278</v>
          </cell>
          <cell r="K98">
            <v>0.4556</v>
          </cell>
        </row>
        <row r="99">
          <cell r="B99">
            <v>16.5</v>
          </cell>
          <cell r="C99">
            <v>54312</v>
          </cell>
          <cell r="D99">
            <v>61000</v>
          </cell>
          <cell r="E99">
            <v>1334</v>
          </cell>
          <cell r="F99">
            <v>4000</v>
          </cell>
          <cell r="G99">
            <v>430</v>
          </cell>
          <cell r="H99">
            <v>121076</v>
          </cell>
          <cell r="I99">
            <v>50.010999999999996</v>
          </cell>
          <cell r="J99">
            <v>0.25009999999999999</v>
          </cell>
          <cell r="K99">
            <v>0.50019999999999998</v>
          </cell>
        </row>
        <row r="100">
          <cell r="B100">
            <v>18</v>
          </cell>
          <cell r="C100">
            <v>58100</v>
          </cell>
          <cell r="D100">
            <v>61000</v>
          </cell>
          <cell r="E100">
            <v>1334</v>
          </cell>
          <cell r="F100">
            <v>4000</v>
          </cell>
          <cell r="G100">
            <v>430</v>
          </cell>
          <cell r="H100">
            <v>124864</v>
          </cell>
          <cell r="I100">
            <v>54.452999999999996</v>
          </cell>
          <cell r="J100">
            <v>0.27229999999999999</v>
          </cell>
          <cell r="K100">
            <v>0.54459999999999997</v>
          </cell>
        </row>
        <row r="101">
          <cell r="B101">
            <v>19.5</v>
          </cell>
          <cell r="C101">
            <v>66942</v>
          </cell>
          <cell r="D101">
            <v>61000</v>
          </cell>
          <cell r="E101">
            <v>1334</v>
          </cell>
          <cell r="F101">
            <v>4000</v>
          </cell>
          <cell r="G101">
            <v>430</v>
          </cell>
          <cell r="H101">
            <v>133706</v>
          </cell>
          <cell r="I101">
            <v>58.878</v>
          </cell>
          <cell r="J101">
            <v>0.2944</v>
          </cell>
          <cell r="K101">
            <v>0.58879999999999999</v>
          </cell>
        </row>
        <row r="102">
          <cell r="B102">
            <v>21</v>
          </cell>
          <cell r="C102">
            <v>66944</v>
          </cell>
          <cell r="D102">
            <v>61000</v>
          </cell>
          <cell r="E102">
            <v>1334</v>
          </cell>
          <cell r="F102">
            <v>4000</v>
          </cell>
          <cell r="G102">
            <v>430</v>
          </cell>
          <cell r="H102">
            <v>133708</v>
          </cell>
          <cell r="I102">
            <v>63.284999999999997</v>
          </cell>
          <cell r="J102">
            <v>0.3165</v>
          </cell>
          <cell r="K102">
            <v>0.63290000000000002</v>
          </cell>
        </row>
        <row r="103">
          <cell r="B103">
            <v>9</v>
          </cell>
          <cell r="C103">
            <v>38930</v>
          </cell>
          <cell r="D103">
            <v>68400</v>
          </cell>
          <cell r="E103">
            <v>1334</v>
          </cell>
          <cell r="F103">
            <v>4000</v>
          </cell>
          <cell r="G103">
            <v>430</v>
          </cell>
          <cell r="H103">
            <v>113094</v>
          </cell>
          <cell r="I103">
            <v>29.281000000000002</v>
          </cell>
          <cell r="J103">
            <v>0.14649999999999999</v>
          </cell>
          <cell r="K103">
            <v>0.29289999999999999</v>
          </cell>
        </row>
        <row r="104">
          <cell r="B104">
            <v>10.5</v>
          </cell>
          <cell r="C104">
            <v>50778</v>
          </cell>
          <cell r="D104">
            <v>68400</v>
          </cell>
          <cell r="E104">
            <v>1334</v>
          </cell>
          <cell r="F104">
            <v>4000</v>
          </cell>
          <cell r="G104">
            <v>430</v>
          </cell>
          <cell r="H104">
            <v>124942</v>
          </cell>
          <cell r="I104">
            <v>34.099999999999994</v>
          </cell>
          <cell r="J104">
            <v>0.17050000000000001</v>
          </cell>
          <cell r="K104">
            <v>0.34100000000000003</v>
          </cell>
        </row>
        <row r="105">
          <cell r="B105">
            <v>12</v>
          </cell>
          <cell r="C105">
            <v>55856</v>
          </cell>
          <cell r="D105">
            <v>68400</v>
          </cell>
          <cell r="E105">
            <v>1334</v>
          </cell>
          <cell r="F105">
            <v>4000</v>
          </cell>
          <cell r="G105">
            <v>430</v>
          </cell>
          <cell r="H105">
            <v>130020</v>
          </cell>
          <cell r="I105">
            <v>38.902000000000001</v>
          </cell>
          <cell r="J105">
            <v>0.1946</v>
          </cell>
          <cell r="K105">
            <v>0.3891</v>
          </cell>
        </row>
        <row r="106">
          <cell r="B106">
            <v>13.5</v>
          </cell>
          <cell r="C106">
            <v>55856</v>
          </cell>
          <cell r="D106">
            <v>68400</v>
          </cell>
          <cell r="E106">
            <v>1334</v>
          </cell>
          <cell r="F106">
            <v>4000</v>
          </cell>
          <cell r="G106">
            <v>430</v>
          </cell>
          <cell r="H106">
            <v>130020</v>
          </cell>
          <cell r="I106">
            <v>43.686</v>
          </cell>
          <cell r="J106">
            <v>0.2185</v>
          </cell>
          <cell r="K106">
            <v>0.43690000000000001</v>
          </cell>
        </row>
        <row r="107">
          <cell r="B107">
            <v>15</v>
          </cell>
          <cell r="C107">
            <v>60934</v>
          </cell>
          <cell r="D107">
            <v>68400</v>
          </cell>
          <cell r="E107">
            <v>1334</v>
          </cell>
          <cell r="F107">
            <v>4000</v>
          </cell>
          <cell r="G107">
            <v>430</v>
          </cell>
          <cell r="H107">
            <v>135098</v>
          </cell>
          <cell r="I107">
            <v>48.452999999999996</v>
          </cell>
          <cell r="J107">
            <v>0.24229999999999999</v>
          </cell>
          <cell r="K107">
            <v>0.48459999999999998</v>
          </cell>
        </row>
        <row r="108">
          <cell r="B108">
            <v>16.5</v>
          </cell>
          <cell r="C108">
            <v>72782</v>
          </cell>
          <cell r="D108">
            <v>68400</v>
          </cell>
          <cell r="E108">
            <v>1334</v>
          </cell>
          <cell r="F108">
            <v>4000</v>
          </cell>
          <cell r="G108">
            <v>430</v>
          </cell>
          <cell r="H108">
            <v>146946</v>
          </cell>
          <cell r="I108">
            <v>53.202999999999996</v>
          </cell>
          <cell r="J108">
            <v>0.2661</v>
          </cell>
          <cell r="K108">
            <v>0.53210000000000002</v>
          </cell>
        </row>
        <row r="109">
          <cell r="B109">
            <v>18</v>
          </cell>
          <cell r="C109">
            <v>77860</v>
          </cell>
          <cell r="D109">
            <v>68400</v>
          </cell>
          <cell r="E109">
            <v>1334</v>
          </cell>
          <cell r="F109">
            <v>4000</v>
          </cell>
          <cell r="G109">
            <v>430</v>
          </cell>
          <cell r="H109">
            <v>152024</v>
          </cell>
          <cell r="I109">
            <v>57.934999999999995</v>
          </cell>
          <cell r="J109">
            <v>0.28970000000000001</v>
          </cell>
          <cell r="K109">
            <v>0.57940000000000003</v>
          </cell>
        </row>
        <row r="110">
          <cell r="B110">
            <v>19.5</v>
          </cell>
          <cell r="C110">
            <v>89708</v>
          </cell>
          <cell r="D110">
            <v>68400</v>
          </cell>
          <cell r="E110">
            <v>1334</v>
          </cell>
          <cell r="F110">
            <v>4000</v>
          </cell>
          <cell r="G110">
            <v>430</v>
          </cell>
          <cell r="H110">
            <v>163872</v>
          </cell>
          <cell r="I110">
            <v>62.65</v>
          </cell>
          <cell r="J110">
            <v>0.31329999999999997</v>
          </cell>
          <cell r="K110">
            <v>0.62649999999999995</v>
          </cell>
        </row>
        <row r="111">
          <cell r="B111">
            <v>21</v>
          </cell>
          <cell r="C111">
            <v>89708</v>
          </cell>
          <cell r="D111">
            <v>68400</v>
          </cell>
          <cell r="E111">
            <v>1334</v>
          </cell>
          <cell r="F111">
            <v>4000</v>
          </cell>
          <cell r="G111">
            <v>430</v>
          </cell>
          <cell r="H111">
            <v>163872</v>
          </cell>
          <cell r="I111">
            <v>67.347000000000008</v>
          </cell>
          <cell r="J111">
            <v>0.33679999999999999</v>
          </cell>
          <cell r="K111">
            <v>0.67349999999999999</v>
          </cell>
        </row>
        <row r="112">
          <cell r="B112">
            <v>9</v>
          </cell>
          <cell r="C112">
            <v>28566</v>
          </cell>
          <cell r="D112">
            <v>84000</v>
          </cell>
          <cell r="E112">
            <v>2001</v>
          </cell>
          <cell r="F112">
            <v>6000</v>
          </cell>
          <cell r="G112">
            <v>430</v>
          </cell>
          <cell r="H112">
            <v>120997</v>
          </cell>
          <cell r="I112">
            <v>31.022000000000002</v>
          </cell>
          <cell r="J112">
            <v>0.15519999999999998</v>
          </cell>
          <cell r="K112">
            <v>0.31029999999999996</v>
          </cell>
        </row>
        <row r="113">
          <cell r="B113">
            <v>10.5</v>
          </cell>
          <cell r="C113">
            <v>37260</v>
          </cell>
          <cell r="D113">
            <v>84000</v>
          </cell>
          <cell r="E113">
            <v>2001</v>
          </cell>
          <cell r="F113">
            <v>6000</v>
          </cell>
          <cell r="G113">
            <v>430</v>
          </cell>
          <cell r="H113">
            <v>129691</v>
          </cell>
          <cell r="I113">
            <v>36.131</v>
          </cell>
          <cell r="J113">
            <v>0.1807</v>
          </cell>
          <cell r="K113">
            <v>0.3614</v>
          </cell>
        </row>
        <row r="114">
          <cell r="B114">
            <v>12</v>
          </cell>
          <cell r="C114">
            <v>40986</v>
          </cell>
          <cell r="D114">
            <v>84000</v>
          </cell>
          <cell r="E114">
            <v>2001</v>
          </cell>
          <cell r="F114">
            <v>6000</v>
          </cell>
          <cell r="G114">
            <v>430</v>
          </cell>
          <cell r="H114">
            <v>133417</v>
          </cell>
          <cell r="I114">
            <v>41.222999999999999</v>
          </cell>
          <cell r="J114">
            <v>0.20619999999999999</v>
          </cell>
          <cell r="K114">
            <v>0.4123</v>
          </cell>
        </row>
        <row r="115">
          <cell r="B115">
            <v>13.5</v>
          </cell>
          <cell r="C115">
            <v>40986</v>
          </cell>
          <cell r="D115">
            <v>84000</v>
          </cell>
          <cell r="E115">
            <v>2001</v>
          </cell>
          <cell r="F115">
            <v>6000</v>
          </cell>
          <cell r="G115">
            <v>430</v>
          </cell>
          <cell r="H115">
            <v>133417</v>
          </cell>
          <cell r="I115">
            <v>46.297999999999995</v>
          </cell>
          <cell r="J115">
            <v>0.23149999999999998</v>
          </cell>
          <cell r="K115">
            <v>0.46299999999999997</v>
          </cell>
        </row>
        <row r="116">
          <cell r="B116">
            <v>15</v>
          </cell>
          <cell r="C116">
            <v>44712</v>
          </cell>
          <cell r="D116">
            <v>84000</v>
          </cell>
          <cell r="E116">
            <v>2001</v>
          </cell>
          <cell r="F116">
            <v>6000</v>
          </cell>
          <cell r="G116">
            <v>430</v>
          </cell>
          <cell r="H116">
            <v>137143</v>
          </cell>
          <cell r="I116">
            <v>51.354999999999997</v>
          </cell>
          <cell r="J116">
            <v>0.25679999999999997</v>
          </cell>
          <cell r="K116">
            <v>0.51359999999999995</v>
          </cell>
        </row>
        <row r="117">
          <cell r="B117">
            <v>16.5</v>
          </cell>
          <cell r="C117">
            <v>53406</v>
          </cell>
          <cell r="D117">
            <v>84000</v>
          </cell>
          <cell r="E117">
            <v>2001</v>
          </cell>
          <cell r="F117">
            <v>6000</v>
          </cell>
          <cell r="G117">
            <v>430</v>
          </cell>
          <cell r="H117">
            <v>145837</v>
          </cell>
          <cell r="I117">
            <v>56.393999999999998</v>
          </cell>
          <cell r="J117">
            <v>0.28199999999999997</v>
          </cell>
          <cell r="K117">
            <v>0.56399999999999995</v>
          </cell>
        </row>
        <row r="118">
          <cell r="B118">
            <v>18</v>
          </cell>
          <cell r="C118">
            <v>57132</v>
          </cell>
          <cell r="D118">
            <v>84000</v>
          </cell>
          <cell r="E118">
            <v>2001</v>
          </cell>
          <cell r="F118">
            <v>6000</v>
          </cell>
          <cell r="G118">
            <v>430</v>
          </cell>
          <cell r="H118">
            <v>149563</v>
          </cell>
          <cell r="I118">
            <v>61.415999999999997</v>
          </cell>
          <cell r="J118">
            <v>0.30709999999999998</v>
          </cell>
          <cell r="K118">
            <v>0.61419999999999997</v>
          </cell>
        </row>
        <row r="119">
          <cell r="B119">
            <v>19.5</v>
          </cell>
          <cell r="C119">
            <v>65826</v>
          </cell>
          <cell r="D119">
            <v>84000</v>
          </cell>
          <cell r="E119">
            <v>2001</v>
          </cell>
          <cell r="F119">
            <v>6000</v>
          </cell>
          <cell r="G119">
            <v>430</v>
          </cell>
          <cell r="H119">
            <v>158257</v>
          </cell>
          <cell r="I119">
            <v>66.421000000000006</v>
          </cell>
          <cell r="J119">
            <v>0.3322</v>
          </cell>
          <cell r="K119">
            <v>0.6643</v>
          </cell>
        </row>
        <row r="120">
          <cell r="B120">
            <v>21</v>
          </cell>
          <cell r="C120">
            <v>65826</v>
          </cell>
          <cell r="D120">
            <v>84000</v>
          </cell>
          <cell r="E120">
            <v>2001</v>
          </cell>
          <cell r="F120">
            <v>6000</v>
          </cell>
          <cell r="G120">
            <v>430</v>
          </cell>
          <cell r="H120">
            <v>158257</v>
          </cell>
          <cell r="I120">
            <v>71.409000000000006</v>
          </cell>
          <cell r="J120">
            <v>0.35709999999999997</v>
          </cell>
          <cell r="K120">
            <v>0.71409999999999996</v>
          </cell>
        </row>
        <row r="121">
          <cell r="B121">
            <v>10.5</v>
          </cell>
          <cell r="C121">
            <v>41386</v>
          </cell>
          <cell r="D121">
            <v>86500</v>
          </cell>
          <cell r="E121">
            <v>2001</v>
          </cell>
          <cell r="F121">
            <v>6000</v>
          </cell>
          <cell r="G121">
            <v>430</v>
          </cell>
          <cell r="H121">
            <v>136317</v>
          </cell>
          <cell r="I121">
            <v>38.161999999999999</v>
          </cell>
          <cell r="J121">
            <v>0.19089999999999999</v>
          </cell>
          <cell r="K121">
            <v>0.38169999999999998</v>
          </cell>
        </row>
        <row r="122">
          <cell r="B122">
            <v>12</v>
          </cell>
          <cell r="C122">
            <v>45524</v>
          </cell>
          <cell r="D122">
            <v>86500</v>
          </cell>
          <cell r="E122">
            <v>2001</v>
          </cell>
          <cell r="F122">
            <v>6000</v>
          </cell>
          <cell r="G122">
            <v>430</v>
          </cell>
          <cell r="H122">
            <v>140455</v>
          </cell>
          <cell r="I122">
            <v>43.543999999999997</v>
          </cell>
          <cell r="J122">
            <v>0.21779999999999999</v>
          </cell>
          <cell r="K122">
            <v>0.4355</v>
          </cell>
        </row>
        <row r="123">
          <cell r="B123">
            <v>13.5</v>
          </cell>
          <cell r="C123">
            <v>45525</v>
          </cell>
          <cell r="D123">
            <v>86500</v>
          </cell>
          <cell r="E123">
            <v>2001</v>
          </cell>
          <cell r="F123">
            <v>6000</v>
          </cell>
          <cell r="G123">
            <v>430</v>
          </cell>
          <cell r="H123">
            <v>140456</v>
          </cell>
          <cell r="I123">
            <v>48.908999999999999</v>
          </cell>
          <cell r="J123">
            <v>0.24459999999999998</v>
          </cell>
          <cell r="K123">
            <v>0.48909999999999998</v>
          </cell>
        </row>
        <row r="124">
          <cell r="B124">
            <v>15</v>
          </cell>
          <cell r="C124">
            <v>49663</v>
          </cell>
          <cell r="D124">
            <v>86500</v>
          </cell>
          <cell r="E124">
            <v>2001</v>
          </cell>
          <cell r="F124">
            <v>6000</v>
          </cell>
          <cell r="G124">
            <v>430</v>
          </cell>
          <cell r="H124">
            <v>144594</v>
          </cell>
          <cell r="I124">
            <v>54.256</v>
          </cell>
          <cell r="J124">
            <v>0.27129999999999999</v>
          </cell>
          <cell r="K124">
            <v>0.54259999999999997</v>
          </cell>
        </row>
        <row r="125">
          <cell r="B125">
            <v>16.5</v>
          </cell>
          <cell r="C125">
            <v>59320</v>
          </cell>
          <cell r="D125">
            <v>86500</v>
          </cell>
          <cell r="E125">
            <v>2001</v>
          </cell>
          <cell r="F125">
            <v>6000</v>
          </cell>
          <cell r="G125">
            <v>430</v>
          </cell>
          <cell r="H125">
            <v>154251</v>
          </cell>
          <cell r="I125">
            <v>59.585999999999999</v>
          </cell>
          <cell r="J125">
            <v>0.29799999999999999</v>
          </cell>
          <cell r="K125">
            <v>0.59589999999999999</v>
          </cell>
        </row>
        <row r="126">
          <cell r="B126">
            <v>18</v>
          </cell>
          <cell r="C126">
            <v>63458</v>
          </cell>
          <cell r="D126">
            <v>86500</v>
          </cell>
          <cell r="E126">
            <v>2001</v>
          </cell>
          <cell r="F126">
            <v>6000</v>
          </cell>
          <cell r="G126">
            <v>430</v>
          </cell>
          <cell r="H126">
            <v>158389</v>
          </cell>
          <cell r="I126">
            <v>64.89800000000001</v>
          </cell>
          <cell r="J126">
            <v>0.32450000000000001</v>
          </cell>
          <cell r="K126">
            <v>0.64900000000000002</v>
          </cell>
        </row>
        <row r="127">
          <cell r="B127">
            <v>19.5</v>
          </cell>
          <cell r="C127">
            <v>73115</v>
          </cell>
          <cell r="D127">
            <v>86500</v>
          </cell>
          <cell r="E127">
            <v>2001</v>
          </cell>
          <cell r="F127">
            <v>6000</v>
          </cell>
          <cell r="G127">
            <v>430</v>
          </cell>
          <cell r="H127">
            <v>168046</v>
          </cell>
          <cell r="I127">
            <v>70.192999999999998</v>
          </cell>
          <cell r="J127">
            <v>0.35099999999999998</v>
          </cell>
          <cell r="K127">
            <v>0.70199999999999996</v>
          </cell>
        </row>
        <row r="128">
          <cell r="B128">
            <v>21</v>
          </cell>
          <cell r="C128">
            <v>73116</v>
          </cell>
          <cell r="D128">
            <v>86500</v>
          </cell>
          <cell r="E128">
            <v>2001</v>
          </cell>
          <cell r="F128">
            <v>6000</v>
          </cell>
          <cell r="G128">
            <v>430</v>
          </cell>
          <cell r="H128">
            <v>168047</v>
          </cell>
          <cell r="I128">
            <v>75.471000000000004</v>
          </cell>
          <cell r="J128">
            <v>0.37740000000000001</v>
          </cell>
          <cell r="K128">
            <v>0.75480000000000003</v>
          </cell>
        </row>
        <row r="129">
          <cell r="B129">
            <v>22.5</v>
          </cell>
          <cell r="C129">
            <v>77254</v>
          </cell>
          <cell r="D129">
            <v>86500</v>
          </cell>
          <cell r="E129">
            <v>2001</v>
          </cell>
          <cell r="F129">
            <v>6000</v>
          </cell>
          <cell r="G129">
            <v>430</v>
          </cell>
          <cell r="H129">
            <v>172185</v>
          </cell>
          <cell r="I129">
            <v>80.731000000000009</v>
          </cell>
          <cell r="J129">
            <v>0.4037</v>
          </cell>
          <cell r="K129">
            <v>0.80740000000000001</v>
          </cell>
        </row>
        <row r="130">
          <cell r="B130">
            <v>10.5</v>
          </cell>
          <cell r="C130">
            <v>45512</v>
          </cell>
          <cell r="D130">
            <v>89000</v>
          </cell>
          <cell r="E130">
            <v>2001</v>
          </cell>
          <cell r="F130">
            <v>6000</v>
          </cell>
          <cell r="G130">
            <v>430</v>
          </cell>
          <cell r="H130">
            <v>142943</v>
          </cell>
          <cell r="I130">
            <v>40.192999999999998</v>
          </cell>
          <cell r="J130">
            <v>0.20099999999999998</v>
          </cell>
          <cell r="K130">
            <v>0.40199999999999997</v>
          </cell>
        </row>
        <row r="131">
          <cell r="B131">
            <v>12</v>
          </cell>
          <cell r="C131">
            <v>50062</v>
          </cell>
          <cell r="D131">
            <v>89000</v>
          </cell>
          <cell r="E131">
            <v>2001</v>
          </cell>
          <cell r="F131">
            <v>6000</v>
          </cell>
          <cell r="G131">
            <v>430</v>
          </cell>
          <cell r="H131">
            <v>147493</v>
          </cell>
          <cell r="I131">
            <v>45.864999999999995</v>
          </cell>
          <cell r="J131">
            <v>0.22939999999999999</v>
          </cell>
          <cell r="K131">
            <v>0.4587</v>
          </cell>
        </row>
        <row r="132">
          <cell r="B132">
            <v>13.5</v>
          </cell>
          <cell r="C132">
            <v>50064</v>
          </cell>
          <cell r="D132">
            <v>89000</v>
          </cell>
          <cell r="E132">
            <v>2001</v>
          </cell>
          <cell r="F132">
            <v>6000</v>
          </cell>
          <cell r="G132">
            <v>430</v>
          </cell>
          <cell r="H132">
            <v>147495</v>
          </cell>
          <cell r="I132">
            <v>51.519999999999996</v>
          </cell>
          <cell r="J132">
            <v>0.2576</v>
          </cell>
          <cell r="K132">
            <v>0.51519999999999999</v>
          </cell>
        </row>
        <row r="133">
          <cell r="B133">
            <v>15</v>
          </cell>
          <cell r="C133">
            <v>54614</v>
          </cell>
          <cell r="D133">
            <v>89000</v>
          </cell>
          <cell r="E133">
            <v>2001</v>
          </cell>
          <cell r="F133">
            <v>6000</v>
          </cell>
          <cell r="G133">
            <v>430</v>
          </cell>
          <cell r="H133">
            <v>152045</v>
          </cell>
          <cell r="I133">
            <v>57.156999999999996</v>
          </cell>
          <cell r="J133">
            <v>0.2858</v>
          </cell>
          <cell r="K133">
            <v>0.5716</v>
          </cell>
        </row>
        <row r="134">
          <cell r="B134">
            <v>16.5</v>
          </cell>
          <cell r="C134">
            <v>65234</v>
          </cell>
          <cell r="D134">
            <v>89000</v>
          </cell>
          <cell r="E134">
            <v>2001</v>
          </cell>
          <cell r="F134">
            <v>6000</v>
          </cell>
          <cell r="G134">
            <v>430</v>
          </cell>
          <cell r="H134">
            <v>162665</v>
          </cell>
          <cell r="I134">
            <v>62.777000000000001</v>
          </cell>
          <cell r="J134">
            <v>0.31390000000000001</v>
          </cell>
          <cell r="K134">
            <v>0.62780000000000002</v>
          </cell>
        </row>
        <row r="135">
          <cell r="B135">
            <v>18</v>
          </cell>
          <cell r="C135">
            <v>69784</v>
          </cell>
          <cell r="D135">
            <v>89000</v>
          </cell>
          <cell r="E135">
            <v>2001</v>
          </cell>
          <cell r="F135">
            <v>6000</v>
          </cell>
          <cell r="G135">
            <v>430</v>
          </cell>
          <cell r="H135">
            <v>167215</v>
          </cell>
          <cell r="I135">
            <v>68.38000000000001</v>
          </cell>
          <cell r="J135">
            <v>0.34189999999999998</v>
          </cell>
          <cell r="K135">
            <v>0.68379999999999996</v>
          </cell>
        </row>
        <row r="136">
          <cell r="B136">
            <v>19.5</v>
          </cell>
          <cell r="C136">
            <v>80404</v>
          </cell>
          <cell r="D136">
            <v>89000</v>
          </cell>
          <cell r="E136">
            <v>2001</v>
          </cell>
          <cell r="F136">
            <v>6000</v>
          </cell>
          <cell r="G136">
            <v>430</v>
          </cell>
          <cell r="H136">
            <v>177835</v>
          </cell>
          <cell r="I136">
            <v>73.965000000000003</v>
          </cell>
          <cell r="J136">
            <v>0.36990000000000001</v>
          </cell>
          <cell r="K136">
            <v>0.73970000000000002</v>
          </cell>
        </row>
        <row r="137">
          <cell r="B137">
            <v>21</v>
          </cell>
          <cell r="C137">
            <v>80406</v>
          </cell>
          <cell r="D137">
            <v>89000</v>
          </cell>
          <cell r="E137">
            <v>2001</v>
          </cell>
          <cell r="F137">
            <v>6000</v>
          </cell>
          <cell r="G137">
            <v>430</v>
          </cell>
          <cell r="H137">
            <v>177837</v>
          </cell>
          <cell r="I137">
            <v>79.533000000000001</v>
          </cell>
          <cell r="J137">
            <v>0.3977</v>
          </cell>
          <cell r="K137">
            <v>0.7954</v>
          </cell>
        </row>
        <row r="138">
          <cell r="B138">
            <v>22.5</v>
          </cell>
          <cell r="C138">
            <v>84956</v>
          </cell>
          <cell r="D138">
            <v>89000</v>
          </cell>
          <cell r="E138">
            <v>2001</v>
          </cell>
          <cell r="F138">
            <v>6000</v>
          </cell>
          <cell r="G138">
            <v>430</v>
          </cell>
          <cell r="H138">
            <v>182387</v>
          </cell>
          <cell r="I138">
            <v>85.082999999999998</v>
          </cell>
          <cell r="J138">
            <v>0.42549999999999999</v>
          </cell>
          <cell r="K138">
            <v>0.85089999999999999</v>
          </cell>
        </row>
        <row r="139">
          <cell r="B139">
            <v>10.5</v>
          </cell>
          <cell r="C139">
            <v>47912</v>
          </cell>
          <cell r="D139">
            <v>89000</v>
          </cell>
          <cell r="E139">
            <v>2001</v>
          </cell>
          <cell r="F139">
            <v>6000</v>
          </cell>
          <cell r="G139">
            <v>430</v>
          </cell>
          <cell r="H139">
            <v>145343</v>
          </cell>
          <cell r="I139">
            <v>42.223999999999997</v>
          </cell>
          <cell r="J139">
            <v>0.2112</v>
          </cell>
          <cell r="K139">
            <v>0.42230000000000001</v>
          </cell>
        </row>
        <row r="140">
          <cell r="B140">
            <v>12</v>
          </cell>
          <cell r="C140">
            <v>52702</v>
          </cell>
          <cell r="D140">
            <v>89000</v>
          </cell>
          <cell r="E140">
            <v>2001</v>
          </cell>
          <cell r="F140">
            <v>6000</v>
          </cell>
          <cell r="G140">
            <v>430</v>
          </cell>
          <cell r="H140">
            <v>150133</v>
          </cell>
          <cell r="I140">
            <v>48.186</v>
          </cell>
          <cell r="J140">
            <v>0.24099999999999999</v>
          </cell>
          <cell r="K140">
            <v>0.4819</v>
          </cell>
        </row>
        <row r="141">
          <cell r="B141">
            <v>13.5</v>
          </cell>
          <cell r="C141">
            <v>52704</v>
          </cell>
          <cell r="D141">
            <v>89000</v>
          </cell>
          <cell r="E141">
            <v>2001</v>
          </cell>
          <cell r="F141">
            <v>6000</v>
          </cell>
          <cell r="G141">
            <v>430</v>
          </cell>
          <cell r="H141">
            <v>150135</v>
          </cell>
          <cell r="I141">
            <v>54.131</v>
          </cell>
          <cell r="J141">
            <v>0.2707</v>
          </cell>
          <cell r="K141">
            <v>0.54139999999999999</v>
          </cell>
        </row>
        <row r="142">
          <cell r="B142">
            <v>15</v>
          </cell>
          <cell r="C142">
            <v>57494</v>
          </cell>
          <cell r="D142">
            <v>89000</v>
          </cell>
          <cell r="E142">
            <v>2001</v>
          </cell>
          <cell r="F142">
            <v>6000</v>
          </cell>
          <cell r="G142">
            <v>430</v>
          </cell>
          <cell r="H142">
            <v>154925</v>
          </cell>
          <cell r="I142">
            <v>60.058999999999997</v>
          </cell>
          <cell r="J142">
            <v>0.30030000000000001</v>
          </cell>
          <cell r="K142">
            <v>0.60060000000000002</v>
          </cell>
        </row>
        <row r="143">
          <cell r="B143">
            <v>16.5</v>
          </cell>
          <cell r="C143">
            <v>68674</v>
          </cell>
          <cell r="D143">
            <v>89000</v>
          </cell>
          <cell r="E143">
            <v>2001</v>
          </cell>
          <cell r="F143">
            <v>6000</v>
          </cell>
          <cell r="G143">
            <v>430</v>
          </cell>
          <cell r="H143">
            <v>166105</v>
          </cell>
          <cell r="I143">
            <v>65.969000000000008</v>
          </cell>
          <cell r="J143">
            <v>0.32989999999999997</v>
          </cell>
          <cell r="K143">
            <v>0.65969999999999995</v>
          </cell>
        </row>
        <row r="144">
          <cell r="B144">
            <v>18</v>
          </cell>
          <cell r="C144">
            <v>73464</v>
          </cell>
          <cell r="D144">
            <v>89000</v>
          </cell>
          <cell r="E144">
            <v>2001</v>
          </cell>
          <cell r="F144">
            <v>6000</v>
          </cell>
          <cell r="G144">
            <v>430</v>
          </cell>
          <cell r="H144">
            <v>170895</v>
          </cell>
          <cell r="I144">
            <v>71.861000000000004</v>
          </cell>
          <cell r="J144">
            <v>0.3594</v>
          </cell>
          <cell r="K144">
            <v>0.71870000000000001</v>
          </cell>
        </row>
        <row r="145">
          <cell r="B145">
            <v>19.5</v>
          </cell>
          <cell r="C145">
            <v>84644</v>
          </cell>
          <cell r="D145">
            <v>89000</v>
          </cell>
          <cell r="E145">
            <v>2001</v>
          </cell>
          <cell r="F145">
            <v>6000</v>
          </cell>
          <cell r="G145">
            <v>430</v>
          </cell>
          <cell r="H145">
            <v>182075</v>
          </cell>
          <cell r="I145">
            <v>77.737000000000009</v>
          </cell>
          <cell r="J145">
            <v>0.38869999999999999</v>
          </cell>
          <cell r="K145">
            <v>0.77739999999999998</v>
          </cell>
        </row>
        <row r="146">
          <cell r="B146">
            <v>21</v>
          </cell>
          <cell r="C146">
            <v>84646</v>
          </cell>
          <cell r="D146">
            <v>89000</v>
          </cell>
          <cell r="E146">
            <v>2001</v>
          </cell>
          <cell r="F146">
            <v>6000</v>
          </cell>
          <cell r="G146">
            <v>430</v>
          </cell>
          <cell r="H146">
            <v>182077</v>
          </cell>
          <cell r="I146">
            <v>83.594000000000008</v>
          </cell>
          <cell r="J146">
            <v>0.41799999999999998</v>
          </cell>
          <cell r="K146">
            <v>0.83599999999999997</v>
          </cell>
        </row>
        <row r="147">
          <cell r="B147">
            <v>22.5</v>
          </cell>
          <cell r="C147">
            <v>89436</v>
          </cell>
          <cell r="D147">
            <v>89000</v>
          </cell>
          <cell r="E147">
            <v>2001</v>
          </cell>
          <cell r="F147">
            <v>6000</v>
          </cell>
          <cell r="G147">
            <v>430</v>
          </cell>
          <cell r="H147">
            <v>186867</v>
          </cell>
          <cell r="I147">
            <v>89.435000000000002</v>
          </cell>
          <cell r="J147">
            <v>0.44719999999999999</v>
          </cell>
          <cell r="K147">
            <v>0.89439999999999997</v>
          </cell>
        </row>
        <row r="148">
          <cell r="B148">
            <v>12</v>
          </cell>
          <cell r="C148">
            <v>55342</v>
          </cell>
          <cell r="D148">
            <v>89000</v>
          </cell>
          <cell r="E148">
            <v>2001</v>
          </cell>
          <cell r="F148">
            <v>6000</v>
          </cell>
          <cell r="G148">
            <v>430</v>
          </cell>
          <cell r="H148">
            <v>152773</v>
          </cell>
          <cell r="I148">
            <v>50.506999999999998</v>
          </cell>
          <cell r="J148">
            <v>0.25259999999999999</v>
          </cell>
          <cell r="K148">
            <v>0.50509999999999999</v>
          </cell>
        </row>
        <row r="149">
          <cell r="B149">
            <v>13.5</v>
          </cell>
          <cell r="C149">
            <v>55344</v>
          </cell>
          <cell r="D149">
            <v>89000</v>
          </cell>
          <cell r="E149">
            <v>2001</v>
          </cell>
          <cell r="F149">
            <v>6000</v>
          </cell>
          <cell r="G149">
            <v>430</v>
          </cell>
          <cell r="H149">
            <v>152775</v>
          </cell>
          <cell r="I149">
            <v>56.741999999999997</v>
          </cell>
          <cell r="J149">
            <v>0.2838</v>
          </cell>
          <cell r="K149">
            <v>0.5675</v>
          </cell>
        </row>
        <row r="150">
          <cell r="B150">
            <v>15</v>
          </cell>
          <cell r="C150">
            <v>60374</v>
          </cell>
          <cell r="D150">
            <v>89000</v>
          </cell>
          <cell r="E150">
            <v>2001</v>
          </cell>
          <cell r="F150">
            <v>6000</v>
          </cell>
          <cell r="G150">
            <v>430</v>
          </cell>
          <cell r="H150">
            <v>157805</v>
          </cell>
          <cell r="I150">
            <v>62.96</v>
          </cell>
          <cell r="J150">
            <v>0.31480000000000002</v>
          </cell>
          <cell r="K150">
            <v>0.62960000000000005</v>
          </cell>
        </row>
        <row r="151">
          <cell r="B151">
            <v>16.5</v>
          </cell>
          <cell r="C151">
            <v>72114</v>
          </cell>
          <cell r="D151">
            <v>89000</v>
          </cell>
          <cell r="E151">
            <v>2001</v>
          </cell>
          <cell r="F151">
            <v>6000</v>
          </cell>
          <cell r="G151">
            <v>430</v>
          </cell>
          <cell r="H151">
            <v>169545</v>
          </cell>
          <cell r="I151">
            <v>69.160000000000011</v>
          </cell>
          <cell r="J151">
            <v>0.3458</v>
          </cell>
          <cell r="K151">
            <v>0.69159999999999999</v>
          </cell>
        </row>
        <row r="152">
          <cell r="B152">
            <v>18</v>
          </cell>
          <cell r="C152">
            <v>77144</v>
          </cell>
          <cell r="D152">
            <v>89000</v>
          </cell>
          <cell r="E152">
            <v>2001</v>
          </cell>
          <cell r="F152">
            <v>6000</v>
          </cell>
          <cell r="G152">
            <v>430</v>
          </cell>
          <cell r="H152">
            <v>174575</v>
          </cell>
          <cell r="I152">
            <v>75.343000000000004</v>
          </cell>
          <cell r="J152">
            <v>0.37679999999999997</v>
          </cell>
          <cell r="K152">
            <v>0.75349999999999995</v>
          </cell>
        </row>
        <row r="153">
          <cell r="B153">
            <v>19.5</v>
          </cell>
          <cell r="C153">
            <v>88884</v>
          </cell>
          <cell r="D153">
            <v>89000</v>
          </cell>
          <cell r="E153">
            <v>2001</v>
          </cell>
          <cell r="F153">
            <v>6000</v>
          </cell>
          <cell r="G153">
            <v>430</v>
          </cell>
          <cell r="H153">
            <v>186315</v>
          </cell>
          <cell r="I153">
            <v>81.50800000000001</v>
          </cell>
          <cell r="J153">
            <v>0.40759999999999996</v>
          </cell>
          <cell r="K153">
            <v>0.81509999999999994</v>
          </cell>
        </row>
        <row r="154">
          <cell r="B154">
            <v>21</v>
          </cell>
          <cell r="C154">
            <v>88886</v>
          </cell>
          <cell r="D154">
            <v>89000</v>
          </cell>
          <cell r="E154">
            <v>2001</v>
          </cell>
          <cell r="F154">
            <v>6000</v>
          </cell>
          <cell r="G154">
            <v>430</v>
          </cell>
          <cell r="H154">
            <v>186317</v>
          </cell>
          <cell r="I154">
            <v>87.656000000000006</v>
          </cell>
          <cell r="J154">
            <v>0.43829999999999997</v>
          </cell>
          <cell r="K154">
            <v>0.87659999999999993</v>
          </cell>
        </row>
        <row r="155">
          <cell r="B155">
            <v>22.5</v>
          </cell>
          <cell r="C155">
            <v>93916</v>
          </cell>
          <cell r="D155">
            <v>89000</v>
          </cell>
          <cell r="E155">
            <v>2001</v>
          </cell>
          <cell r="F155">
            <v>6000</v>
          </cell>
          <cell r="G155">
            <v>430</v>
          </cell>
          <cell r="H155">
            <v>191347</v>
          </cell>
          <cell r="I155">
            <v>93.787000000000006</v>
          </cell>
          <cell r="J155">
            <v>0.46899999999999997</v>
          </cell>
          <cell r="K155">
            <v>0.93789999999999996</v>
          </cell>
        </row>
        <row r="156">
          <cell r="B156">
            <v>24</v>
          </cell>
          <cell r="C156">
            <v>98946</v>
          </cell>
          <cell r="D156">
            <v>89000</v>
          </cell>
          <cell r="E156">
            <v>2001</v>
          </cell>
          <cell r="F156">
            <v>6000</v>
          </cell>
          <cell r="G156">
            <v>430</v>
          </cell>
          <cell r="H156">
            <v>196377</v>
          </cell>
          <cell r="I156">
            <v>99.9</v>
          </cell>
          <cell r="J156">
            <v>0.4995</v>
          </cell>
          <cell r="K156">
            <v>0.999</v>
          </cell>
        </row>
        <row r="157">
          <cell r="B157">
            <v>12</v>
          </cell>
          <cell r="C157">
            <v>62520</v>
          </cell>
          <cell r="D157">
            <v>91500</v>
          </cell>
          <cell r="E157">
            <v>2001</v>
          </cell>
          <cell r="F157">
            <v>6000</v>
          </cell>
          <cell r="G157">
            <v>430</v>
          </cell>
          <cell r="H157">
            <v>162451</v>
          </cell>
          <cell r="I157">
            <v>52.827999999999996</v>
          </cell>
          <cell r="J157">
            <v>0.26419999999999999</v>
          </cell>
          <cell r="K157">
            <v>0.52829999999999999</v>
          </cell>
        </row>
        <row r="158">
          <cell r="B158">
            <v>13.5</v>
          </cell>
          <cell r="C158">
            <v>62523</v>
          </cell>
          <cell r="D158">
            <v>91500</v>
          </cell>
          <cell r="E158">
            <v>2001</v>
          </cell>
          <cell r="F158">
            <v>6000</v>
          </cell>
          <cell r="G158">
            <v>430</v>
          </cell>
          <cell r="H158">
            <v>162454</v>
          </cell>
          <cell r="I158">
            <v>59.353999999999999</v>
          </cell>
          <cell r="J158">
            <v>0.29680000000000001</v>
          </cell>
          <cell r="K158">
            <v>0.59360000000000002</v>
          </cell>
        </row>
        <row r="159">
          <cell r="B159">
            <v>15</v>
          </cell>
          <cell r="C159">
            <v>68205</v>
          </cell>
          <cell r="D159">
            <v>91500</v>
          </cell>
          <cell r="E159">
            <v>2001</v>
          </cell>
          <cell r="F159">
            <v>6000</v>
          </cell>
          <cell r="G159">
            <v>430</v>
          </cell>
          <cell r="H159">
            <v>168136</v>
          </cell>
          <cell r="I159">
            <v>65.861000000000004</v>
          </cell>
          <cell r="J159">
            <v>0.32939999999999997</v>
          </cell>
          <cell r="K159">
            <v>0.65869999999999995</v>
          </cell>
        </row>
        <row r="160">
          <cell r="B160">
            <v>16.5</v>
          </cell>
          <cell r="C160">
            <v>81468</v>
          </cell>
          <cell r="D160">
            <v>91500</v>
          </cell>
          <cell r="E160">
            <v>2001</v>
          </cell>
          <cell r="F160">
            <v>6000</v>
          </cell>
          <cell r="G160">
            <v>430</v>
          </cell>
          <cell r="H160">
            <v>181399</v>
          </cell>
          <cell r="I160">
            <v>72.352000000000004</v>
          </cell>
          <cell r="J160">
            <v>0.36180000000000001</v>
          </cell>
          <cell r="K160">
            <v>0.72360000000000002</v>
          </cell>
        </row>
        <row r="161">
          <cell r="B161">
            <v>18</v>
          </cell>
          <cell r="C161">
            <v>87150</v>
          </cell>
          <cell r="D161">
            <v>91500</v>
          </cell>
          <cell r="E161">
            <v>2001</v>
          </cell>
          <cell r="F161">
            <v>6000</v>
          </cell>
          <cell r="G161">
            <v>430</v>
          </cell>
          <cell r="H161">
            <v>187081</v>
          </cell>
          <cell r="I161">
            <v>78.825000000000003</v>
          </cell>
          <cell r="J161">
            <v>0.39419999999999999</v>
          </cell>
          <cell r="K161">
            <v>0.7883</v>
          </cell>
        </row>
        <row r="162">
          <cell r="B162">
            <v>19.5</v>
          </cell>
          <cell r="C162">
            <v>100413</v>
          </cell>
          <cell r="D162">
            <v>91500</v>
          </cell>
          <cell r="E162">
            <v>2001</v>
          </cell>
          <cell r="F162">
            <v>6000</v>
          </cell>
          <cell r="G162">
            <v>430</v>
          </cell>
          <cell r="H162">
            <v>200344</v>
          </cell>
          <cell r="I162">
            <v>85.28</v>
          </cell>
          <cell r="J162">
            <v>0.4264</v>
          </cell>
          <cell r="K162">
            <v>0.8528</v>
          </cell>
        </row>
        <row r="163">
          <cell r="B163">
            <v>21</v>
          </cell>
          <cell r="C163">
            <v>100416</v>
          </cell>
          <cell r="D163">
            <v>91500</v>
          </cell>
          <cell r="E163">
            <v>2001</v>
          </cell>
          <cell r="F163">
            <v>6000</v>
          </cell>
          <cell r="G163">
            <v>430</v>
          </cell>
          <cell r="H163">
            <v>200347</v>
          </cell>
          <cell r="I163">
            <v>91.718000000000004</v>
          </cell>
          <cell r="J163">
            <v>0.45860000000000001</v>
          </cell>
          <cell r="K163">
            <v>0.91720000000000002</v>
          </cell>
        </row>
        <row r="164">
          <cell r="B164">
            <v>22.5</v>
          </cell>
          <cell r="C164">
            <v>106098</v>
          </cell>
          <cell r="D164">
            <v>91500</v>
          </cell>
          <cell r="E164">
            <v>2001</v>
          </cell>
          <cell r="F164">
            <v>6000</v>
          </cell>
          <cell r="G164">
            <v>430</v>
          </cell>
          <cell r="H164">
            <v>206029</v>
          </cell>
          <cell r="I164">
            <v>98.13900000000001</v>
          </cell>
          <cell r="J164">
            <v>0.49069999999999997</v>
          </cell>
          <cell r="K164">
            <v>0.98139999999999994</v>
          </cell>
        </row>
        <row r="165">
          <cell r="B165">
            <v>24</v>
          </cell>
          <cell r="C165">
            <v>111780</v>
          </cell>
          <cell r="D165">
            <v>91500</v>
          </cell>
          <cell r="E165">
            <v>2001</v>
          </cell>
          <cell r="F165">
            <v>6000</v>
          </cell>
          <cell r="G165">
            <v>430</v>
          </cell>
          <cell r="H165">
            <v>211711</v>
          </cell>
          <cell r="I165">
            <v>104.542</v>
          </cell>
          <cell r="J165">
            <v>0.52280000000000004</v>
          </cell>
          <cell r="K165">
            <v>1.0455000000000001</v>
          </cell>
        </row>
        <row r="166">
          <cell r="B166">
            <v>12</v>
          </cell>
          <cell r="C166">
            <v>69608</v>
          </cell>
          <cell r="D166">
            <v>95200</v>
          </cell>
          <cell r="E166">
            <v>2001</v>
          </cell>
          <cell r="F166">
            <v>6000</v>
          </cell>
          <cell r="G166">
            <v>430</v>
          </cell>
          <cell r="H166">
            <v>173239</v>
          </cell>
          <cell r="I166">
            <v>55.15</v>
          </cell>
          <cell r="J166">
            <v>0.27579999999999999</v>
          </cell>
          <cell r="K166">
            <v>0.55149999999999999</v>
          </cell>
        </row>
        <row r="167">
          <cell r="B167">
            <v>13.5</v>
          </cell>
          <cell r="C167">
            <v>69610</v>
          </cell>
          <cell r="D167">
            <v>95200</v>
          </cell>
          <cell r="E167">
            <v>2001</v>
          </cell>
          <cell r="F167">
            <v>6000</v>
          </cell>
          <cell r="G167">
            <v>430</v>
          </cell>
          <cell r="H167">
            <v>173241</v>
          </cell>
          <cell r="I167">
            <v>61.964999999999996</v>
          </cell>
          <cell r="J167">
            <v>0.30990000000000001</v>
          </cell>
          <cell r="K167">
            <v>0.61970000000000003</v>
          </cell>
        </row>
        <row r="168">
          <cell r="B168">
            <v>15</v>
          </cell>
          <cell r="C168">
            <v>75937</v>
          </cell>
          <cell r="D168">
            <v>95200</v>
          </cell>
          <cell r="E168">
            <v>2001</v>
          </cell>
          <cell r="F168">
            <v>6000</v>
          </cell>
          <cell r="G168">
            <v>430</v>
          </cell>
          <cell r="H168">
            <v>179568</v>
          </cell>
          <cell r="I168">
            <v>68.763000000000005</v>
          </cell>
          <cell r="J168">
            <v>0.34389999999999998</v>
          </cell>
          <cell r="K168">
            <v>0.68769999999999998</v>
          </cell>
        </row>
        <row r="169">
          <cell r="B169">
            <v>16.5</v>
          </cell>
          <cell r="C169">
            <v>90703</v>
          </cell>
          <cell r="D169">
            <v>95200</v>
          </cell>
          <cell r="E169">
            <v>2001</v>
          </cell>
          <cell r="F169">
            <v>6000</v>
          </cell>
          <cell r="G169">
            <v>430</v>
          </cell>
          <cell r="H169">
            <v>194334</v>
          </cell>
          <cell r="I169">
            <v>75.543000000000006</v>
          </cell>
          <cell r="J169">
            <v>0.37779999999999997</v>
          </cell>
          <cell r="K169">
            <v>0.75549999999999995</v>
          </cell>
        </row>
        <row r="170">
          <cell r="B170">
            <v>18</v>
          </cell>
          <cell r="C170">
            <v>97030</v>
          </cell>
          <cell r="D170">
            <v>95200</v>
          </cell>
          <cell r="E170">
            <v>2001</v>
          </cell>
          <cell r="F170">
            <v>6000</v>
          </cell>
          <cell r="G170">
            <v>430</v>
          </cell>
          <cell r="H170">
            <v>200661</v>
          </cell>
          <cell r="I170">
            <v>82.306000000000012</v>
          </cell>
          <cell r="J170">
            <v>0.41159999999999997</v>
          </cell>
          <cell r="K170">
            <v>0.82309999999999994</v>
          </cell>
        </row>
        <row r="171">
          <cell r="B171">
            <v>19.5</v>
          </cell>
          <cell r="C171">
            <v>111796</v>
          </cell>
          <cell r="D171">
            <v>95200</v>
          </cell>
          <cell r="E171">
            <v>2001</v>
          </cell>
          <cell r="F171">
            <v>6000</v>
          </cell>
          <cell r="G171">
            <v>430</v>
          </cell>
          <cell r="H171">
            <v>215427</v>
          </cell>
          <cell r="I171">
            <v>89.052000000000007</v>
          </cell>
          <cell r="J171">
            <v>0.44529999999999997</v>
          </cell>
          <cell r="K171">
            <v>0.89059999999999995</v>
          </cell>
        </row>
        <row r="172">
          <cell r="B172">
            <v>21</v>
          </cell>
          <cell r="C172">
            <v>111798</v>
          </cell>
          <cell r="D172">
            <v>95200</v>
          </cell>
          <cell r="E172">
            <v>2001</v>
          </cell>
          <cell r="F172">
            <v>6000</v>
          </cell>
          <cell r="G172">
            <v>430</v>
          </cell>
          <cell r="H172">
            <v>215429</v>
          </cell>
          <cell r="I172">
            <v>95.78</v>
          </cell>
          <cell r="J172">
            <v>0.47889999999999999</v>
          </cell>
          <cell r="K172">
            <v>0.95779999999999998</v>
          </cell>
        </row>
        <row r="173">
          <cell r="B173">
            <v>22.5</v>
          </cell>
          <cell r="C173">
            <v>118125</v>
          </cell>
          <cell r="D173">
            <v>95200</v>
          </cell>
          <cell r="E173">
            <v>2001</v>
          </cell>
          <cell r="F173">
            <v>6000</v>
          </cell>
          <cell r="G173">
            <v>430</v>
          </cell>
          <cell r="H173">
            <v>221756</v>
          </cell>
          <cell r="I173">
            <v>102.491</v>
          </cell>
          <cell r="J173">
            <v>0.51249999999999996</v>
          </cell>
          <cell r="K173">
            <v>1.0249999999999999</v>
          </cell>
        </row>
        <row r="174">
          <cell r="B174">
            <v>24</v>
          </cell>
          <cell r="C174">
            <v>124452</v>
          </cell>
          <cell r="D174">
            <v>95200</v>
          </cell>
          <cell r="E174">
            <v>2001</v>
          </cell>
          <cell r="F174">
            <v>6000</v>
          </cell>
          <cell r="G174">
            <v>430</v>
          </cell>
          <cell r="H174">
            <v>228083</v>
          </cell>
          <cell r="I174">
            <v>109.18400000000001</v>
          </cell>
          <cell r="J174">
            <v>0.54600000000000004</v>
          </cell>
          <cell r="K174">
            <v>1.0919000000000001</v>
          </cell>
        </row>
        <row r="175">
          <cell r="B175">
            <v>13.5</v>
          </cell>
          <cell r="C175">
            <v>76697</v>
          </cell>
          <cell r="D175">
            <v>98900</v>
          </cell>
          <cell r="E175">
            <v>2001</v>
          </cell>
          <cell r="F175">
            <v>6000</v>
          </cell>
          <cell r="G175">
            <v>430</v>
          </cell>
          <cell r="H175">
            <v>184028</v>
          </cell>
          <cell r="I175">
            <v>64.576000000000008</v>
          </cell>
          <cell r="J175">
            <v>0.32289999999999996</v>
          </cell>
          <cell r="K175">
            <v>0.64580000000000004</v>
          </cell>
        </row>
        <row r="176">
          <cell r="B176">
            <v>15</v>
          </cell>
          <cell r="C176">
            <v>83669</v>
          </cell>
          <cell r="D176">
            <v>98900</v>
          </cell>
          <cell r="E176">
            <v>2001</v>
          </cell>
          <cell r="F176">
            <v>6000</v>
          </cell>
          <cell r="G176">
            <v>430</v>
          </cell>
          <cell r="H176">
            <v>191000</v>
          </cell>
          <cell r="I176">
            <v>71.664000000000001</v>
          </cell>
          <cell r="J176">
            <v>0.3584</v>
          </cell>
          <cell r="K176">
            <v>0.7167</v>
          </cell>
        </row>
        <row r="177">
          <cell r="B177">
            <v>16.5</v>
          </cell>
          <cell r="C177">
            <v>99938</v>
          </cell>
          <cell r="D177">
            <v>98900</v>
          </cell>
          <cell r="E177">
            <v>2001</v>
          </cell>
          <cell r="F177">
            <v>6000</v>
          </cell>
          <cell r="G177">
            <v>430</v>
          </cell>
          <cell r="H177">
            <v>207269</v>
          </cell>
          <cell r="I177">
            <v>78.734999999999999</v>
          </cell>
          <cell r="J177">
            <v>0.39369999999999999</v>
          </cell>
          <cell r="K177">
            <v>0.78739999999999999</v>
          </cell>
        </row>
        <row r="178">
          <cell r="B178">
            <v>18</v>
          </cell>
          <cell r="C178">
            <v>106910</v>
          </cell>
          <cell r="D178">
            <v>98900</v>
          </cell>
          <cell r="E178">
            <v>2001</v>
          </cell>
          <cell r="F178">
            <v>6000</v>
          </cell>
          <cell r="G178">
            <v>430</v>
          </cell>
          <cell r="H178">
            <v>214241</v>
          </cell>
          <cell r="I178">
            <v>85.788000000000011</v>
          </cell>
          <cell r="J178">
            <v>0.42899999999999999</v>
          </cell>
          <cell r="K178">
            <v>0.8579</v>
          </cell>
        </row>
        <row r="179">
          <cell r="B179">
            <v>19.5</v>
          </cell>
          <cell r="C179">
            <v>123179</v>
          </cell>
          <cell r="D179">
            <v>98900</v>
          </cell>
          <cell r="E179">
            <v>2001</v>
          </cell>
          <cell r="F179">
            <v>6000</v>
          </cell>
          <cell r="G179">
            <v>430</v>
          </cell>
          <cell r="H179">
            <v>230510</v>
          </cell>
          <cell r="I179">
            <v>92.823999999999998</v>
          </cell>
          <cell r="J179">
            <v>0.4642</v>
          </cell>
          <cell r="K179">
            <v>0.92830000000000001</v>
          </cell>
        </row>
        <row r="180">
          <cell r="B180">
            <v>21</v>
          </cell>
          <cell r="C180">
            <v>123180</v>
          </cell>
          <cell r="D180">
            <v>98900</v>
          </cell>
          <cell r="E180">
            <v>2001</v>
          </cell>
          <cell r="F180">
            <v>6000</v>
          </cell>
          <cell r="G180">
            <v>430</v>
          </cell>
          <cell r="H180">
            <v>230511</v>
          </cell>
          <cell r="I180">
            <v>99.841999999999999</v>
          </cell>
          <cell r="J180">
            <v>0.49929999999999997</v>
          </cell>
          <cell r="K180">
            <v>0.99849999999999994</v>
          </cell>
        </row>
        <row r="181">
          <cell r="B181">
            <v>22.5</v>
          </cell>
          <cell r="C181">
            <v>130152</v>
          </cell>
          <cell r="D181">
            <v>98900</v>
          </cell>
          <cell r="E181">
            <v>2001</v>
          </cell>
          <cell r="F181">
            <v>6000</v>
          </cell>
          <cell r="G181">
            <v>430</v>
          </cell>
          <cell r="H181">
            <v>237483</v>
          </cell>
          <cell r="I181">
            <v>106.843</v>
          </cell>
          <cell r="J181">
            <v>0.5343</v>
          </cell>
          <cell r="K181">
            <v>1.0685</v>
          </cell>
        </row>
        <row r="182">
          <cell r="B182">
            <v>24</v>
          </cell>
          <cell r="C182">
            <v>137124</v>
          </cell>
          <cell r="D182">
            <v>98900</v>
          </cell>
          <cell r="E182">
            <v>2001</v>
          </cell>
          <cell r="F182">
            <v>6000</v>
          </cell>
          <cell r="G182">
            <v>430</v>
          </cell>
          <cell r="H182">
            <v>244455</v>
          </cell>
          <cell r="I182">
            <v>113.827</v>
          </cell>
          <cell r="J182">
            <v>0.56920000000000004</v>
          </cell>
          <cell r="K182">
            <v>1.1383000000000001</v>
          </cell>
        </row>
        <row r="183">
          <cell r="B183">
            <v>25.5</v>
          </cell>
          <cell r="C183">
            <v>153393</v>
          </cell>
          <cell r="D183">
            <v>98900</v>
          </cell>
          <cell r="E183">
            <v>2001</v>
          </cell>
          <cell r="F183">
            <v>6000</v>
          </cell>
          <cell r="G183">
            <v>430</v>
          </cell>
          <cell r="H183">
            <v>260724</v>
          </cell>
          <cell r="I183">
            <v>120.79300000000001</v>
          </cell>
          <cell r="J183">
            <v>0.60399999999999998</v>
          </cell>
          <cell r="K183">
            <v>1.208</v>
          </cell>
        </row>
        <row r="184">
          <cell r="B184">
            <v>13.5</v>
          </cell>
          <cell r="C184">
            <v>83784</v>
          </cell>
          <cell r="D184">
            <v>102600</v>
          </cell>
          <cell r="E184">
            <v>2001</v>
          </cell>
          <cell r="F184">
            <v>6000</v>
          </cell>
          <cell r="G184">
            <v>430</v>
          </cell>
          <cell r="H184">
            <v>194815</v>
          </cell>
          <cell r="I184">
            <v>67.187000000000012</v>
          </cell>
          <cell r="J184">
            <v>0.33599999999999997</v>
          </cell>
          <cell r="K184">
            <v>0.67189999999999994</v>
          </cell>
        </row>
        <row r="185">
          <cell r="B185">
            <v>15</v>
          </cell>
          <cell r="C185">
            <v>91401</v>
          </cell>
          <cell r="D185">
            <v>102600</v>
          </cell>
          <cell r="E185">
            <v>2001</v>
          </cell>
          <cell r="F185">
            <v>6000</v>
          </cell>
          <cell r="G185">
            <v>430</v>
          </cell>
          <cell r="H185">
            <v>202432</v>
          </cell>
          <cell r="I185">
            <v>74.564999999999998</v>
          </cell>
          <cell r="J185">
            <v>0.37290000000000001</v>
          </cell>
          <cell r="K185">
            <v>0.74570000000000003</v>
          </cell>
        </row>
        <row r="186">
          <cell r="B186">
            <v>16.5</v>
          </cell>
          <cell r="C186">
            <v>109173</v>
          </cell>
          <cell r="D186">
            <v>102600</v>
          </cell>
          <cell r="E186">
            <v>2001</v>
          </cell>
          <cell r="F186">
            <v>6000</v>
          </cell>
          <cell r="G186">
            <v>430</v>
          </cell>
          <cell r="H186">
            <v>220204</v>
          </cell>
          <cell r="I186">
            <v>81.926000000000002</v>
          </cell>
          <cell r="J186">
            <v>0.40970000000000001</v>
          </cell>
          <cell r="K186">
            <v>0.81930000000000003</v>
          </cell>
        </row>
        <row r="187">
          <cell r="B187">
            <v>18</v>
          </cell>
          <cell r="C187">
            <v>116790</v>
          </cell>
          <cell r="D187">
            <v>102600</v>
          </cell>
          <cell r="E187">
            <v>2001</v>
          </cell>
          <cell r="F187">
            <v>6000</v>
          </cell>
          <cell r="G187">
            <v>430</v>
          </cell>
          <cell r="H187">
            <v>227821</v>
          </cell>
          <cell r="I187">
            <v>89.27000000000001</v>
          </cell>
          <cell r="J187">
            <v>0.44639999999999996</v>
          </cell>
          <cell r="K187">
            <v>0.89270000000000005</v>
          </cell>
        </row>
        <row r="188">
          <cell r="B188">
            <v>19.5</v>
          </cell>
          <cell r="C188">
            <v>134562</v>
          </cell>
          <cell r="D188">
            <v>102600</v>
          </cell>
          <cell r="E188">
            <v>2001</v>
          </cell>
          <cell r="F188">
            <v>6000</v>
          </cell>
          <cell r="G188">
            <v>430</v>
          </cell>
          <cell r="H188">
            <v>245593</v>
          </cell>
          <cell r="I188">
            <v>96.594999999999999</v>
          </cell>
          <cell r="J188">
            <v>0.48299999999999998</v>
          </cell>
          <cell r="K188">
            <v>0.96599999999999997</v>
          </cell>
        </row>
        <row r="189">
          <cell r="B189">
            <v>21</v>
          </cell>
          <cell r="C189">
            <v>134562</v>
          </cell>
          <cell r="D189">
            <v>102600</v>
          </cell>
          <cell r="E189">
            <v>2001</v>
          </cell>
          <cell r="F189">
            <v>6000</v>
          </cell>
          <cell r="G189">
            <v>430</v>
          </cell>
          <cell r="H189">
            <v>245593</v>
          </cell>
          <cell r="I189">
            <v>103.90400000000001</v>
          </cell>
          <cell r="J189">
            <v>0.51959999999999995</v>
          </cell>
          <cell r="K189">
            <v>1.0390999999999999</v>
          </cell>
        </row>
        <row r="190">
          <cell r="B190">
            <v>22.5</v>
          </cell>
          <cell r="C190">
            <v>142179</v>
          </cell>
          <cell r="D190">
            <v>102600</v>
          </cell>
          <cell r="E190">
            <v>2001</v>
          </cell>
          <cell r="F190">
            <v>6000</v>
          </cell>
          <cell r="G190">
            <v>430</v>
          </cell>
          <cell r="H190">
            <v>253210</v>
          </cell>
          <cell r="I190">
            <v>111.19500000000001</v>
          </cell>
          <cell r="J190">
            <v>0.55599999999999994</v>
          </cell>
          <cell r="K190">
            <v>1.1120000000000001</v>
          </cell>
        </row>
        <row r="191">
          <cell r="B191">
            <v>24</v>
          </cell>
          <cell r="C191">
            <v>149796</v>
          </cell>
          <cell r="D191">
            <v>102600</v>
          </cell>
          <cell r="E191">
            <v>2001</v>
          </cell>
          <cell r="F191">
            <v>6000</v>
          </cell>
          <cell r="G191">
            <v>430</v>
          </cell>
          <cell r="H191">
            <v>260827</v>
          </cell>
          <cell r="I191">
            <v>118.46900000000001</v>
          </cell>
          <cell r="J191">
            <v>0.59240000000000004</v>
          </cell>
          <cell r="K191">
            <v>1.1847000000000001</v>
          </cell>
        </row>
        <row r="192">
          <cell r="B192">
            <v>25.5</v>
          </cell>
          <cell r="C192">
            <v>167568</v>
          </cell>
          <cell r="D192">
            <v>102600</v>
          </cell>
          <cell r="E192">
            <v>2001</v>
          </cell>
          <cell r="F192">
            <v>6000</v>
          </cell>
          <cell r="G192">
            <v>430</v>
          </cell>
          <cell r="H192">
            <v>278599</v>
          </cell>
          <cell r="I192">
            <v>125.72500000000001</v>
          </cell>
          <cell r="J192">
            <v>0.62870000000000004</v>
          </cell>
          <cell r="K192">
            <v>1.2573000000000001</v>
          </cell>
        </row>
        <row r="193">
          <cell r="B193">
            <v>13.5</v>
          </cell>
          <cell r="C193">
            <v>97446</v>
          </cell>
          <cell r="D193">
            <v>130600</v>
          </cell>
          <cell r="E193">
            <v>2668</v>
          </cell>
          <cell r="F193">
            <v>8000</v>
          </cell>
          <cell r="G193">
            <v>430</v>
          </cell>
          <cell r="H193">
            <v>239144</v>
          </cell>
          <cell r="I193">
            <v>69.799000000000007</v>
          </cell>
          <cell r="J193">
            <v>0.34899999999999998</v>
          </cell>
          <cell r="K193">
            <v>0.69799999999999995</v>
          </cell>
        </row>
        <row r="194">
          <cell r="B194">
            <v>15</v>
          </cell>
          <cell r="C194">
            <v>106305</v>
          </cell>
          <cell r="D194">
            <v>130600</v>
          </cell>
          <cell r="E194">
            <v>2668</v>
          </cell>
          <cell r="F194">
            <v>8000</v>
          </cell>
          <cell r="G194">
            <v>430</v>
          </cell>
          <cell r="H194">
            <v>248003</v>
          </cell>
          <cell r="I194">
            <v>77.466999999999999</v>
          </cell>
          <cell r="J194">
            <v>0.38739999999999997</v>
          </cell>
          <cell r="K194">
            <v>0.77469999999999994</v>
          </cell>
        </row>
        <row r="195">
          <cell r="B195">
            <v>16.5</v>
          </cell>
          <cell r="C195">
            <v>126975</v>
          </cell>
          <cell r="D195">
            <v>130600</v>
          </cell>
          <cell r="E195">
            <v>2668</v>
          </cell>
          <cell r="F195">
            <v>8000</v>
          </cell>
          <cell r="G195">
            <v>430</v>
          </cell>
          <cell r="H195">
            <v>268673</v>
          </cell>
          <cell r="I195">
            <v>85.118000000000009</v>
          </cell>
          <cell r="J195">
            <v>0.42559999999999998</v>
          </cell>
          <cell r="K195">
            <v>0.85119999999999996</v>
          </cell>
        </row>
        <row r="196">
          <cell r="B196">
            <v>18</v>
          </cell>
          <cell r="C196">
            <v>135834</v>
          </cell>
          <cell r="D196">
            <v>130600</v>
          </cell>
          <cell r="E196">
            <v>2668</v>
          </cell>
          <cell r="F196">
            <v>8000</v>
          </cell>
          <cell r="G196">
            <v>430</v>
          </cell>
          <cell r="H196">
            <v>277532</v>
          </cell>
          <cell r="I196">
            <v>92.751000000000005</v>
          </cell>
          <cell r="J196">
            <v>0.46379999999999999</v>
          </cell>
          <cell r="K196">
            <v>0.92759999999999998</v>
          </cell>
        </row>
        <row r="197">
          <cell r="B197">
            <v>19.5</v>
          </cell>
          <cell r="C197">
            <v>156504</v>
          </cell>
          <cell r="D197">
            <v>130600</v>
          </cell>
          <cell r="E197">
            <v>2668</v>
          </cell>
          <cell r="F197">
            <v>8000</v>
          </cell>
          <cell r="G197">
            <v>430</v>
          </cell>
          <cell r="H197">
            <v>298202</v>
          </cell>
          <cell r="I197">
            <v>100.367</v>
          </cell>
          <cell r="J197">
            <v>0.50190000000000001</v>
          </cell>
          <cell r="K197">
            <v>1.0037</v>
          </cell>
        </row>
        <row r="198">
          <cell r="B198">
            <v>21</v>
          </cell>
          <cell r="C198">
            <v>156504</v>
          </cell>
          <cell r="D198">
            <v>130600</v>
          </cell>
          <cell r="E198">
            <v>2668</v>
          </cell>
          <cell r="F198">
            <v>8000</v>
          </cell>
          <cell r="G198">
            <v>430</v>
          </cell>
          <cell r="H198">
            <v>298202</v>
          </cell>
          <cell r="I198">
            <v>107.96600000000001</v>
          </cell>
          <cell r="J198">
            <v>0.53989999999999994</v>
          </cell>
          <cell r="K198">
            <v>1.0796999999999999</v>
          </cell>
        </row>
        <row r="199">
          <cell r="B199">
            <v>22.5</v>
          </cell>
          <cell r="C199">
            <v>165363</v>
          </cell>
          <cell r="D199">
            <v>130600</v>
          </cell>
          <cell r="E199">
            <v>2668</v>
          </cell>
          <cell r="F199">
            <v>8000</v>
          </cell>
          <cell r="G199">
            <v>430</v>
          </cell>
          <cell r="H199">
            <v>307061</v>
          </cell>
          <cell r="I199">
            <v>115.54700000000001</v>
          </cell>
          <cell r="J199">
            <v>0.57779999999999998</v>
          </cell>
          <cell r="K199">
            <v>1.1555</v>
          </cell>
        </row>
        <row r="200">
          <cell r="B200">
            <v>24</v>
          </cell>
          <cell r="C200">
            <v>174222</v>
          </cell>
          <cell r="D200">
            <v>130600</v>
          </cell>
          <cell r="E200">
            <v>2668</v>
          </cell>
          <cell r="F200">
            <v>8000</v>
          </cell>
          <cell r="G200">
            <v>430</v>
          </cell>
          <cell r="H200">
            <v>315920</v>
          </cell>
          <cell r="I200">
            <v>123.111</v>
          </cell>
          <cell r="J200">
            <v>0.61560000000000004</v>
          </cell>
          <cell r="K200">
            <v>1.2312000000000001</v>
          </cell>
        </row>
        <row r="201">
          <cell r="B201">
            <v>25.5</v>
          </cell>
          <cell r="C201">
            <v>194892</v>
          </cell>
          <cell r="D201">
            <v>130600</v>
          </cell>
          <cell r="E201">
            <v>2668</v>
          </cell>
          <cell r="F201">
            <v>8000</v>
          </cell>
          <cell r="G201">
            <v>430</v>
          </cell>
          <cell r="H201">
            <v>336590</v>
          </cell>
          <cell r="I201">
            <v>130.65700000000001</v>
          </cell>
          <cell r="J201">
            <v>0.65329999999999999</v>
          </cell>
          <cell r="K201">
            <v>1.3066</v>
          </cell>
        </row>
        <row r="202">
          <cell r="B202">
            <v>15</v>
          </cell>
          <cell r="C202">
            <v>77349</v>
          </cell>
          <cell r="D202">
            <v>119500</v>
          </cell>
          <cell r="E202">
            <v>2668</v>
          </cell>
          <cell r="F202">
            <v>8000</v>
          </cell>
          <cell r="G202">
            <v>430</v>
          </cell>
          <cell r="H202">
            <v>207947</v>
          </cell>
          <cell r="I202">
            <v>80.368000000000009</v>
          </cell>
          <cell r="J202">
            <v>0.40189999999999998</v>
          </cell>
          <cell r="K202">
            <v>0.80369999999999997</v>
          </cell>
        </row>
        <row r="203">
          <cell r="B203">
            <v>16.5</v>
          </cell>
          <cell r="C203">
            <v>92390</v>
          </cell>
          <cell r="D203">
            <v>119500</v>
          </cell>
          <cell r="E203">
            <v>2668</v>
          </cell>
          <cell r="F203">
            <v>8000</v>
          </cell>
          <cell r="G203">
            <v>430</v>
          </cell>
          <cell r="H203">
            <v>222988</v>
          </cell>
          <cell r="I203">
            <v>88.309000000000012</v>
          </cell>
          <cell r="J203">
            <v>0.44159999999999999</v>
          </cell>
          <cell r="K203">
            <v>0.8831</v>
          </cell>
        </row>
        <row r="204">
          <cell r="B204">
            <v>18</v>
          </cell>
          <cell r="C204">
            <v>98834</v>
          </cell>
          <cell r="D204">
            <v>119500</v>
          </cell>
          <cell r="E204">
            <v>2668</v>
          </cell>
          <cell r="F204">
            <v>8000</v>
          </cell>
          <cell r="G204">
            <v>430</v>
          </cell>
          <cell r="H204">
            <v>229432</v>
          </cell>
          <cell r="I204">
            <v>96.233000000000004</v>
          </cell>
          <cell r="J204">
            <v>0.48120000000000002</v>
          </cell>
          <cell r="K204">
            <v>0.96240000000000003</v>
          </cell>
        </row>
        <row r="205">
          <cell r="B205">
            <v>19.5</v>
          </cell>
          <cell r="C205">
            <v>113875</v>
          </cell>
          <cell r="D205">
            <v>119500</v>
          </cell>
          <cell r="E205">
            <v>2668</v>
          </cell>
          <cell r="F205">
            <v>8000</v>
          </cell>
          <cell r="G205">
            <v>430</v>
          </cell>
          <cell r="H205">
            <v>244473</v>
          </cell>
          <cell r="I205">
            <v>104.13900000000001</v>
          </cell>
          <cell r="J205">
            <v>0.52069999999999994</v>
          </cell>
          <cell r="K205">
            <v>1.0413999999999999</v>
          </cell>
        </row>
        <row r="206">
          <cell r="B206">
            <v>21</v>
          </cell>
          <cell r="C206">
            <v>113878</v>
          </cell>
          <cell r="D206">
            <v>119500</v>
          </cell>
          <cell r="E206">
            <v>2668</v>
          </cell>
          <cell r="F206">
            <v>8000</v>
          </cell>
          <cell r="G206">
            <v>430</v>
          </cell>
          <cell r="H206">
            <v>244476</v>
          </cell>
          <cell r="I206">
            <v>112.02800000000001</v>
          </cell>
          <cell r="J206">
            <v>0.56020000000000003</v>
          </cell>
          <cell r="K206">
            <v>1.1203000000000001</v>
          </cell>
        </row>
        <row r="207">
          <cell r="B207">
            <v>22.5</v>
          </cell>
          <cell r="C207">
            <v>120322</v>
          </cell>
          <cell r="D207">
            <v>119500</v>
          </cell>
          <cell r="E207">
            <v>2668</v>
          </cell>
          <cell r="F207">
            <v>8000</v>
          </cell>
          <cell r="G207">
            <v>430</v>
          </cell>
          <cell r="H207">
            <v>250920</v>
          </cell>
          <cell r="I207">
            <v>119.899</v>
          </cell>
          <cell r="J207">
            <v>0.59950000000000003</v>
          </cell>
          <cell r="K207">
            <v>1.1990000000000001</v>
          </cell>
        </row>
        <row r="208">
          <cell r="B208">
            <v>24</v>
          </cell>
          <cell r="C208">
            <v>126766</v>
          </cell>
          <cell r="D208">
            <v>119500</v>
          </cell>
          <cell r="E208">
            <v>2668</v>
          </cell>
          <cell r="F208">
            <v>8000</v>
          </cell>
          <cell r="G208">
            <v>430</v>
          </cell>
          <cell r="H208">
            <v>257364</v>
          </cell>
          <cell r="I208">
            <v>127.753</v>
          </cell>
          <cell r="J208">
            <v>0.63880000000000003</v>
          </cell>
          <cell r="K208">
            <v>1.2776000000000001</v>
          </cell>
        </row>
        <row r="209">
          <cell r="B209">
            <v>25.5</v>
          </cell>
          <cell r="C209">
            <v>141807</v>
          </cell>
          <cell r="D209">
            <v>119500</v>
          </cell>
          <cell r="E209">
            <v>2668</v>
          </cell>
          <cell r="F209">
            <v>8000</v>
          </cell>
          <cell r="G209">
            <v>430</v>
          </cell>
          <cell r="H209">
            <v>272405</v>
          </cell>
          <cell r="I209">
            <v>135.59</v>
          </cell>
          <cell r="J209">
            <v>0.67799999999999994</v>
          </cell>
          <cell r="K209">
            <v>1.3559000000000001</v>
          </cell>
        </row>
        <row r="210">
          <cell r="B210">
            <v>27</v>
          </cell>
          <cell r="C210">
            <v>141810</v>
          </cell>
          <cell r="D210">
            <v>119500</v>
          </cell>
          <cell r="E210">
            <v>2668</v>
          </cell>
          <cell r="F210">
            <v>8000</v>
          </cell>
          <cell r="G210">
            <v>430</v>
          </cell>
          <cell r="H210">
            <v>272408</v>
          </cell>
          <cell r="I210">
            <v>143.40899999999999</v>
          </cell>
          <cell r="J210">
            <v>0.71709999999999996</v>
          </cell>
          <cell r="K210">
            <v>1.4340999999999999</v>
          </cell>
        </row>
        <row r="211">
          <cell r="B211">
            <v>15</v>
          </cell>
          <cell r="C211">
            <v>82300</v>
          </cell>
          <cell r="D211">
            <v>122000</v>
          </cell>
          <cell r="E211">
            <v>2668</v>
          </cell>
          <cell r="F211">
            <v>8000</v>
          </cell>
          <cell r="G211">
            <v>430</v>
          </cell>
          <cell r="H211">
            <v>215398</v>
          </cell>
          <cell r="I211">
            <v>83.27000000000001</v>
          </cell>
          <cell r="J211">
            <v>0.41639999999999999</v>
          </cell>
          <cell r="K211">
            <v>0.8327</v>
          </cell>
        </row>
        <row r="212">
          <cell r="B212">
            <v>16.5</v>
          </cell>
          <cell r="C212">
            <v>98304</v>
          </cell>
          <cell r="D212">
            <v>122000</v>
          </cell>
          <cell r="E212">
            <v>2668</v>
          </cell>
          <cell r="F212">
            <v>8000</v>
          </cell>
          <cell r="G212">
            <v>430</v>
          </cell>
          <cell r="H212">
            <v>231402</v>
          </cell>
          <cell r="I212">
            <v>91.501000000000005</v>
          </cell>
          <cell r="J212">
            <v>0.45760000000000001</v>
          </cell>
          <cell r="K212">
            <v>0.91510000000000002</v>
          </cell>
        </row>
        <row r="213">
          <cell r="B213">
            <v>18</v>
          </cell>
          <cell r="C213">
            <v>105160</v>
          </cell>
          <cell r="D213">
            <v>122000</v>
          </cell>
          <cell r="E213">
            <v>2668</v>
          </cell>
          <cell r="F213">
            <v>8000</v>
          </cell>
          <cell r="G213">
            <v>430</v>
          </cell>
          <cell r="H213">
            <v>238258</v>
          </cell>
          <cell r="I213">
            <v>99.713999999999999</v>
          </cell>
          <cell r="J213">
            <v>0.49859999999999999</v>
          </cell>
          <cell r="K213">
            <v>0.99719999999999998</v>
          </cell>
        </row>
        <row r="214">
          <cell r="B214">
            <v>19.5</v>
          </cell>
          <cell r="C214">
            <v>121164</v>
          </cell>
          <cell r="D214">
            <v>122000</v>
          </cell>
          <cell r="E214">
            <v>2668</v>
          </cell>
          <cell r="F214">
            <v>8000</v>
          </cell>
          <cell r="G214">
            <v>430</v>
          </cell>
          <cell r="H214">
            <v>254262</v>
          </cell>
          <cell r="I214">
            <v>107.911</v>
          </cell>
          <cell r="J214">
            <v>0.53959999999999997</v>
          </cell>
          <cell r="K214">
            <v>1.0791999999999999</v>
          </cell>
        </row>
        <row r="215">
          <cell r="B215">
            <v>21</v>
          </cell>
          <cell r="C215">
            <v>121168</v>
          </cell>
          <cell r="D215">
            <v>122000</v>
          </cell>
          <cell r="E215">
            <v>2668</v>
          </cell>
          <cell r="F215">
            <v>8000</v>
          </cell>
          <cell r="G215">
            <v>430</v>
          </cell>
          <cell r="H215">
            <v>254266</v>
          </cell>
          <cell r="I215">
            <v>116.09</v>
          </cell>
          <cell r="J215">
            <v>0.58050000000000002</v>
          </cell>
          <cell r="K215">
            <v>1.1609</v>
          </cell>
        </row>
        <row r="216">
          <cell r="B216">
            <v>22.5</v>
          </cell>
          <cell r="C216">
            <v>128024</v>
          </cell>
          <cell r="D216">
            <v>122000</v>
          </cell>
          <cell r="E216">
            <v>2668</v>
          </cell>
          <cell r="F216">
            <v>8000</v>
          </cell>
          <cell r="G216">
            <v>430</v>
          </cell>
          <cell r="H216">
            <v>261122</v>
          </cell>
          <cell r="I216">
            <v>124.251</v>
          </cell>
          <cell r="J216">
            <v>0.62129999999999996</v>
          </cell>
          <cell r="K216">
            <v>1.2425999999999999</v>
          </cell>
        </row>
        <row r="217">
          <cell r="B217">
            <v>24</v>
          </cell>
          <cell r="C217">
            <v>134880</v>
          </cell>
          <cell r="D217">
            <v>122000</v>
          </cell>
          <cell r="E217">
            <v>2668</v>
          </cell>
          <cell r="F217">
            <v>8000</v>
          </cell>
          <cell r="G217">
            <v>430</v>
          </cell>
          <cell r="H217">
            <v>267978</v>
          </cell>
          <cell r="I217">
            <v>132.39500000000001</v>
          </cell>
          <cell r="J217">
            <v>0.66200000000000003</v>
          </cell>
          <cell r="K217">
            <v>1.3240000000000001</v>
          </cell>
        </row>
        <row r="218">
          <cell r="B218">
            <v>25.5</v>
          </cell>
          <cell r="C218">
            <v>150884</v>
          </cell>
          <cell r="D218">
            <v>122000</v>
          </cell>
          <cell r="E218">
            <v>2668</v>
          </cell>
          <cell r="F218">
            <v>8000</v>
          </cell>
          <cell r="G218">
            <v>430</v>
          </cell>
          <cell r="H218">
            <v>283982</v>
          </cell>
          <cell r="I218">
            <v>140.52199999999999</v>
          </cell>
          <cell r="J218">
            <v>0.70269999999999999</v>
          </cell>
          <cell r="K218">
            <v>1.4053</v>
          </cell>
        </row>
        <row r="219">
          <cell r="B219">
            <v>27</v>
          </cell>
          <cell r="C219">
            <v>150888</v>
          </cell>
          <cell r="D219">
            <v>122000</v>
          </cell>
          <cell r="E219">
            <v>2668</v>
          </cell>
          <cell r="F219">
            <v>8000</v>
          </cell>
          <cell r="G219">
            <v>430</v>
          </cell>
          <cell r="H219">
            <v>283986</v>
          </cell>
          <cell r="I219">
            <v>148.631</v>
          </cell>
          <cell r="J219">
            <v>0.74319999999999997</v>
          </cell>
          <cell r="K219">
            <v>1.4863999999999999</v>
          </cell>
        </row>
        <row r="220">
          <cell r="B220">
            <v>15</v>
          </cell>
          <cell r="C220">
            <v>88060</v>
          </cell>
          <cell r="D220">
            <v>122000</v>
          </cell>
          <cell r="E220">
            <v>2668</v>
          </cell>
          <cell r="F220">
            <v>8000</v>
          </cell>
          <cell r="G220">
            <v>430</v>
          </cell>
          <cell r="H220">
            <v>221158</v>
          </cell>
          <cell r="I220">
            <v>86.171000000000006</v>
          </cell>
          <cell r="J220">
            <v>0.43090000000000001</v>
          </cell>
          <cell r="K220">
            <v>0.86180000000000001</v>
          </cell>
        </row>
        <row r="221">
          <cell r="B221">
            <v>16.5</v>
          </cell>
          <cell r="C221">
            <v>105184</v>
          </cell>
          <cell r="D221">
            <v>122000</v>
          </cell>
          <cell r="E221">
            <v>2668</v>
          </cell>
          <cell r="F221">
            <v>8000</v>
          </cell>
          <cell r="G221">
            <v>430</v>
          </cell>
          <cell r="H221">
            <v>238282</v>
          </cell>
          <cell r="I221">
            <v>94.692000000000007</v>
          </cell>
          <cell r="J221">
            <v>0.47349999999999998</v>
          </cell>
          <cell r="K221">
            <v>0.94699999999999995</v>
          </cell>
        </row>
        <row r="222">
          <cell r="B222">
            <v>18</v>
          </cell>
          <cell r="C222">
            <v>112520</v>
          </cell>
          <cell r="D222">
            <v>122000</v>
          </cell>
          <cell r="E222">
            <v>2668</v>
          </cell>
          <cell r="F222">
            <v>8000</v>
          </cell>
          <cell r="G222">
            <v>430</v>
          </cell>
          <cell r="H222">
            <v>245618</v>
          </cell>
          <cell r="I222">
            <v>103.196</v>
          </cell>
          <cell r="J222">
            <v>0.51600000000000001</v>
          </cell>
          <cell r="K222">
            <v>1.032</v>
          </cell>
        </row>
        <row r="223">
          <cell r="B223">
            <v>19.5</v>
          </cell>
          <cell r="C223">
            <v>129644</v>
          </cell>
          <cell r="D223">
            <v>122000</v>
          </cell>
          <cell r="E223">
            <v>2668</v>
          </cell>
          <cell r="F223">
            <v>8000</v>
          </cell>
          <cell r="G223">
            <v>430</v>
          </cell>
          <cell r="H223">
            <v>262742</v>
          </cell>
          <cell r="I223">
            <v>111.68300000000001</v>
          </cell>
          <cell r="J223">
            <v>0.5585</v>
          </cell>
          <cell r="K223">
            <v>1.1169</v>
          </cell>
        </row>
        <row r="224">
          <cell r="B224">
            <v>21</v>
          </cell>
          <cell r="C224">
            <v>129648</v>
          </cell>
          <cell r="D224">
            <v>122000</v>
          </cell>
          <cell r="E224">
            <v>2668</v>
          </cell>
          <cell r="F224">
            <v>8000</v>
          </cell>
          <cell r="G224">
            <v>430</v>
          </cell>
          <cell r="H224">
            <v>262746</v>
          </cell>
          <cell r="I224">
            <v>120.152</v>
          </cell>
          <cell r="J224">
            <v>0.6008</v>
          </cell>
          <cell r="K224">
            <v>1.2016</v>
          </cell>
        </row>
        <row r="225">
          <cell r="B225">
            <v>22.5</v>
          </cell>
          <cell r="C225">
            <v>136984</v>
          </cell>
          <cell r="D225">
            <v>122000</v>
          </cell>
          <cell r="E225">
            <v>2668</v>
          </cell>
          <cell r="F225">
            <v>8000</v>
          </cell>
          <cell r="G225">
            <v>430</v>
          </cell>
          <cell r="H225">
            <v>270082</v>
          </cell>
          <cell r="I225">
            <v>128.60300000000001</v>
          </cell>
          <cell r="J225">
            <v>0.6431</v>
          </cell>
          <cell r="K225">
            <v>1.2861</v>
          </cell>
        </row>
        <row r="226">
          <cell r="B226">
            <v>24</v>
          </cell>
          <cell r="C226">
            <v>144320</v>
          </cell>
          <cell r="D226">
            <v>122000</v>
          </cell>
          <cell r="E226">
            <v>2668</v>
          </cell>
          <cell r="F226">
            <v>8000</v>
          </cell>
          <cell r="G226">
            <v>430</v>
          </cell>
          <cell r="H226">
            <v>277418</v>
          </cell>
          <cell r="I226">
            <v>137.03800000000001</v>
          </cell>
          <cell r="J226">
            <v>0.68520000000000003</v>
          </cell>
          <cell r="K226">
            <v>1.3704000000000001</v>
          </cell>
        </row>
        <row r="227">
          <cell r="B227">
            <v>25.5</v>
          </cell>
          <cell r="C227">
            <v>161444</v>
          </cell>
          <cell r="D227">
            <v>122000</v>
          </cell>
          <cell r="E227">
            <v>2668</v>
          </cell>
          <cell r="F227">
            <v>8000</v>
          </cell>
          <cell r="G227">
            <v>430</v>
          </cell>
          <cell r="H227">
            <v>294542</v>
          </cell>
          <cell r="I227">
            <v>145.45400000000001</v>
          </cell>
          <cell r="J227">
            <v>0.72729999999999995</v>
          </cell>
          <cell r="K227">
            <v>1.4545999999999999</v>
          </cell>
        </row>
        <row r="228">
          <cell r="B228">
            <v>27</v>
          </cell>
          <cell r="C228">
            <v>161448</v>
          </cell>
          <cell r="D228">
            <v>122000</v>
          </cell>
          <cell r="E228">
            <v>2668</v>
          </cell>
          <cell r="F228">
            <v>8000</v>
          </cell>
          <cell r="G228">
            <v>430</v>
          </cell>
          <cell r="H228">
            <v>294546</v>
          </cell>
          <cell r="I228">
            <v>153.85400000000001</v>
          </cell>
          <cell r="J228">
            <v>0.76929999999999998</v>
          </cell>
          <cell r="K228">
            <v>1.5386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내역서"/>
      <sheetName val="수량집계표"/>
      <sheetName val="도면"/>
      <sheetName val="포장"/>
      <sheetName val="관로토적표"/>
      <sheetName val="1000mm"/>
      <sheetName val="맨홀3호신설"/>
      <sheetName val="3호맨홀"/>
      <sheetName val="빗물1개량"/>
      <sheetName val="연결관개량"/>
      <sheetName val="관급"/>
      <sheetName val="관급자재"/>
      <sheetName val="폐기물처리및운반"/>
      <sheetName val="일위대가표"/>
      <sheetName val="단가"/>
      <sheetName val="(C)원내역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Sheet1"/>
      <sheetName val="VXXX"/>
      <sheetName val="M당단가"/>
      <sheetName val="변경내역"/>
      <sheetName val="변경관로조서"/>
      <sheetName val="변경총괄내역"/>
      <sheetName val="기성준공계"/>
      <sheetName val="기성준공검사원"/>
      <sheetName val="설계서"/>
      <sheetName val="기성총괄내역서"/>
      <sheetName val="기성총괄"/>
      <sheetName val="기성액"/>
      <sheetName val="기성내역서"/>
      <sheetName val="작업총괄내역"/>
      <sheetName val="작업내역"/>
      <sheetName val="작업수량집계"/>
      <sheetName val="기성내역서-업체별"/>
      <sheetName val="고광기성수량"/>
      <sheetName val="삼진기성수량"/>
      <sheetName val="기성수량"/>
      <sheetName val="작업수량"/>
      <sheetName val="관경별작업량"/>
      <sheetName val="준설량산출근거"/>
      <sheetName val="준설량산정표"/>
      <sheetName val="안전관리비표지"/>
      <sheetName val="작업수량(업체-관경별)"/>
      <sheetName val="원설계수량"/>
      <sheetName val="총괄수량집계"/>
      <sheetName val="고광수량"/>
      <sheetName val="삼진수량"/>
      <sheetName val="고광총괄내역"/>
      <sheetName val="고광내역"/>
      <sheetName val="삼진총괄내역"/>
      <sheetName val="삼진내역"/>
      <sheetName val="추가 일위대가 "/>
      <sheetName val="일위대가"/>
      <sheetName val="기계경비"/>
      <sheetName val="직접재료비"/>
      <sheetName val="튜브경비산정"/>
      <sheetName val="튜브제작공"/>
      <sheetName val="인건비(변경항목)"/>
      <sheetName val="물가조사"/>
      <sheetName val="준설량"/>
      <sheetName val="준설량단위산출"/>
      <sheetName val="폐기물산출"/>
      <sheetName val="PP마대쌓기"/>
      <sheetName val="초속경(800미만)"/>
      <sheetName val="초속경(800이상)"/>
      <sheetName val="XL4Poppy"/>
      <sheetName val="(C)원내역"/>
      <sheetName val="입찰안"/>
      <sheetName val="빗물받이(910-510-410)"/>
      <sheetName val="배수통관(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5">
          <cell r="A5">
            <v>5</v>
          </cell>
          <cell r="B5">
            <v>7.0000000000000001E-3</v>
          </cell>
          <cell r="C5">
            <v>0</v>
          </cell>
          <cell r="D5">
            <v>8.9999999999999993E-3</v>
          </cell>
          <cell r="E5">
            <v>0.01</v>
          </cell>
          <cell r="F5">
            <v>1.0999999999999999E-2</v>
          </cell>
          <cell r="G5">
            <v>1.2E-2</v>
          </cell>
          <cell r="H5">
            <v>1.2999999999999999E-2</v>
          </cell>
          <cell r="I5">
            <v>1.2999999999999999E-2</v>
          </cell>
          <cell r="J5">
            <v>1.4E-2</v>
          </cell>
          <cell r="K5">
            <v>1.4999999999999999E-2</v>
          </cell>
          <cell r="L5">
            <v>1.6E-2</v>
          </cell>
        </row>
        <row r="6">
          <cell r="A6">
            <v>10</v>
          </cell>
          <cell r="B6">
            <v>0.02</v>
          </cell>
          <cell r="C6">
            <v>0</v>
          </cell>
          <cell r="D6">
            <v>2.5999999999999999E-2</v>
          </cell>
          <cell r="E6">
            <v>2.7E-2</v>
          </cell>
          <cell r="F6">
            <v>0.03</v>
          </cell>
          <cell r="G6">
            <v>3.3000000000000002E-2</v>
          </cell>
          <cell r="H6">
            <v>3.5999999999999997E-2</v>
          </cell>
          <cell r="I6">
            <v>3.7999999999999999E-2</v>
          </cell>
          <cell r="J6">
            <v>0.04</v>
          </cell>
          <cell r="K6">
            <v>4.2000000000000003E-2</v>
          </cell>
          <cell r="L6">
            <v>4.3999999999999997E-2</v>
          </cell>
        </row>
        <row r="7">
          <cell r="A7">
            <v>15</v>
          </cell>
          <cell r="B7">
            <v>3.5000000000000003E-2</v>
          </cell>
          <cell r="C7">
            <v>0</v>
          </cell>
          <cell r="D7">
            <v>4.5999999999999999E-2</v>
          </cell>
          <cell r="E7">
            <v>4.9000000000000002E-2</v>
          </cell>
          <cell r="F7">
            <v>5.5E-2</v>
          </cell>
          <cell r="G7">
            <v>0.06</v>
          </cell>
          <cell r="H7">
            <v>6.5000000000000002E-2</v>
          </cell>
          <cell r="I7">
            <v>6.9000000000000006E-2</v>
          </cell>
          <cell r="J7">
            <v>7.2999999999999995E-2</v>
          </cell>
          <cell r="K7">
            <v>7.6999999999999999E-2</v>
          </cell>
          <cell r="L7">
            <v>8.1000000000000003E-2</v>
          </cell>
        </row>
        <row r="8">
          <cell r="A8">
            <v>20</v>
          </cell>
          <cell r="B8">
            <v>0.05</v>
          </cell>
          <cell r="C8">
            <v>0</v>
          </cell>
          <cell r="D8">
            <v>6.8000000000000005E-2</v>
          </cell>
          <cell r="E8">
            <v>7.2999999999999995E-2</v>
          </cell>
          <cell r="F8">
            <v>8.2000000000000003E-2</v>
          </cell>
          <cell r="G8">
            <v>0.09</v>
          </cell>
          <cell r="H8">
            <v>9.8000000000000004E-2</v>
          </cell>
          <cell r="I8">
            <v>0.105</v>
          </cell>
          <cell r="J8">
            <v>0.111</v>
          </cell>
          <cell r="K8">
            <v>0.11700000000000001</v>
          </cell>
          <cell r="L8">
            <v>0.123</v>
          </cell>
        </row>
        <row r="9">
          <cell r="A9">
            <v>25</v>
          </cell>
          <cell r="B9">
            <v>6.2E-2</v>
          </cell>
          <cell r="C9">
            <v>0</v>
          </cell>
          <cell r="D9">
            <v>0.09</v>
          </cell>
          <cell r="E9">
            <v>9.8000000000000004E-2</v>
          </cell>
          <cell r="F9">
            <v>0.111</v>
          </cell>
          <cell r="G9">
            <v>0.123</v>
          </cell>
          <cell r="H9">
            <v>0.13400000000000001</v>
          </cell>
          <cell r="I9">
            <v>0.14399999999999999</v>
          </cell>
          <cell r="J9">
            <v>0.153</v>
          </cell>
          <cell r="K9">
            <v>0.16200000000000001</v>
          </cell>
          <cell r="L9">
            <v>0.17</v>
          </cell>
        </row>
        <row r="10">
          <cell r="A10">
            <v>30</v>
          </cell>
          <cell r="B10">
            <v>7.0000000000000007E-2</v>
          </cell>
          <cell r="C10">
            <v>0</v>
          </cell>
          <cell r="D10">
            <v>0.112</v>
          </cell>
          <cell r="E10">
            <v>0.122</v>
          </cell>
          <cell r="F10">
            <v>0.14099999999999999</v>
          </cell>
          <cell r="G10">
            <v>0.157</v>
          </cell>
          <cell r="H10">
            <v>0.17199999999999999</v>
          </cell>
          <cell r="I10">
            <v>0.185</v>
          </cell>
          <cell r="J10">
            <v>0.19800000000000001</v>
          </cell>
          <cell r="K10">
            <v>0.20899999999999999</v>
          </cell>
          <cell r="L10">
            <v>0.22</v>
          </cell>
        </row>
        <row r="11">
          <cell r="A11">
            <v>35</v>
          </cell>
          <cell r="C11">
            <v>0</v>
          </cell>
          <cell r="D11">
            <v>0.13200000000000001</v>
          </cell>
          <cell r="E11">
            <v>0.14599999999999999</v>
          </cell>
          <cell r="F11">
            <v>0.17100000000000001</v>
          </cell>
          <cell r="G11">
            <v>0.192</v>
          </cell>
          <cell r="H11">
            <v>0.21099999999999999</v>
          </cell>
          <cell r="I11">
            <v>0.22800000000000001</v>
          </cell>
          <cell r="J11">
            <v>0.24399999999999999</v>
          </cell>
          <cell r="K11">
            <v>0.25900000000000001</v>
          </cell>
          <cell r="L11">
            <v>0.27400000000000002</v>
          </cell>
        </row>
        <row r="12">
          <cell r="A12">
            <v>40</v>
          </cell>
          <cell r="C12">
            <v>0</v>
          </cell>
          <cell r="D12">
            <v>0.14899999999999999</v>
          </cell>
          <cell r="E12">
            <v>0.16800000000000001</v>
          </cell>
          <cell r="F12">
            <v>0.2</v>
          </cell>
          <cell r="G12">
            <v>0.22700000000000001</v>
          </cell>
          <cell r="H12">
            <v>0.251</v>
          </cell>
          <cell r="I12">
            <v>0.27300000000000002</v>
          </cell>
          <cell r="J12">
            <v>0.29299999999999998</v>
          </cell>
          <cell r="K12">
            <v>0.312</v>
          </cell>
          <cell r="L12">
            <v>0.32900000000000001</v>
          </cell>
        </row>
        <row r="13">
          <cell r="A13">
            <v>45</v>
          </cell>
          <cell r="C13">
            <v>0</v>
          </cell>
          <cell r="D13">
            <v>0.158</v>
          </cell>
          <cell r="E13">
            <v>0.186</v>
          </cell>
          <cell r="F13">
            <v>0.22700000000000001</v>
          </cell>
          <cell r="G13">
            <v>0.26100000000000001</v>
          </cell>
          <cell r="H13">
            <v>0.29099999999999998</v>
          </cell>
          <cell r="I13">
            <v>0.317</v>
          </cell>
          <cell r="J13">
            <v>0.34200000000000003</v>
          </cell>
          <cell r="K13">
            <v>0.36499999999999999</v>
          </cell>
          <cell r="L13">
            <v>0.38700000000000001</v>
          </cell>
        </row>
        <row r="14">
          <cell r="A14">
            <v>50</v>
          </cell>
          <cell r="E14">
            <v>0.19600000000000001</v>
          </cell>
          <cell r="F14">
            <v>0.251</v>
          </cell>
          <cell r="G14">
            <v>0.29299999999999998</v>
          </cell>
          <cell r="H14">
            <v>0.33</v>
          </cell>
          <cell r="I14">
            <v>0.36199999999999999</v>
          </cell>
          <cell r="J14">
            <v>0.39200000000000002</v>
          </cell>
          <cell r="K14">
            <v>0.42</v>
          </cell>
          <cell r="L14">
            <v>0.44500000000000001</v>
          </cell>
        </row>
        <row r="15">
          <cell r="A15">
            <v>55</v>
          </cell>
          <cell r="F15">
            <v>0.27100000000000002</v>
          </cell>
          <cell r="G15">
            <v>0.32400000000000001</v>
          </cell>
          <cell r="H15">
            <v>0.36799999999999999</v>
          </cell>
          <cell r="I15">
            <v>0.40699999999999997</v>
          </cell>
          <cell r="J15">
            <v>0.442</v>
          </cell>
          <cell r="K15">
            <v>0.47399999999999998</v>
          </cell>
          <cell r="L15">
            <v>0.505</v>
          </cell>
        </row>
        <row r="16">
          <cell r="A16">
            <v>60</v>
          </cell>
          <cell r="F16">
            <v>0.28199999999999997</v>
          </cell>
          <cell r="G16">
            <v>0.35</v>
          </cell>
          <cell r="H16">
            <v>0.40400000000000003</v>
          </cell>
          <cell r="I16">
            <v>0.45</v>
          </cell>
          <cell r="J16">
            <v>0.49099999999999999</v>
          </cell>
          <cell r="K16">
            <v>0.52900000000000003</v>
          </cell>
          <cell r="L16">
            <v>0.56499999999999995</v>
          </cell>
        </row>
        <row r="17">
          <cell r="A17">
            <v>65</v>
          </cell>
          <cell r="G17">
            <v>0.372</v>
          </cell>
          <cell r="H17">
            <v>0.437</v>
          </cell>
          <cell r="I17">
            <v>0.49099999999999999</v>
          </cell>
          <cell r="J17">
            <v>0.54</v>
          </cell>
          <cell r="K17">
            <v>0.58399999999999996</v>
          </cell>
          <cell r="L17">
            <v>0.625</v>
          </cell>
        </row>
        <row r="18">
          <cell r="A18">
            <v>70</v>
          </cell>
          <cell r="G18">
            <v>0.38400000000000001</v>
          </cell>
          <cell r="H18">
            <v>0.46600000000000003</v>
          </cell>
          <cell r="I18">
            <v>0.53</v>
          </cell>
          <cell r="J18">
            <v>0.58599999999999997</v>
          </cell>
          <cell r="K18">
            <v>0.63700000000000001</v>
          </cell>
          <cell r="L18">
            <v>0.68400000000000005</v>
          </cell>
        </row>
        <row r="19">
          <cell r="A19">
            <v>75</v>
          </cell>
          <cell r="H19">
            <v>0.48899999999999999</v>
          </cell>
          <cell r="I19">
            <v>0.56599999999999995</v>
          </cell>
          <cell r="J19">
            <v>0.63100000000000001</v>
          </cell>
          <cell r="K19">
            <v>0.68899999999999995</v>
          </cell>
          <cell r="L19">
            <v>0.74299999999999999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VXXXXX"/>
      <sheetName val="공종총괄"/>
      <sheetName val="기본자료"/>
      <sheetName val="환율및유가"/>
      <sheetName val="장비중기"/>
      <sheetName val="운반비"/>
      <sheetName val="토 공"/>
      <sheetName val="구조물공"/>
      <sheetName val="포장공"/>
      <sheetName val="조경"/>
      <sheetName val="자재단가"/>
      <sheetName val="관급자재"/>
      <sheetName val="원가계산서"/>
      <sheetName val="갑지"/>
      <sheetName val="총괄내역서"/>
      <sheetName val="설계내역서"/>
      <sheetName val="일위목록"/>
      <sheetName val="일위대가"/>
      <sheetName val="관급비"/>
      <sheetName val="이설비"/>
      <sheetName val="폐기물"/>
      <sheetName val="수량산출집계표"/>
      <sheetName val="깨기및연결관량"/>
      <sheetName val="시멘트량(원남동)"/>
      <sheetName val="맨홀(원남동)차도(450mm)"/>
      <sheetName val="토공량(원남동)차도(450mm)"/>
      <sheetName val="원남동포장면적(450mm)"/>
      <sheetName val="맨홀(원남동)차도(600mm)"/>
      <sheetName val="토공량(원남동)차도(700mm)"/>
      <sheetName val="원남동포장면적(700mm)"/>
      <sheetName val="맨홀(원남동)차도(450mm) (2)"/>
      <sheetName val="토공량(원남동)차도(450mm) (2)"/>
      <sheetName val="각종양식"/>
      <sheetName val="단가"/>
      <sheetName val="기안"/>
      <sheetName val="원설계(차도)"/>
      <sheetName val="공종별원가계산"/>
      <sheetName val="Sheet1"/>
      <sheetName val="Sheet2"/>
      <sheetName val="Sheet3"/>
      <sheetName val="용소리교"/>
      <sheetName val="약품설비"/>
      <sheetName val="약품공급2"/>
      <sheetName val="시설물기초"/>
      <sheetName val="ABUT수량-A1"/>
      <sheetName val="설계"/>
      <sheetName val="정부노임"/>
      <sheetName val="DATE"/>
      <sheetName val="기계경비"/>
      <sheetName val="6PILE  (돌출)"/>
      <sheetName val="도면출력"/>
      <sheetName val="기초안정검토"/>
      <sheetName val="부대내역"/>
      <sheetName val="물량"/>
      <sheetName val="포장공사"/>
      <sheetName val="1"/>
      <sheetName val="2"/>
      <sheetName val="3"/>
      <sheetName val="4"/>
      <sheetName val="5"/>
      <sheetName val="6"/>
      <sheetName val="7"/>
      <sheetName val="8"/>
      <sheetName val="구조물철거타공정이월"/>
      <sheetName val="조명시설"/>
      <sheetName val="준설량산정표"/>
      <sheetName val="H-PILE수량집계"/>
      <sheetName val="자료입력"/>
      <sheetName val="도근좌표"/>
      <sheetName val="단가(1)"/>
      <sheetName val="조명율표"/>
      <sheetName val="횡배수관"/>
      <sheetName val="단가조사-2"/>
      <sheetName val="평자재단가"/>
      <sheetName val="가시설(TYPE-A)"/>
      <sheetName val="1-1평균터파기고(1)"/>
      <sheetName val="(C)원내역"/>
      <sheetName val="장비집계"/>
      <sheetName val="3BL공동구 수량"/>
      <sheetName val="집"/>
      <sheetName val="계림(함평)"/>
      <sheetName val="계림(장성)"/>
      <sheetName val="3.하중산정4.지지력"/>
      <sheetName val="설계예산서"/>
      <sheetName val="집수정(600-700)"/>
      <sheetName val="INPUT"/>
      <sheetName val="종단계산"/>
      <sheetName val="제경비"/>
      <sheetName val="MOTOR"/>
      <sheetName val="(A)내역서"/>
      <sheetName val="품셈TABLE"/>
      <sheetName val="값"/>
      <sheetName val="sub"/>
      <sheetName val="단위준설량산출표"/>
      <sheetName val="1000 DB구축 부표"/>
      <sheetName val="을지"/>
      <sheetName val="실행내역"/>
      <sheetName val="#REF"/>
      <sheetName val="단가표"/>
      <sheetName val="평균터파기고(1-2,ASP)"/>
      <sheetName val="대치판정"/>
      <sheetName val="대가목록"/>
      <sheetName val="보험료산출"/>
      <sheetName val="기기리스트"/>
      <sheetName val="적용기준표(98년상반기)"/>
      <sheetName val="가도공"/>
      <sheetName val="일위대가(비굴착)"/>
      <sheetName val="실행철강하도"/>
      <sheetName val="도급"/>
      <sheetName val="노임"/>
      <sheetName val="날개벽"/>
      <sheetName val="지급자재"/>
      <sheetName val="단위수량"/>
      <sheetName val="토사(PE)"/>
      <sheetName val="일위대가표"/>
      <sheetName val="토목"/>
      <sheetName val="노임단가"/>
      <sheetName val="200"/>
      <sheetName val="오동"/>
      <sheetName val="대조"/>
      <sheetName val="나한"/>
      <sheetName val="변실"/>
      <sheetName val="이음부"/>
      <sheetName val="지수"/>
      <sheetName val="9509"/>
      <sheetName val="수량산출"/>
      <sheetName val="별표(1)"/>
      <sheetName val="토공사"/>
      <sheetName val="인부노임"/>
      <sheetName val="준검 내역서"/>
      <sheetName val="노임단가명세표"/>
      <sheetName val="합의경상"/>
      <sheetName val="개별직종노임단가(2005.1)"/>
      <sheetName val="대창(함평)"/>
      <sheetName val="대창(장성)"/>
      <sheetName val="대창(함평)-창열"/>
      <sheetName val="직접재료비"/>
      <sheetName val="물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설계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각종양식"/>
      <sheetName val="시설물기초"/>
      <sheetName val="값"/>
      <sheetName val="정부노임"/>
      <sheetName val="내역서"/>
      <sheetName val="설계서"/>
      <sheetName val="노임단가"/>
      <sheetName val="관접합및부설"/>
      <sheetName val="별표내역"/>
      <sheetName val="도면출력"/>
      <sheetName val="물량"/>
      <sheetName val="(C)원내역"/>
      <sheetName val="용소리교"/>
      <sheetName val="경비_원본"/>
      <sheetName val="VXXXXX"/>
      <sheetName val="법면단"/>
      <sheetName val="일위대가(비굴착)"/>
      <sheetName val="6PILE  (돌출)"/>
      <sheetName val="수량집계표(연장,높이)"/>
      <sheetName val="가시설(TYPE-A)"/>
      <sheetName val="1-1평균터파기고(1)"/>
      <sheetName val="관경별내역서"/>
      <sheetName val="DATE"/>
      <sheetName val="단가(1)"/>
      <sheetName val="노임"/>
      <sheetName val="자재단가"/>
      <sheetName val="일위대가"/>
      <sheetName val=" 총괄표"/>
      <sheetName val="평균터파기고(1-2,ASP)"/>
      <sheetName val="일위대가표"/>
      <sheetName val="가격"/>
      <sheetName val="간접경상비"/>
      <sheetName val="Sheet1 (2)"/>
      <sheetName val="목차"/>
      <sheetName val="직접재료비"/>
      <sheetName val="준설량산정표"/>
      <sheetName val="포장공사"/>
      <sheetName val="도급"/>
      <sheetName val="Sheet1"/>
      <sheetName val="구조물공"/>
      <sheetName val="식생블럭단위수량"/>
      <sheetName val="일위"/>
      <sheetName val="1공구산출내역서"/>
      <sheetName val="산출내역서"/>
      <sheetName val="laroux"/>
      <sheetName val="전기관급내역서"/>
      <sheetName val="전기관급내역총계"/>
      <sheetName val="원가계산서"/>
      <sheetName val="전기토목총괄"/>
      <sheetName val="토목내역총계"/>
      <sheetName val="전기내역총계"/>
      <sheetName val="전기내역서"/>
      <sheetName val="수량산출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공사개요"/>
      <sheetName val="견적 조건 변경사항"/>
      <sheetName val="단지내-공내역"/>
      <sheetName val="Sheet2"/>
      <sheetName val="Sheet3"/>
      <sheetName val="건축"/>
      <sheetName val="품 셈"/>
      <sheetName val="부표"/>
      <sheetName val="부표 TABLE"/>
      <sheetName val="Sheet4"/>
      <sheetName val="Sheet5"/>
      <sheetName val="Sheet6"/>
      <sheetName val="집"/>
      <sheetName val="접속도로1"/>
      <sheetName val="1호맨홀토공"/>
      <sheetName val="입찰안"/>
      <sheetName val="토공사"/>
      <sheetName val="부대공수량"/>
      <sheetName val="200"/>
      <sheetName val="포장단면별단위수량"/>
      <sheetName val="내역서-기계설비"/>
      <sheetName val="제잡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공통가설(현장검토안)"/>
      <sheetName val="3BL공동구 수량"/>
      <sheetName val="자재집계표"/>
      <sheetName val="별표 "/>
      <sheetName val="품셈표"/>
      <sheetName val="자료입력"/>
      <sheetName val="견적서"/>
      <sheetName val="총괄-1"/>
      <sheetName val="실행내역"/>
      <sheetName val="금액내역서"/>
      <sheetName val="원가계산서(남측)"/>
      <sheetName val="토목"/>
      <sheetName val="TB-내역서"/>
      <sheetName val="PIPE(UG)내역"/>
      <sheetName val="원가계산"/>
      <sheetName val="단가표"/>
      <sheetName val="EJ"/>
      <sheetName val="우,오수"/>
      <sheetName val="자재단가조사표-수목"/>
      <sheetName val="종단계산"/>
      <sheetName val="품셈"/>
      <sheetName val="포장(수량)-관로부"/>
      <sheetName val="접속도로"/>
      <sheetName val="교통대책내역"/>
      <sheetName val="NYS"/>
      <sheetName val="부대내역"/>
      <sheetName val="JOIN(2span)"/>
      <sheetName val="오억미만"/>
      <sheetName val="설계예시"/>
      <sheetName val="정렬"/>
      <sheetName val="AABS내역"/>
      <sheetName val="표준단면수량(출력안함)"/>
      <sheetName val="일위대가표집계표"/>
      <sheetName val="마감"/>
      <sheetName val="총물량"/>
      <sheetName val="6-1. 관개량조서"/>
      <sheetName val="별총"/>
      <sheetName val="단중"/>
      <sheetName val="을지"/>
      <sheetName val="부표총괄"/>
      <sheetName val="품셈1-"/>
      <sheetName val="일위대가목록"/>
      <sheetName val="6동"/>
      <sheetName val="중기"/>
      <sheetName val="2000년1차"/>
      <sheetName val="갑지"/>
      <sheetName val="보차도경계석"/>
      <sheetName val="플랜트 설치"/>
      <sheetName val="시멘트"/>
      <sheetName val="Ⅴ-2.공종별내역"/>
      <sheetName val="실행"/>
      <sheetName val="전기"/>
      <sheetName val="참조-(1)"/>
      <sheetName val="#REF"/>
      <sheetName val="sw1"/>
      <sheetName val="NOMUBI"/>
      <sheetName val="건축공사"/>
      <sheetName val="인건비"/>
      <sheetName val="토목내역서"/>
      <sheetName val="구조물"/>
      <sheetName val="잡설비내역"/>
      <sheetName val="수량산출서 갑지"/>
      <sheetName val="견적의뢰"/>
      <sheetName val="우수맨홀공제단위수량"/>
      <sheetName val="LIST"/>
      <sheetName val="기초일위"/>
      <sheetName val="별표집계"/>
      <sheetName val="단중표"/>
      <sheetName val="PUMP"/>
      <sheetName val="VENDOR LIST"/>
      <sheetName val="공통비"/>
      <sheetName val="예산M2"/>
      <sheetName val="식재수량표"/>
      <sheetName val="분수장비시설수량"/>
      <sheetName val="투찰(하수)"/>
      <sheetName val="단가 및 재료비"/>
      <sheetName val="국내"/>
      <sheetName val="1월"/>
      <sheetName val="지질조사"/>
      <sheetName val="하수급견적대비"/>
      <sheetName val="관계주식"/>
      <sheetName val="내역"/>
      <sheetName val="소방"/>
      <sheetName val="외주비"/>
      <sheetName val="BID"/>
      <sheetName val="대구칠곡5전기"/>
      <sheetName val="프랜트면허"/>
      <sheetName val="부대공(집계)"/>
      <sheetName val="에너지요금"/>
      <sheetName val="장비별표(오거보링)(Ø400)(12M)"/>
      <sheetName val="명단"/>
      <sheetName val="노무비"/>
      <sheetName val="2.품제O호표"/>
      <sheetName val="P.M 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기성내역서표지"/>
      <sheetName val="00상노임"/>
      <sheetName val="중소기업"/>
      <sheetName val="guard(mac)"/>
      <sheetName val="물량표"/>
      <sheetName val="정부노임단가"/>
      <sheetName val="부대공Ⅱ"/>
      <sheetName val="원본"/>
      <sheetName val="사다리"/>
      <sheetName val="접속도로집계"/>
      <sheetName val="내역_ver1.0"/>
      <sheetName val="몰탈재료산출"/>
      <sheetName val="공사내역"/>
      <sheetName val="남양내역"/>
      <sheetName val="부분별수량산출(조합기초)"/>
      <sheetName val="조명시설"/>
      <sheetName val="밸브설치"/>
      <sheetName val="청주(철골발주의뢰서)"/>
      <sheetName val="정공공사"/>
      <sheetName val="1062-X방향 "/>
      <sheetName val="노임대가"/>
      <sheetName val="견적대비"/>
      <sheetName val="조명율표"/>
      <sheetName val="품목"/>
      <sheetName val="원가"/>
      <sheetName val="갑지(추정)"/>
      <sheetName val="직노"/>
      <sheetName val="터파기및재료"/>
      <sheetName val="잡비"/>
      <sheetName val="6호기"/>
      <sheetName val="유림골조"/>
      <sheetName val="A3.공사비 검토"/>
      <sheetName val="설계예산서"/>
      <sheetName val="입고장부 (4)"/>
      <sheetName val="품셈목록"/>
      <sheetName val="총괄원가계산서"/>
      <sheetName val="SLAB&quot;1&quot;"/>
      <sheetName val="골조시행"/>
      <sheetName val="inputdata"/>
      <sheetName val="갑지(요약)"/>
      <sheetName val="2002상반기노임기준"/>
      <sheetName val="2호맨홀공제수량"/>
      <sheetName val="이자율"/>
      <sheetName val="이익영"/>
      <sheetName val="공통가설"/>
      <sheetName val="집계표"/>
      <sheetName val="제잡비(주공종)"/>
      <sheetName val="별표 (1)"/>
      <sheetName val="대가표(품셈)"/>
      <sheetName val="AP1"/>
      <sheetName val="DATA"/>
      <sheetName val="지급자재"/>
      <sheetName val="기계경비(시간당)"/>
      <sheetName val="I一般比"/>
      <sheetName val="직재"/>
      <sheetName val="평자재단가"/>
      <sheetName val="변경총괄표"/>
      <sheetName val="인건비 "/>
      <sheetName val="기본일위"/>
      <sheetName val="식재일위"/>
      <sheetName val="주차구획선수량"/>
      <sheetName val="공주방향"/>
      <sheetName val="배수공 시멘트 및 골재량 산출"/>
      <sheetName val="견적대비표"/>
      <sheetName val="건축직"/>
      <sheetName val="06-BATCH "/>
      <sheetName val="견"/>
      <sheetName val="산출(열차무선)"/>
      <sheetName val="산출(역무통신)"/>
      <sheetName val="C3.토목_옹벽"/>
      <sheetName val="A6.샤시등"/>
      <sheetName val="내역조적"/>
      <sheetName val="표지"/>
      <sheetName val="101동"/>
      <sheetName val="설 계"/>
      <sheetName val="토공집계표"/>
      <sheetName val="MOTOR"/>
      <sheetName val="가시설흙막이"/>
      <sheetName val="Customer Databas"/>
      <sheetName val="총괄표"/>
      <sheetName val="비탈면보호공수량산출"/>
      <sheetName val="SG"/>
      <sheetName val="우수받이"/>
      <sheetName val="최종견"/>
      <sheetName val="3.3수량집계"/>
      <sheetName val="인건-측정"/>
      <sheetName val="빙장비사양"/>
      <sheetName val="장비사양"/>
      <sheetName val="우배수"/>
      <sheetName val="세부내역"/>
      <sheetName val="전기일위대가"/>
      <sheetName val="98지급계획"/>
      <sheetName val="공사비산출내역"/>
      <sheetName val="선수금"/>
      <sheetName val="준검 내역서"/>
      <sheetName val="Y-WORK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출자한도"/>
      <sheetName val="MIJIBI"/>
      <sheetName val="재공품"/>
      <sheetName val="입력자료(노무비)"/>
      <sheetName val="9-1차이내역"/>
      <sheetName val="SIL98"/>
      <sheetName val="#3_일위대가목록"/>
      <sheetName val="골조공사"/>
      <sheetName val="단위단가"/>
      <sheetName val="설계명세서"/>
      <sheetName val="대로근거"/>
      <sheetName val="MAIN_TABLE"/>
      <sheetName val="SCH"/>
      <sheetName val="#3E1_GCR"/>
      <sheetName val="입찰"/>
      <sheetName val="현경"/>
      <sheetName val="관리,공감"/>
      <sheetName val="공정코드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Macro(전선)"/>
      <sheetName val="2002공임"/>
      <sheetName val="2002자재가격"/>
      <sheetName val="BOX전기내역"/>
      <sheetName val="Total"/>
      <sheetName val="1.취수장"/>
      <sheetName val="퇴직금(울산천상)"/>
      <sheetName val="설계기준"/>
      <sheetName val="연습"/>
      <sheetName val="노임단가명세표"/>
      <sheetName val="성서방향-교대(A2)"/>
      <sheetName val="철집"/>
      <sheetName val="총괄"/>
      <sheetName val="T13(P68~72,78)"/>
      <sheetName val="98수문일위"/>
      <sheetName val="설비"/>
      <sheetName val="969910( R)"/>
      <sheetName val="경비공통"/>
      <sheetName val="중기사용료"/>
      <sheetName val="인부노임"/>
      <sheetName val="기본단가표"/>
      <sheetName val="설계조건"/>
      <sheetName val="말뚝설계"/>
      <sheetName val="당초"/>
      <sheetName val="노무비집계"/>
      <sheetName val="토공총괄표"/>
      <sheetName val="합계금액"/>
      <sheetName val="개요"/>
      <sheetName val="DB"/>
      <sheetName val="별표"/>
      <sheetName val="평3"/>
      <sheetName val="토공(우물통,기타) "/>
      <sheetName val="단양 00 아파트-세부내역"/>
      <sheetName val="특수조명기구 단가조사서"/>
      <sheetName val="개산공사비"/>
      <sheetName val="현장"/>
      <sheetName val="22인공"/>
      <sheetName val="INPUT"/>
      <sheetName val="99노임기준"/>
      <sheetName val="관리비"/>
      <sheetName val="출력X"/>
      <sheetName val="품목테이블"/>
      <sheetName val="Baby일위대가"/>
      <sheetName val="교각별철근수량집계표"/>
      <sheetName val="동원인원"/>
      <sheetName val="산출표"/>
      <sheetName val="2_품제O호표"/>
      <sheetName val="P_M_별"/>
      <sheetName val="A3_공사비_검토"/>
      <sheetName val="내역_ver1_0"/>
      <sheetName val="산출근거"/>
      <sheetName val="1F"/>
      <sheetName val="말뚝지지력산정"/>
      <sheetName val="산출내역서집계표"/>
      <sheetName val="감가상각"/>
      <sheetName val="교대(A1)"/>
      <sheetName val="대치판정"/>
      <sheetName val="관급"/>
      <sheetName val="1"/>
      <sheetName val="사본 - b_balju"/>
      <sheetName val="BEND LOSS"/>
      <sheetName val="견적을지"/>
      <sheetName val="토목노임단가"/>
      <sheetName val="WEIGHT"/>
      <sheetName val="데이타"/>
      <sheetName val="1.수인터널"/>
      <sheetName val="근로자자료입력"/>
      <sheetName val="참고자료"/>
      <sheetName val="총괄내역서"/>
      <sheetName val="각종단가"/>
      <sheetName val="시중노임단가"/>
      <sheetName val="중로근거"/>
      <sheetName val="명세서"/>
      <sheetName val="단가대비표"/>
      <sheetName val="1차증가원가계산"/>
      <sheetName val="REINF."/>
      <sheetName val="LOADS"/>
      <sheetName val="SCHEDULE"/>
      <sheetName val="ELECTRIC"/>
      <sheetName val="DANGA"/>
      <sheetName val="Dae_Jiju"/>
      <sheetName val="XL4Poppy"/>
      <sheetName val="4.2.1 마루높이 검토"/>
      <sheetName val="내역서(기성청구)"/>
      <sheetName val="주요수량증감"/>
      <sheetName val="토량산출서"/>
      <sheetName val="자재대"/>
      <sheetName val="배수통관(좌)"/>
      <sheetName val="단위중량"/>
      <sheetName val="실행예산"/>
      <sheetName val="실행철강하도"/>
      <sheetName val="샌딩 에폭시 도장"/>
      <sheetName val="스텐문틀설치"/>
      <sheetName val="일반문틀 설치"/>
      <sheetName val="배수장토목공사비"/>
      <sheetName val="방수"/>
      <sheetName val="손익분석"/>
      <sheetName val="95년12월말"/>
      <sheetName val="수량-77m)"/>
      <sheetName val="품셈총괄"/>
      <sheetName val="주관사업"/>
      <sheetName val="전체내역"/>
      <sheetName val="TABLE"/>
      <sheetName val="장비임대료"/>
      <sheetName val="DATA 입력란"/>
      <sheetName val="BD운반거리"/>
      <sheetName val="신규일위대가"/>
      <sheetName val="부대단위수량"/>
      <sheetName val="지구단위계획"/>
      <sheetName val="견적"/>
      <sheetName val="기계설비"/>
      <sheetName val="공통부대비"/>
      <sheetName val="입상내역"/>
      <sheetName val="세골재  T2 변경 현황"/>
      <sheetName val="TB_내역서"/>
      <sheetName val="기계경비목록"/>
      <sheetName val="평야부총"/>
      <sheetName val="수량산출"/>
      <sheetName val="LINE1L형0+30."/>
      <sheetName val="품목현황"/>
      <sheetName val="지수"/>
      <sheetName val="하수처리장"/>
      <sheetName val="2000전체분"/>
      <sheetName val="교각1"/>
      <sheetName val="L_RPTA05_목록"/>
      <sheetName val="앉음벽 (2)"/>
      <sheetName val="총집계"/>
      <sheetName val="집계표 (2)"/>
      <sheetName val="VXXXXXXX"/>
      <sheetName val="3.하중산정4.지지력"/>
      <sheetName val="장외반출및폐기물 "/>
      <sheetName val="(A)내역서"/>
      <sheetName val="일위목차"/>
      <sheetName val="단가및재료비"/>
      <sheetName val="제잡비계산"/>
      <sheetName val="토적계산서"/>
      <sheetName val="전기단가조사서"/>
      <sheetName val="cable산출"/>
      <sheetName val="입찰보고"/>
      <sheetName val="장비가동"/>
      <sheetName val="토사(PE)"/>
      <sheetName val="대가호표"/>
      <sheetName val="철골"/>
      <sheetName val="토목공사"/>
      <sheetName val="저"/>
      <sheetName val="품목단가"/>
      <sheetName val="삼보지질"/>
      <sheetName val="내역(가지)"/>
      <sheetName val="fursys"/>
      <sheetName val="설계내역서"/>
      <sheetName val="수량명세서"/>
      <sheetName val="부총"/>
      <sheetName val="년도별시공"/>
      <sheetName val="예산명세서"/>
      <sheetName val="표건"/>
      <sheetName val="우주화성공장"/>
      <sheetName val="퇴직공제부금산출근거"/>
      <sheetName val="관개"/>
      <sheetName val="실행단가"/>
      <sheetName val="잡철물"/>
      <sheetName val="설계내역"/>
      <sheetName val="일위대가1"/>
      <sheetName val="3본사"/>
      <sheetName val="공사설명서"/>
      <sheetName val="찍기"/>
      <sheetName val="C.S.A"/>
      <sheetName val="기존단가 (2)"/>
      <sheetName val="천안IP공장자100노100물량110할증"/>
      <sheetName val="입력자료"/>
      <sheetName val="별첨1"/>
      <sheetName val="2축기둥해석"/>
      <sheetName val="현장관리비데이타"/>
      <sheetName val="차액보증"/>
      <sheetName val="SRC-B3U2"/>
      <sheetName val="기계경비일람"/>
      <sheetName val="적용토목"/>
      <sheetName val="건축내역서"/>
      <sheetName val="-기성청구내역서.xlsx"/>
      <sheetName val="직영2"/>
      <sheetName val="별표(1)"/>
      <sheetName val="자단"/>
      <sheetName val="품셈표-환경공사"/>
      <sheetName val="기계공사비집계(원안)"/>
      <sheetName val="rate"/>
      <sheetName val="6.이토처리시간"/>
      <sheetName val="설계명세"/>
      <sheetName val="E총15"/>
      <sheetName val="내역기준"/>
      <sheetName val="종배수관면벽구"/>
      <sheetName val="경비일반이윤변경"/>
      <sheetName val="재료변경"/>
      <sheetName val="노면표시-조"/>
      <sheetName val="초"/>
      <sheetName val="금융비용"/>
      <sheetName val="여과지동"/>
      <sheetName val="일위목록"/>
      <sheetName val="48전력선로일위"/>
      <sheetName val="공량산출서"/>
      <sheetName val="건축비목군분류"/>
      <sheetName val="0217상가미분양자산"/>
      <sheetName val="내용"/>
      <sheetName val="YC구입"/>
      <sheetName val="영창26"/>
      <sheetName val="코드표"/>
      <sheetName val="구조물총"/>
      <sheetName val="7. 현장관리비 "/>
      <sheetName val="6. 안전관리비"/>
      <sheetName val="단면"/>
      <sheetName val="기본가정"/>
      <sheetName val="단면 (2)"/>
      <sheetName val="대비"/>
      <sheetName val="건재양식"/>
      <sheetName val="삭제금지단가"/>
      <sheetName val="증감대비"/>
      <sheetName val="인사자료총집계"/>
      <sheetName val="상하차비용"/>
      <sheetName val="내역서1"/>
      <sheetName val="산출기초"/>
      <sheetName val="기성2"/>
      <sheetName val="연습장소"/>
      <sheetName val="공사비"/>
      <sheetName val="ilch"/>
      <sheetName val="6.일위목록"/>
      <sheetName val="9.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4">
          <cell r="C4" t="str">
            <v>1 LINE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/>
      <sheetData sheetId="284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(조경)"/>
      <sheetName val="내역서(건축)"/>
      <sheetName val="내역서(전기)"/>
      <sheetName val="건축내역"/>
      <sheetName val="연습"/>
      <sheetName val="품셈TABLE"/>
      <sheetName val="수량산출"/>
      <sheetName val="기계경비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6"/>
  <dimension ref="A1:H52"/>
  <sheetViews>
    <sheetView tabSelected="1" view="pageBreakPreview" zoomScale="85" zoomScaleNormal="100" zoomScaleSheetLayoutView="85" workbookViewId="0">
      <selection activeCell="D5" sqref="D5:D42"/>
    </sheetView>
  </sheetViews>
  <sheetFormatPr defaultRowHeight="18" customHeight="1"/>
  <cols>
    <col min="1" max="2" width="5.77734375" style="11" customWidth="1"/>
    <col min="3" max="3" width="21.5546875" style="11" customWidth="1"/>
    <col min="4" max="4" width="24.44140625" style="11" customWidth="1"/>
    <col min="5" max="5" width="31.5546875" style="11" customWidth="1"/>
    <col min="6" max="6" width="12.77734375" style="11" customWidth="1"/>
    <col min="7" max="7" width="34.44140625" style="11" customWidth="1"/>
    <col min="8" max="8" width="12.44140625" style="11" bestFit="1" customWidth="1"/>
    <col min="9" max="9" width="12.6640625" style="11" bestFit="1" customWidth="1"/>
    <col min="10" max="256" width="8.88671875" style="11"/>
    <col min="257" max="258" width="5.77734375" style="11" customWidth="1"/>
    <col min="259" max="259" width="21.5546875" style="11" customWidth="1"/>
    <col min="260" max="260" width="24.44140625" style="11" customWidth="1"/>
    <col min="261" max="261" width="31.5546875" style="11" customWidth="1"/>
    <col min="262" max="262" width="12.77734375" style="11" customWidth="1"/>
    <col min="263" max="263" width="34.44140625" style="11" customWidth="1"/>
    <col min="264" max="264" width="12.44140625" style="11" bestFit="1" customWidth="1"/>
    <col min="265" max="265" width="12.6640625" style="11" bestFit="1" customWidth="1"/>
    <col min="266" max="512" width="8.88671875" style="11"/>
    <col min="513" max="514" width="5.77734375" style="11" customWidth="1"/>
    <col min="515" max="515" width="21.5546875" style="11" customWidth="1"/>
    <col min="516" max="516" width="24.44140625" style="11" customWidth="1"/>
    <col min="517" max="517" width="31.5546875" style="11" customWidth="1"/>
    <col min="518" max="518" width="12.77734375" style="11" customWidth="1"/>
    <col min="519" max="519" width="34.44140625" style="11" customWidth="1"/>
    <col min="520" max="520" width="12.44140625" style="11" bestFit="1" customWidth="1"/>
    <col min="521" max="521" width="12.6640625" style="11" bestFit="1" customWidth="1"/>
    <col min="522" max="768" width="8.88671875" style="11"/>
    <col min="769" max="770" width="5.77734375" style="11" customWidth="1"/>
    <col min="771" max="771" width="21.5546875" style="11" customWidth="1"/>
    <col min="772" max="772" width="24.44140625" style="11" customWidth="1"/>
    <col min="773" max="773" width="31.5546875" style="11" customWidth="1"/>
    <col min="774" max="774" width="12.77734375" style="11" customWidth="1"/>
    <col min="775" max="775" width="34.44140625" style="11" customWidth="1"/>
    <col min="776" max="776" width="12.44140625" style="11" bestFit="1" customWidth="1"/>
    <col min="777" max="777" width="12.6640625" style="11" bestFit="1" customWidth="1"/>
    <col min="778" max="1024" width="8.88671875" style="11"/>
    <col min="1025" max="1026" width="5.77734375" style="11" customWidth="1"/>
    <col min="1027" max="1027" width="21.5546875" style="11" customWidth="1"/>
    <col min="1028" max="1028" width="24.44140625" style="11" customWidth="1"/>
    <col min="1029" max="1029" width="31.5546875" style="11" customWidth="1"/>
    <col min="1030" max="1030" width="12.77734375" style="11" customWidth="1"/>
    <col min="1031" max="1031" width="34.44140625" style="11" customWidth="1"/>
    <col min="1032" max="1032" width="12.44140625" style="11" bestFit="1" customWidth="1"/>
    <col min="1033" max="1033" width="12.6640625" style="11" bestFit="1" customWidth="1"/>
    <col min="1034" max="1280" width="8.88671875" style="11"/>
    <col min="1281" max="1282" width="5.77734375" style="11" customWidth="1"/>
    <col min="1283" max="1283" width="21.5546875" style="11" customWidth="1"/>
    <col min="1284" max="1284" width="24.44140625" style="11" customWidth="1"/>
    <col min="1285" max="1285" width="31.5546875" style="11" customWidth="1"/>
    <col min="1286" max="1286" width="12.77734375" style="11" customWidth="1"/>
    <col min="1287" max="1287" width="34.44140625" style="11" customWidth="1"/>
    <col min="1288" max="1288" width="12.44140625" style="11" bestFit="1" customWidth="1"/>
    <col min="1289" max="1289" width="12.6640625" style="11" bestFit="1" customWidth="1"/>
    <col min="1290" max="1536" width="8.88671875" style="11"/>
    <col min="1537" max="1538" width="5.77734375" style="11" customWidth="1"/>
    <col min="1539" max="1539" width="21.5546875" style="11" customWidth="1"/>
    <col min="1540" max="1540" width="24.44140625" style="11" customWidth="1"/>
    <col min="1541" max="1541" width="31.5546875" style="11" customWidth="1"/>
    <col min="1542" max="1542" width="12.77734375" style="11" customWidth="1"/>
    <col min="1543" max="1543" width="34.44140625" style="11" customWidth="1"/>
    <col min="1544" max="1544" width="12.44140625" style="11" bestFit="1" customWidth="1"/>
    <col min="1545" max="1545" width="12.6640625" style="11" bestFit="1" customWidth="1"/>
    <col min="1546" max="1792" width="8.88671875" style="11"/>
    <col min="1793" max="1794" width="5.77734375" style="11" customWidth="1"/>
    <col min="1795" max="1795" width="21.5546875" style="11" customWidth="1"/>
    <col min="1796" max="1796" width="24.44140625" style="11" customWidth="1"/>
    <col min="1797" max="1797" width="31.5546875" style="11" customWidth="1"/>
    <col min="1798" max="1798" width="12.77734375" style="11" customWidth="1"/>
    <col min="1799" max="1799" width="34.44140625" style="11" customWidth="1"/>
    <col min="1800" max="1800" width="12.44140625" style="11" bestFit="1" customWidth="1"/>
    <col min="1801" max="1801" width="12.6640625" style="11" bestFit="1" customWidth="1"/>
    <col min="1802" max="2048" width="8.88671875" style="11"/>
    <col min="2049" max="2050" width="5.77734375" style="11" customWidth="1"/>
    <col min="2051" max="2051" width="21.5546875" style="11" customWidth="1"/>
    <col min="2052" max="2052" width="24.44140625" style="11" customWidth="1"/>
    <col min="2053" max="2053" width="31.5546875" style="11" customWidth="1"/>
    <col min="2054" max="2054" width="12.77734375" style="11" customWidth="1"/>
    <col min="2055" max="2055" width="34.44140625" style="11" customWidth="1"/>
    <col min="2056" max="2056" width="12.44140625" style="11" bestFit="1" customWidth="1"/>
    <col min="2057" max="2057" width="12.6640625" style="11" bestFit="1" customWidth="1"/>
    <col min="2058" max="2304" width="8.88671875" style="11"/>
    <col min="2305" max="2306" width="5.77734375" style="11" customWidth="1"/>
    <col min="2307" max="2307" width="21.5546875" style="11" customWidth="1"/>
    <col min="2308" max="2308" width="24.44140625" style="11" customWidth="1"/>
    <col min="2309" max="2309" width="31.5546875" style="11" customWidth="1"/>
    <col min="2310" max="2310" width="12.77734375" style="11" customWidth="1"/>
    <col min="2311" max="2311" width="34.44140625" style="11" customWidth="1"/>
    <col min="2312" max="2312" width="12.44140625" style="11" bestFit="1" customWidth="1"/>
    <col min="2313" max="2313" width="12.6640625" style="11" bestFit="1" customWidth="1"/>
    <col min="2314" max="2560" width="8.88671875" style="11"/>
    <col min="2561" max="2562" width="5.77734375" style="11" customWidth="1"/>
    <col min="2563" max="2563" width="21.5546875" style="11" customWidth="1"/>
    <col min="2564" max="2564" width="24.44140625" style="11" customWidth="1"/>
    <col min="2565" max="2565" width="31.5546875" style="11" customWidth="1"/>
    <col min="2566" max="2566" width="12.77734375" style="11" customWidth="1"/>
    <col min="2567" max="2567" width="34.44140625" style="11" customWidth="1"/>
    <col min="2568" max="2568" width="12.44140625" style="11" bestFit="1" customWidth="1"/>
    <col min="2569" max="2569" width="12.6640625" style="11" bestFit="1" customWidth="1"/>
    <col min="2570" max="2816" width="8.88671875" style="11"/>
    <col min="2817" max="2818" width="5.77734375" style="11" customWidth="1"/>
    <col min="2819" max="2819" width="21.5546875" style="11" customWidth="1"/>
    <col min="2820" max="2820" width="24.44140625" style="11" customWidth="1"/>
    <col min="2821" max="2821" width="31.5546875" style="11" customWidth="1"/>
    <col min="2822" max="2822" width="12.77734375" style="11" customWidth="1"/>
    <col min="2823" max="2823" width="34.44140625" style="11" customWidth="1"/>
    <col min="2824" max="2824" width="12.44140625" style="11" bestFit="1" customWidth="1"/>
    <col min="2825" max="2825" width="12.6640625" style="11" bestFit="1" customWidth="1"/>
    <col min="2826" max="3072" width="8.88671875" style="11"/>
    <col min="3073" max="3074" width="5.77734375" style="11" customWidth="1"/>
    <col min="3075" max="3075" width="21.5546875" style="11" customWidth="1"/>
    <col min="3076" max="3076" width="24.44140625" style="11" customWidth="1"/>
    <col min="3077" max="3077" width="31.5546875" style="11" customWidth="1"/>
    <col min="3078" max="3078" width="12.77734375" style="11" customWidth="1"/>
    <col min="3079" max="3079" width="34.44140625" style="11" customWidth="1"/>
    <col min="3080" max="3080" width="12.44140625" style="11" bestFit="1" customWidth="1"/>
    <col min="3081" max="3081" width="12.6640625" style="11" bestFit="1" customWidth="1"/>
    <col min="3082" max="3328" width="8.88671875" style="11"/>
    <col min="3329" max="3330" width="5.77734375" style="11" customWidth="1"/>
    <col min="3331" max="3331" width="21.5546875" style="11" customWidth="1"/>
    <col min="3332" max="3332" width="24.44140625" style="11" customWidth="1"/>
    <col min="3333" max="3333" width="31.5546875" style="11" customWidth="1"/>
    <col min="3334" max="3334" width="12.77734375" style="11" customWidth="1"/>
    <col min="3335" max="3335" width="34.44140625" style="11" customWidth="1"/>
    <col min="3336" max="3336" width="12.44140625" style="11" bestFit="1" customWidth="1"/>
    <col min="3337" max="3337" width="12.6640625" style="11" bestFit="1" customWidth="1"/>
    <col min="3338" max="3584" width="8.88671875" style="11"/>
    <col min="3585" max="3586" width="5.77734375" style="11" customWidth="1"/>
    <col min="3587" max="3587" width="21.5546875" style="11" customWidth="1"/>
    <col min="3588" max="3588" width="24.44140625" style="11" customWidth="1"/>
    <col min="3589" max="3589" width="31.5546875" style="11" customWidth="1"/>
    <col min="3590" max="3590" width="12.77734375" style="11" customWidth="1"/>
    <col min="3591" max="3591" width="34.44140625" style="11" customWidth="1"/>
    <col min="3592" max="3592" width="12.44140625" style="11" bestFit="1" customWidth="1"/>
    <col min="3593" max="3593" width="12.6640625" style="11" bestFit="1" customWidth="1"/>
    <col min="3594" max="3840" width="8.88671875" style="11"/>
    <col min="3841" max="3842" width="5.77734375" style="11" customWidth="1"/>
    <col min="3843" max="3843" width="21.5546875" style="11" customWidth="1"/>
    <col min="3844" max="3844" width="24.44140625" style="11" customWidth="1"/>
    <col min="3845" max="3845" width="31.5546875" style="11" customWidth="1"/>
    <col min="3846" max="3846" width="12.77734375" style="11" customWidth="1"/>
    <col min="3847" max="3847" width="34.44140625" style="11" customWidth="1"/>
    <col min="3848" max="3848" width="12.44140625" style="11" bestFit="1" customWidth="1"/>
    <col min="3849" max="3849" width="12.6640625" style="11" bestFit="1" customWidth="1"/>
    <col min="3850" max="4096" width="8.88671875" style="11"/>
    <col min="4097" max="4098" width="5.77734375" style="11" customWidth="1"/>
    <col min="4099" max="4099" width="21.5546875" style="11" customWidth="1"/>
    <col min="4100" max="4100" width="24.44140625" style="11" customWidth="1"/>
    <col min="4101" max="4101" width="31.5546875" style="11" customWidth="1"/>
    <col min="4102" max="4102" width="12.77734375" style="11" customWidth="1"/>
    <col min="4103" max="4103" width="34.44140625" style="11" customWidth="1"/>
    <col min="4104" max="4104" width="12.44140625" style="11" bestFit="1" customWidth="1"/>
    <col min="4105" max="4105" width="12.6640625" style="11" bestFit="1" customWidth="1"/>
    <col min="4106" max="4352" width="8.88671875" style="11"/>
    <col min="4353" max="4354" width="5.77734375" style="11" customWidth="1"/>
    <col min="4355" max="4355" width="21.5546875" style="11" customWidth="1"/>
    <col min="4356" max="4356" width="24.44140625" style="11" customWidth="1"/>
    <col min="4357" max="4357" width="31.5546875" style="11" customWidth="1"/>
    <col min="4358" max="4358" width="12.77734375" style="11" customWidth="1"/>
    <col min="4359" max="4359" width="34.44140625" style="11" customWidth="1"/>
    <col min="4360" max="4360" width="12.44140625" style="11" bestFit="1" customWidth="1"/>
    <col min="4361" max="4361" width="12.6640625" style="11" bestFit="1" customWidth="1"/>
    <col min="4362" max="4608" width="8.88671875" style="11"/>
    <col min="4609" max="4610" width="5.77734375" style="11" customWidth="1"/>
    <col min="4611" max="4611" width="21.5546875" style="11" customWidth="1"/>
    <col min="4612" max="4612" width="24.44140625" style="11" customWidth="1"/>
    <col min="4613" max="4613" width="31.5546875" style="11" customWidth="1"/>
    <col min="4614" max="4614" width="12.77734375" style="11" customWidth="1"/>
    <col min="4615" max="4615" width="34.44140625" style="11" customWidth="1"/>
    <col min="4616" max="4616" width="12.44140625" style="11" bestFit="1" customWidth="1"/>
    <col min="4617" max="4617" width="12.6640625" style="11" bestFit="1" customWidth="1"/>
    <col min="4618" max="4864" width="8.88671875" style="11"/>
    <col min="4865" max="4866" width="5.77734375" style="11" customWidth="1"/>
    <col min="4867" max="4867" width="21.5546875" style="11" customWidth="1"/>
    <col min="4868" max="4868" width="24.44140625" style="11" customWidth="1"/>
    <col min="4869" max="4869" width="31.5546875" style="11" customWidth="1"/>
    <col min="4870" max="4870" width="12.77734375" style="11" customWidth="1"/>
    <col min="4871" max="4871" width="34.44140625" style="11" customWidth="1"/>
    <col min="4872" max="4872" width="12.44140625" style="11" bestFit="1" customWidth="1"/>
    <col min="4873" max="4873" width="12.6640625" style="11" bestFit="1" customWidth="1"/>
    <col min="4874" max="5120" width="8.88671875" style="11"/>
    <col min="5121" max="5122" width="5.77734375" style="11" customWidth="1"/>
    <col min="5123" max="5123" width="21.5546875" style="11" customWidth="1"/>
    <col min="5124" max="5124" width="24.44140625" style="11" customWidth="1"/>
    <col min="5125" max="5125" width="31.5546875" style="11" customWidth="1"/>
    <col min="5126" max="5126" width="12.77734375" style="11" customWidth="1"/>
    <col min="5127" max="5127" width="34.44140625" style="11" customWidth="1"/>
    <col min="5128" max="5128" width="12.44140625" style="11" bestFit="1" customWidth="1"/>
    <col min="5129" max="5129" width="12.6640625" style="11" bestFit="1" customWidth="1"/>
    <col min="5130" max="5376" width="8.88671875" style="11"/>
    <col min="5377" max="5378" width="5.77734375" style="11" customWidth="1"/>
    <col min="5379" max="5379" width="21.5546875" style="11" customWidth="1"/>
    <col min="5380" max="5380" width="24.44140625" style="11" customWidth="1"/>
    <col min="5381" max="5381" width="31.5546875" style="11" customWidth="1"/>
    <col min="5382" max="5382" width="12.77734375" style="11" customWidth="1"/>
    <col min="5383" max="5383" width="34.44140625" style="11" customWidth="1"/>
    <col min="5384" max="5384" width="12.44140625" style="11" bestFit="1" customWidth="1"/>
    <col min="5385" max="5385" width="12.6640625" style="11" bestFit="1" customWidth="1"/>
    <col min="5386" max="5632" width="8.88671875" style="11"/>
    <col min="5633" max="5634" width="5.77734375" style="11" customWidth="1"/>
    <col min="5635" max="5635" width="21.5546875" style="11" customWidth="1"/>
    <col min="5636" max="5636" width="24.44140625" style="11" customWidth="1"/>
    <col min="5637" max="5637" width="31.5546875" style="11" customWidth="1"/>
    <col min="5638" max="5638" width="12.77734375" style="11" customWidth="1"/>
    <col min="5639" max="5639" width="34.44140625" style="11" customWidth="1"/>
    <col min="5640" max="5640" width="12.44140625" style="11" bestFit="1" customWidth="1"/>
    <col min="5641" max="5641" width="12.6640625" style="11" bestFit="1" customWidth="1"/>
    <col min="5642" max="5888" width="8.88671875" style="11"/>
    <col min="5889" max="5890" width="5.77734375" style="11" customWidth="1"/>
    <col min="5891" max="5891" width="21.5546875" style="11" customWidth="1"/>
    <col min="5892" max="5892" width="24.44140625" style="11" customWidth="1"/>
    <col min="5893" max="5893" width="31.5546875" style="11" customWidth="1"/>
    <col min="5894" max="5894" width="12.77734375" style="11" customWidth="1"/>
    <col min="5895" max="5895" width="34.44140625" style="11" customWidth="1"/>
    <col min="5896" max="5896" width="12.44140625" style="11" bestFit="1" customWidth="1"/>
    <col min="5897" max="5897" width="12.6640625" style="11" bestFit="1" customWidth="1"/>
    <col min="5898" max="6144" width="8.88671875" style="11"/>
    <col min="6145" max="6146" width="5.77734375" style="11" customWidth="1"/>
    <col min="6147" max="6147" width="21.5546875" style="11" customWidth="1"/>
    <col min="6148" max="6148" width="24.44140625" style="11" customWidth="1"/>
    <col min="6149" max="6149" width="31.5546875" style="11" customWidth="1"/>
    <col min="6150" max="6150" width="12.77734375" style="11" customWidth="1"/>
    <col min="6151" max="6151" width="34.44140625" style="11" customWidth="1"/>
    <col min="6152" max="6152" width="12.44140625" style="11" bestFit="1" customWidth="1"/>
    <col min="6153" max="6153" width="12.6640625" style="11" bestFit="1" customWidth="1"/>
    <col min="6154" max="6400" width="8.88671875" style="11"/>
    <col min="6401" max="6402" width="5.77734375" style="11" customWidth="1"/>
    <col min="6403" max="6403" width="21.5546875" style="11" customWidth="1"/>
    <col min="6404" max="6404" width="24.44140625" style="11" customWidth="1"/>
    <col min="6405" max="6405" width="31.5546875" style="11" customWidth="1"/>
    <col min="6406" max="6406" width="12.77734375" style="11" customWidth="1"/>
    <col min="6407" max="6407" width="34.44140625" style="11" customWidth="1"/>
    <col min="6408" max="6408" width="12.44140625" style="11" bestFit="1" customWidth="1"/>
    <col min="6409" max="6409" width="12.6640625" style="11" bestFit="1" customWidth="1"/>
    <col min="6410" max="6656" width="8.88671875" style="11"/>
    <col min="6657" max="6658" width="5.77734375" style="11" customWidth="1"/>
    <col min="6659" max="6659" width="21.5546875" style="11" customWidth="1"/>
    <col min="6660" max="6660" width="24.44140625" style="11" customWidth="1"/>
    <col min="6661" max="6661" width="31.5546875" style="11" customWidth="1"/>
    <col min="6662" max="6662" width="12.77734375" style="11" customWidth="1"/>
    <col min="6663" max="6663" width="34.44140625" style="11" customWidth="1"/>
    <col min="6664" max="6664" width="12.44140625" style="11" bestFit="1" customWidth="1"/>
    <col min="6665" max="6665" width="12.6640625" style="11" bestFit="1" customWidth="1"/>
    <col min="6666" max="6912" width="8.88671875" style="11"/>
    <col min="6913" max="6914" width="5.77734375" style="11" customWidth="1"/>
    <col min="6915" max="6915" width="21.5546875" style="11" customWidth="1"/>
    <col min="6916" max="6916" width="24.44140625" style="11" customWidth="1"/>
    <col min="6917" max="6917" width="31.5546875" style="11" customWidth="1"/>
    <col min="6918" max="6918" width="12.77734375" style="11" customWidth="1"/>
    <col min="6919" max="6919" width="34.44140625" style="11" customWidth="1"/>
    <col min="6920" max="6920" width="12.44140625" style="11" bestFit="1" customWidth="1"/>
    <col min="6921" max="6921" width="12.6640625" style="11" bestFit="1" customWidth="1"/>
    <col min="6922" max="7168" width="8.88671875" style="11"/>
    <col min="7169" max="7170" width="5.77734375" style="11" customWidth="1"/>
    <col min="7171" max="7171" width="21.5546875" style="11" customWidth="1"/>
    <col min="7172" max="7172" width="24.44140625" style="11" customWidth="1"/>
    <col min="7173" max="7173" width="31.5546875" style="11" customWidth="1"/>
    <col min="7174" max="7174" width="12.77734375" style="11" customWidth="1"/>
    <col min="7175" max="7175" width="34.44140625" style="11" customWidth="1"/>
    <col min="7176" max="7176" width="12.44140625" style="11" bestFit="1" customWidth="1"/>
    <col min="7177" max="7177" width="12.6640625" style="11" bestFit="1" customWidth="1"/>
    <col min="7178" max="7424" width="8.88671875" style="11"/>
    <col min="7425" max="7426" width="5.77734375" style="11" customWidth="1"/>
    <col min="7427" max="7427" width="21.5546875" style="11" customWidth="1"/>
    <col min="7428" max="7428" width="24.44140625" style="11" customWidth="1"/>
    <col min="7429" max="7429" width="31.5546875" style="11" customWidth="1"/>
    <col min="7430" max="7430" width="12.77734375" style="11" customWidth="1"/>
    <col min="7431" max="7431" width="34.44140625" style="11" customWidth="1"/>
    <col min="7432" max="7432" width="12.44140625" style="11" bestFit="1" customWidth="1"/>
    <col min="7433" max="7433" width="12.6640625" style="11" bestFit="1" customWidth="1"/>
    <col min="7434" max="7680" width="8.88671875" style="11"/>
    <col min="7681" max="7682" width="5.77734375" style="11" customWidth="1"/>
    <col min="7683" max="7683" width="21.5546875" style="11" customWidth="1"/>
    <col min="7684" max="7684" width="24.44140625" style="11" customWidth="1"/>
    <col min="7685" max="7685" width="31.5546875" style="11" customWidth="1"/>
    <col min="7686" max="7686" width="12.77734375" style="11" customWidth="1"/>
    <col min="7687" max="7687" width="34.44140625" style="11" customWidth="1"/>
    <col min="7688" max="7688" width="12.44140625" style="11" bestFit="1" customWidth="1"/>
    <col min="7689" max="7689" width="12.6640625" style="11" bestFit="1" customWidth="1"/>
    <col min="7690" max="7936" width="8.88671875" style="11"/>
    <col min="7937" max="7938" width="5.77734375" style="11" customWidth="1"/>
    <col min="7939" max="7939" width="21.5546875" style="11" customWidth="1"/>
    <col min="7940" max="7940" width="24.44140625" style="11" customWidth="1"/>
    <col min="7941" max="7941" width="31.5546875" style="11" customWidth="1"/>
    <col min="7942" max="7942" width="12.77734375" style="11" customWidth="1"/>
    <col min="7943" max="7943" width="34.44140625" style="11" customWidth="1"/>
    <col min="7944" max="7944" width="12.44140625" style="11" bestFit="1" customWidth="1"/>
    <col min="7945" max="7945" width="12.6640625" style="11" bestFit="1" customWidth="1"/>
    <col min="7946" max="8192" width="8.88671875" style="11"/>
    <col min="8193" max="8194" width="5.77734375" style="11" customWidth="1"/>
    <col min="8195" max="8195" width="21.5546875" style="11" customWidth="1"/>
    <col min="8196" max="8196" width="24.44140625" style="11" customWidth="1"/>
    <col min="8197" max="8197" width="31.5546875" style="11" customWidth="1"/>
    <col min="8198" max="8198" width="12.77734375" style="11" customWidth="1"/>
    <col min="8199" max="8199" width="34.44140625" style="11" customWidth="1"/>
    <col min="8200" max="8200" width="12.44140625" style="11" bestFit="1" customWidth="1"/>
    <col min="8201" max="8201" width="12.6640625" style="11" bestFit="1" customWidth="1"/>
    <col min="8202" max="8448" width="8.88671875" style="11"/>
    <col min="8449" max="8450" width="5.77734375" style="11" customWidth="1"/>
    <col min="8451" max="8451" width="21.5546875" style="11" customWidth="1"/>
    <col min="8452" max="8452" width="24.44140625" style="11" customWidth="1"/>
    <col min="8453" max="8453" width="31.5546875" style="11" customWidth="1"/>
    <col min="8454" max="8454" width="12.77734375" style="11" customWidth="1"/>
    <col min="8455" max="8455" width="34.44140625" style="11" customWidth="1"/>
    <col min="8456" max="8456" width="12.44140625" style="11" bestFit="1" customWidth="1"/>
    <col min="8457" max="8457" width="12.6640625" style="11" bestFit="1" customWidth="1"/>
    <col min="8458" max="8704" width="8.88671875" style="11"/>
    <col min="8705" max="8706" width="5.77734375" style="11" customWidth="1"/>
    <col min="8707" max="8707" width="21.5546875" style="11" customWidth="1"/>
    <col min="8708" max="8708" width="24.44140625" style="11" customWidth="1"/>
    <col min="8709" max="8709" width="31.5546875" style="11" customWidth="1"/>
    <col min="8710" max="8710" width="12.77734375" style="11" customWidth="1"/>
    <col min="8711" max="8711" width="34.44140625" style="11" customWidth="1"/>
    <col min="8712" max="8712" width="12.44140625" style="11" bestFit="1" customWidth="1"/>
    <col min="8713" max="8713" width="12.6640625" style="11" bestFit="1" customWidth="1"/>
    <col min="8714" max="8960" width="8.88671875" style="11"/>
    <col min="8961" max="8962" width="5.77734375" style="11" customWidth="1"/>
    <col min="8963" max="8963" width="21.5546875" style="11" customWidth="1"/>
    <col min="8964" max="8964" width="24.44140625" style="11" customWidth="1"/>
    <col min="8965" max="8965" width="31.5546875" style="11" customWidth="1"/>
    <col min="8966" max="8966" width="12.77734375" style="11" customWidth="1"/>
    <col min="8967" max="8967" width="34.44140625" style="11" customWidth="1"/>
    <col min="8968" max="8968" width="12.44140625" style="11" bestFit="1" customWidth="1"/>
    <col min="8969" max="8969" width="12.6640625" style="11" bestFit="1" customWidth="1"/>
    <col min="8970" max="9216" width="8.88671875" style="11"/>
    <col min="9217" max="9218" width="5.77734375" style="11" customWidth="1"/>
    <col min="9219" max="9219" width="21.5546875" style="11" customWidth="1"/>
    <col min="9220" max="9220" width="24.44140625" style="11" customWidth="1"/>
    <col min="9221" max="9221" width="31.5546875" style="11" customWidth="1"/>
    <col min="9222" max="9222" width="12.77734375" style="11" customWidth="1"/>
    <col min="9223" max="9223" width="34.44140625" style="11" customWidth="1"/>
    <col min="9224" max="9224" width="12.44140625" style="11" bestFit="1" customWidth="1"/>
    <col min="9225" max="9225" width="12.6640625" style="11" bestFit="1" customWidth="1"/>
    <col min="9226" max="9472" width="8.88671875" style="11"/>
    <col min="9473" max="9474" width="5.77734375" style="11" customWidth="1"/>
    <col min="9475" max="9475" width="21.5546875" style="11" customWidth="1"/>
    <col min="9476" max="9476" width="24.44140625" style="11" customWidth="1"/>
    <col min="9477" max="9477" width="31.5546875" style="11" customWidth="1"/>
    <col min="9478" max="9478" width="12.77734375" style="11" customWidth="1"/>
    <col min="9479" max="9479" width="34.44140625" style="11" customWidth="1"/>
    <col min="9480" max="9480" width="12.44140625" style="11" bestFit="1" customWidth="1"/>
    <col min="9481" max="9481" width="12.6640625" style="11" bestFit="1" customWidth="1"/>
    <col min="9482" max="9728" width="8.88671875" style="11"/>
    <col min="9729" max="9730" width="5.77734375" style="11" customWidth="1"/>
    <col min="9731" max="9731" width="21.5546875" style="11" customWidth="1"/>
    <col min="9732" max="9732" width="24.44140625" style="11" customWidth="1"/>
    <col min="9733" max="9733" width="31.5546875" style="11" customWidth="1"/>
    <col min="9734" max="9734" width="12.77734375" style="11" customWidth="1"/>
    <col min="9735" max="9735" width="34.44140625" style="11" customWidth="1"/>
    <col min="9736" max="9736" width="12.44140625" style="11" bestFit="1" customWidth="1"/>
    <col min="9737" max="9737" width="12.6640625" style="11" bestFit="1" customWidth="1"/>
    <col min="9738" max="9984" width="8.88671875" style="11"/>
    <col min="9985" max="9986" width="5.77734375" style="11" customWidth="1"/>
    <col min="9987" max="9987" width="21.5546875" style="11" customWidth="1"/>
    <col min="9988" max="9988" width="24.44140625" style="11" customWidth="1"/>
    <col min="9989" max="9989" width="31.5546875" style="11" customWidth="1"/>
    <col min="9990" max="9990" width="12.77734375" style="11" customWidth="1"/>
    <col min="9991" max="9991" width="34.44140625" style="11" customWidth="1"/>
    <col min="9992" max="9992" width="12.44140625" style="11" bestFit="1" customWidth="1"/>
    <col min="9993" max="9993" width="12.6640625" style="11" bestFit="1" customWidth="1"/>
    <col min="9994" max="10240" width="8.88671875" style="11"/>
    <col min="10241" max="10242" width="5.77734375" style="11" customWidth="1"/>
    <col min="10243" max="10243" width="21.5546875" style="11" customWidth="1"/>
    <col min="10244" max="10244" width="24.44140625" style="11" customWidth="1"/>
    <col min="10245" max="10245" width="31.5546875" style="11" customWidth="1"/>
    <col min="10246" max="10246" width="12.77734375" style="11" customWidth="1"/>
    <col min="10247" max="10247" width="34.44140625" style="11" customWidth="1"/>
    <col min="10248" max="10248" width="12.44140625" style="11" bestFit="1" customWidth="1"/>
    <col min="10249" max="10249" width="12.6640625" style="11" bestFit="1" customWidth="1"/>
    <col min="10250" max="10496" width="8.88671875" style="11"/>
    <col min="10497" max="10498" width="5.77734375" style="11" customWidth="1"/>
    <col min="10499" max="10499" width="21.5546875" style="11" customWidth="1"/>
    <col min="10500" max="10500" width="24.44140625" style="11" customWidth="1"/>
    <col min="10501" max="10501" width="31.5546875" style="11" customWidth="1"/>
    <col min="10502" max="10502" width="12.77734375" style="11" customWidth="1"/>
    <col min="10503" max="10503" width="34.44140625" style="11" customWidth="1"/>
    <col min="10504" max="10504" width="12.44140625" style="11" bestFit="1" customWidth="1"/>
    <col min="10505" max="10505" width="12.6640625" style="11" bestFit="1" customWidth="1"/>
    <col min="10506" max="10752" width="8.88671875" style="11"/>
    <col min="10753" max="10754" width="5.77734375" style="11" customWidth="1"/>
    <col min="10755" max="10755" width="21.5546875" style="11" customWidth="1"/>
    <col min="10756" max="10756" width="24.44140625" style="11" customWidth="1"/>
    <col min="10757" max="10757" width="31.5546875" style="11" customWidth="1"/>
    <col min="10758" max="10758" width="12.77734375" style="11" customWidth="1"/>
    <col min="10759" max="10759" width="34.44140625" style="11" customWidth="1"/>
    <col min="10760" max="10760" width="12.44140625" style="11" bestFit="1" customWidth="1"/>
    <col min="10761" max="10761" width="12.6640625" style="11" bestFit="1" customWidth="1"/>
    <col min="10762" max="11008" width="8.88671875" style="11"/>
    <col min="11009" max="11010" width="5.77734375" style="11" customWidth="1"/>
    <col min="11011" max="11011" width="21.5546875" style="11" customWidth="1"/>
    <col min="11012" max="11012" width="24.44140625" style="11" customWidth="1"/>
    <col min="11013" max="11013" width="31.5546875" style="11" customWidth="1"/>
    <col min="11014" max="11014" width="12.77734375" style="11" customWidth="1"/>
    <col min="11015" max="11015" width="34.44140625" style="11" customWidth="1"/>
    <col min="11016" max="11016" width="12.44140625" style="11" bestFit="1" customWidth="1"/>
    <col min="11017" max="11017" width="12.6640625" style="11" bestFit="1" customWidth="1"/>
    <col min="11018" max="11264" width="8.88671875" style="11"/>
    <col min="11265" max="11266" width="5.77734375" style="11" customWidth="1"/>
    <col min="11267" max="11267" width="21.5546875" style="11" customWidth="1"/>
    <col min="11268" max="11268" width="24.44140625" style="11" customWidth="1"/>
    <col min="11269" max="11269" width="31.5546875" style="11" customWidth="1"/>
    <col min="11270" max="11270" width="12.77734375" style="11" customWidth="1"/>
    <col min="11271" max="11271" width="34.44140625" style="11" customWidth="1"/>
    <col min="11272" max="11272" width="12.44140625" style="11" bestFit="1" customWidth="1"/>
    <col min="11273" max="11273" width="12.6640625" style="11" bestFit="1" customWidth="1"/>
    <col min="11274" max="11520" width="8.88671875" style="11"/>
    <col min="11521" max="11522" width="5.77734375" style="11" customWidth="1"/>
    <col min="11523" max="11523" width="21.5546875" style="11" customWidth="1"/>
    <col min="11524" max="11524" width="24.44140625" style="11" customWidth="1"/>
    <col min="11525" max="11525" width="31.5546875" style="11" customWidth="1"/>
    <col min="11526" max="11526" width="12.77734375" style="11" customWidth="1"/>
    <col min="11527" max="11527" width="34.44140625" style="11" customWidth="1"/>
    <col min="11528" max="11528" width="12.44140625" style="11" bestFit="1" customWidth="1"/>
    <col min="11529" max="11529" width="12.6640625" style="11" bestFit="1" customWidth="1"/>
    <col min="11530" max="11776" width="8.88671875" style="11"/>
    <col min="11777" max="11778" width="5.77734375" style="11" customWidth="1"/>
    <col min="11779" max="11779" width="21.5546875" style="11" customWidth="1"/>
    <col min="11780" max="11780" width="24.44140625" style="11" customWidth="1"/>
    <col min="11781" max="11781" width="31.5546875" style="11" customWidth="1"/>
    <col min="11782" max="11782" width="12.77734375" style="11" customWidth="1"/>
    <col min="11783" max="11783" width="34.44140625" style="11" customWidth="1"/>
    <col min="11784" max="11784" width="12.44140625" style="11" bestFit="1" customWidth="1"/>
    <col min="11785" max="11785" width="12.6640625" style="11" bestFit="1" customWidth="1"/>
    <col min="11786" max="12032" width="8.88671875" style="11"/>
    <col min="12033" max="12034" width="5.77734375" style="11" customWidth="1"/>
    <col min="12035" max="12035" width="21.5546875" style="11" customWidth="1"/>
    <col min="12036" max="12036" width="24.44140625" style="11" customWidth="1"/>
    <col min="12037" max="12037" width="31.5546875" style="11" customWidth="1"/>
    <col min="12038" max="12038" width="12.77734375" style="11" customWidth="1"/>
    <col min="12039" max="12039" width="34.44140625" style="11" customWidth="1"/>
    <col min="12040" max="12040" width="12.44140625" style="11" bestFit="1" customWidth="1"/>
    <col min="12041" max="12041" width="12.6640625" style="11" bestFit="1" customWidth="1"/>
    <col min="12042" max="12288" width="8.88671875" style="11"/>
    <col min="12289" max="12290" width="5.77734375" style="11" customWidth="1"/>
    <col min="12291" max="12291" width="21.5546875" style="11" customWidth="1"/>
    <col min="12292" max="12292" width="24.44140625" style="11" customWidth="1"/>
    <col min="12293" max="12293" width="31.5546875" style="11" customWidth="1"/>
    <col min="12294" max="12294" width="12.77734375" style="11" customWidth="1"/>
    <col min="12295" max="12295" width="34.44140625" style="11" customWidth="1"/>
    <col min="12296" max="12296" width="12.44140625" style="11" bestFit="1" customWidth="1"/>
    <col min="12297" max="12297" width="12.6640625" style="11" bestFit="1" customWidth="1"/>
    <col min="12298" max="12544" width="8.88671875" style="11"/>
    <col min="12545" max="12546" width="5.77734375" style="11" customWidth="1"/>
    <col min="12547" max="12547" width="21.5546875" style="11" customWidth="1"/>
    <col min="12548" max="12548" width="24.44140625" style="11" customWidth="1"/>
    <col min="12549" max="12549" width="31.5546875" style="11" customWidth="1"/>
    <col min="12550" max="12550" width="12.77734375" style="11" customWidth="1"/>
    <col min="12551" max="12551" width="34.44140625" style="11" customWidth="1"/>
    <col min="12552" max="12552" width="12.44140625" style="11" bestFit="1" customWidth="1"/>
    <col min="12553" max="12553" width="12.6640625" style="11" bestFit="1" customWidth="1"/>
    <col min="12554" max="12800" width="8.88671875" style="11"/>
    <col min="12801" max="12802" width="5.77734375" style="11" customWidth="1"/>
    <col min="12803" max="12803" width="21.5546875" style="11" customWidth="1"/>
    <col min="12804" max="12804" width="24.44140625" style="11" customWidth="1"/>
    <col min="12805" max="12805" width="31.5546875" style="11" customWidth="1"/>
    <col min="12806" max="12806" width="12.77734375" style="11" customWidth="1"/>
    <col min="12807" max="12807" width="34.44140625" style="11" customWidth="1"/>
    <col min="12808" max="12808" width="12.44140625" style="11" bestFit="1" customWidth="1"/>
    <col min="12809" max="12809" width="12.6640625" style="11" bestFit="1" customWidth="1"/>
    <col min="12810" max="13056" width="8.88671875" style="11"/>
    <col min="13057" max="13058" width="5.77734375" style="11" customWidth="1"/>
    <col min="13059" max="13059" width="21.5546875" style="11" customWidth="1"/>
    <col min="13060" max="13060" width="24.44140625" style="11" customWidth="1"/>
    <col min="13061" max="13061" width="31.5546875" style="11" customWidth="1"/>
    <col min="13062" max="13062" width="12.77734375" style="11" customWidth="1"/>
    <col min="13063" max="13063" width="34.44140625" style="11" customWidth="1"/>
    <col min="13064" max="13064" width="12.44140625" style="11" bestFit="1" customWidth="1"/>
    <col min="13065" max="13065" width="12.6640625" style="11" bestFit="1" customWidth="1"/>
    <col min="13066" max="13312" width="8.88671875" style="11"/>
    <col min="13313" max="13314" width="5.77734375" style="11" customWidth="1"/>
    <col min="13315" max="13315" width="21.5546875" style="11" customWidth="1"/>
    <col min="13316" max="13316" width="24.44140625" style="11" customWidth="1"/>
    <col min="13317" max="13317" width="31.5546875" style="11" customWidth="1"/>
    <col min="13318" max="13318" width="12.77734375" style="11" customWidth="1"/>
    <col min="13319" max="13319" width="34.44140625" style="11" customWidth="1"/>
    <col min="13320" max="13320" width="12.44140625" style="11" bestFit="1" customWidth="1"/>
    <col min="13321" max="13321" width="12.6640625" style="11" bestFit="1" customWidth="1"/>
    <col min="13322" max="13568" width="8.88671875" style="11"/>
    <col min="13569" max="13570" width="5.77734375" style="11" customWidth="1"/>
    <col min="13571" max="13571" width="21.5546875" style="11" customWidth="1"/>
    <col min="13572" max="13572" width="24.44140625" style="11" customWidth="1"/>
    <col min="13573" max="13573" width="31.5546875" style="11" customWidth="1"/>
    <col min="13574" max="13574" width="12.77734375" style="11" customWidth="1"/>
    <col min="13575" max="13575" width="34.44140625" style="11" customWidth="1"/>
    <col min="13576" max="13576" width="12.44140625" style="11" bestFit="1" customWidth="1"/>
    <col min="13577" max="13577" width="12.6640625" style="11" bestFit="1" customWidth="1"/>
    <col min="13578" max="13824" width="8.88671875" style="11"/>
    <col min="13825" max="13826" width="5.77734375" style="11" customWidth="1"/>
    <col min="13827" max="13827" width="21.5546875" style="11" customWidth="1"/>
    <col min="13828" max="13828" width="24.44140625" style="11" customWidth="1"/>
    <col min="13829" max="13829" width="31.5546875" style="11" customWidth="1"/>
    <col min="13830" max="13830" width="12.77734375" style="11" customWidth="1"/>
    <col min="13831" max="13831" width="34.44140625" style="11" customWidth="1"/>
    <col min="13832" max="13832" width="12.44140625" style="11" bestFit="1" customWidth="1"/>
    <col min="13833" max="13833" width="12.6640625" style="11" bestFit="1" customWidth="1"/>
    <col min="13834" max="14080" width="8.88671875" style="11"/>
    <col min="14081" max="14082" width="5.77734375" style="11" customWidth="1"/>
    <col min="14083" max="14083" width="21.5546875" style="11" customWidth="1"/>
    <col min="14084" max="14084" width="24.44140625" style="11" customWidth="1"/>
    <col min="14085" max="14085" width="31.5546875" style="11" customWidth="1"/>
    <col min="14086" max="14086" width="12.77734375" style="11" customWidth="1"/>
    <col min="14087" max="14087" width="34.44140625" style="11" customWidth="1"/>
    <col min="14088" max="14088" width="12.44140625" style="11" bestFit="1" customWidth="1"/>
    <col min="14089" max="14089" width="12.6640625" style="11" bestFit="1" customWidth="1"/>
    <col min="14090" max="14336" width="8.88671875" style="11"/>
    <col min="14337" max="14338" width="5.77734375" style="11" customWidth="1"/>
    <col min="14339" max="14339" width="21.5546875" style="11" customWidth="1"/>
    <col min="14340" max="14340" width="24.44140625" style="11" customWidth="1"/>
    <col min="14341" max="14341" width="31.5546875" style="11" customWidth="1"/>
    <col min="14342" max="14342" width="12.77734375" style="11" customWidth="1"/>
    <col min="14343" max="14343" width="34.44140625" style="11" customWidth="1"/>
    <col min="14344" max="14344" width="12.44140625" style="11" bestFit="1" customWidth="1"/>
    <col min="14345" max="14345" width="12.6640625" style="11" bestFit="1" customWidth="1"/>
    <col min="14346" max="14592" width="8.88671875" style="11"/>
    <col min="14593" max="14594" width="5.77734375" style="11" customWidth="1"/>
    <col min="14595" max="14595" width="21.5546875" style="11" customWidth="1"/>
    <col min="14596" max="14596" width="24.44140625" style="11" customWidth="1"/>
    <col min="14597" max="14597" width="31.5546875" style="11" customWidth="1"/>
    <col min="14598" max="14598" width="12.77734375" style="11" customWidth="1"/>
    <col min="14599" max="14599" width="34.44140625" style="11" customWidth="1"/>
    <col min="14600" max="14600" width="12.44140625" style="11" bestFit="1" customWidth="1"/>
    <col min="14601" max="14601" width="12.6640625" style="11" bestFit="1" customWidth="1"/>
    <col min="14602" max="14848" width="8.88671875" style="11"/>
    <col min="14849" max="14850" width="5.77734375" style="11" customWidth="1"/>
    <col min="14851" max="14851" width="21.5546875" style="11" customWidth="1"/>
    <col min="14852" max="14852" width="24.44140625" style="11" customWidth="1"/>
    <col min="14853" max="14853" width="31.5546875" style="11" customWidth="1"/>
    <col min="14854" max="14854" width="12.77734375" style="11" customWidth="1"/>
    <col min="14855" max="14855" width="34.44140625" style="11" customWidth="1"/>
    <col min="14856" max="14856" width="12.44140625" style="11" bestFit="1" customWidth="1"/>
    <col min="14857" max="14857" width="12.6640625" style="11" bestFit="1" customWidth="1"/>
    <col min="14858" max="15104" width="8.88671875" style="11"/>
    <col min="15105" max="15106" width="5.77734375" style="11" customWidth="1"/>
    <col min="15107" max="15107" width="21.5546875" style="11" customWidth="1"/>
    <col min="15108" max="15108" width="24.44140625" style="11" customWidth="1"/>
    <col min="15109" max="15109" width="31.5546875" style="11" customWidth="1"/>
    <col min="15110" max="15110" width="12.77734375" style="11" customWidth="1"/>
    <col min="15111" max="15111" width="34.44140625" style="11" customWidth="1"/>
    <col min="15112" max="15112" width="12.44140625" style="11" bestFit="1" customWidth="1"/>
    <col min="15113" max="15113" width="12.6640625" style="11" bestFit="1" customWidth="1"/>
    <col min="15114" max="15360" width="8.88671875" style="11"/>
    <col min="15361" max="15362" width="5.77734375" style="11" customWidth="1"/>
    <col min="15363" max="15363" width="21.5546875" style="11" customWidth="1"/>
    <col min="15364" max="15364" width="24.44140625" style="11" customWidth="1"/>
    <col min="15365" max="15365" width="31.5546875" style="11" customWidth="1"/>
    <col min="15366" max="15366" width="12.77734375" style="11" customWidth="1"/>
    <col min="15367" max="15367" width="34.44140625" style="11" customWidth="1"/>
    <col min="15368" max="15368" width="12.44140625" style="11" bestFit="1" customWidth="1"/>
    <col min="15369" max="15369" width="12.6640625" style="11" bestFit="1" customWidth="1"/>
    <col min="15370" max="15616" width="8.88671875" style="11"/>
    <col min="15617" max="15618" width="5.77734375" style="11" customWidth="1"/>
    <col min="15619" max="15619" width="21.5546875" style="11" customWidth="1"/>
    <col min="15620" max="15620" width="24.44140625" style="11" customWidth="1"/>
    <col min="15621" max="15621" width="31.5546875" style="11" customWidth="1"/>
    <col min="15622" max="15622" width="12.77734375" style="11" customWidth="1"/>
    <col min="15623" max="15623" width="34.44140625" style="11" customWidth="1"/>
    <col min="15624" max="15624" width="12.44140625" style="11" bestFit="1" customWidth="1"/>
    <col min="15625" max="15625" width="12.6640625" style="11" bestFit="1" customWidth="1"/>
    <col min="15626" max="15872" width="8.88671875" style="11"/>
    <col min="15873" max="15874" width="5.77734375" style="11" customWidth="1"/>
    <col min="15875" max="15875" width="21.5546875" style="11" customWidth="1"/>
    <col min="15876" max="15876" width="24.44140625" style="11" customWidth="1"/>
    <col min="15877" max="15877" width="31.5546875" style="11" customWidth="1"/>
    <col min="15878" max="15878" width="12.77734375" style="11" customWidth="1"/>
    <col min="15879" max="15879" width="34.44140625" style="11" customWidth="1"/>
    <col min="15880" max="15880" width="12.44140625" style="11" bestFit="1" customWidth="1"/>
    <col min="15881" max="15881" width="12.6640625" style="11" bestFit="1" customWidth="1"/>
    <col min="15882" max="16128" width="8.88671875" style="11"/>
    <col min="16129" max="16130" width="5.77734375" style="11" customWidth="1"/>
    <col min="16131" max="16131" width="21.5546875" style="11" customWidth="1"/>
    <col min="16132" max="16132" width="24.44140625" style="11" customWidth="1"/>
    <col min="16133" max="16133" width="31.5546875" style="11" customWidth="1"/>
    <col min="16134" max="16134" width="12.77734375" style="11" customWidth="1"/>
    <col min="16135" max="16135" width="34.44140625" style="11" customWidth="1"/>
    <col min="16136" max="16136" width="12.44140625" style="11" bestFit="1" customWidth="1"/>
    <col min="16137" max="16137" width="12.6640625" style="11" bestFit="1" customWidth="1"/>
    <col min="16138" max="16384" width="8.88671875" style="11"/>
  </cols>
  <sheetData>
    <row r="1" spans="1:7" ht="26.25" customHeight="1">
      <c r="A1" s="149" t="s">
        <v>122</v>
      </c>
      <c r="B1" s="150"/>
      <c r="C1" s="150"/>
      <c r="D1" s="150"/>
      <c r="E1" s="150"/>
      <c r="F1" s="150"/>
      <c r="G1" s="151"/>
    </row>
    <row r="2" spans="1:7" ht="18.2" customHeight="1">
      <c r="A2" s="12"/>
      <c r="B2" s="13"/>
      <c r="C2" s="13"/>
      <c r="D2" s="13"/>
      <c r="E2" s="13"/>
      <c r="F2" s="14"/>
      <c r="G2" s="15" t="s">
        <v>374</v>
      </c>
    </row>
    <row r="3" spans="1:7" ht="17.100000000000001" customHeight="1" thickBot="1">
      <c r="A3" s="16" t="e">
        <f>#REF!</f>
        <v>#REF!</v>
      </c>
      <c r="B3" s="17"/>
      <c r="C3" s="17"/>
      <c r="D3" s="17"/>
      <c r="E3" s="152" t="str">
        <f>"금액:"&amp;" "&amp;NUMBERSTRING(G3,1)&amp;"원"&amp;""&amp;"정"</f>
        <v>금액: 영원정</v>
      </c>
      <c r="F3" s="152"/>
      <c r="G3" s="18">
        <f>D42</f>
        <v>0</v>
      </c>
    </row>
    <row r="4" spans="1:7" ht="17.100000000000001" customHeight="1">
      <c r="A4" s="153" t="s">
        <v>123</v>
      </c>
      <c r="B4" s="154"/>
      <c r="C4" s="154"/>
      <c r="D4" s="84" t="s">
        <v>124</v>
      </c>
      <c r="E4" s="155" t="s">
        <v>125</v>
      </c>
      <c r="F4" s="156"/>
      <c r="G4" s="85" t="s">
        <v>126</v>
      </c>
    </row>
    <row r="5" spans="1:7" ht="17.100000000000001" customHeight="1">
      <c r="A5" s="157" t="s">
        <v>127</v>
      </c>
      <c r="B5" s="160" t="s">
        <v>128</v>
      </c>
      <c r="C5" s="19" t="s">
        <v>129</v>
      </c>
      <c r="D5" s="20"/>
      <c r="E5" s="21"/>
      <c r="F5" s="22"/>
      <c r="G5" s="23"/>
    </row>
    <row r="6" spans="1:7" ht="17.100000000000001" customHeight="1">
      <c r="A6" s="158"/>
      <c r="B6" s="160"/>
      <c r="C6" s="19" t="s">
        <v>130</v>
      </c>
      <c r="D6" s="24"/>
      <c r="E6" s="25"/>
      <c r="F6" s="26"/>
      <c r="G6" s="27"/>
    </row>
    <row r="7" spans="1:7" ht="17.100000000000001" hidden="1" customHeight="1">
      <c r="A7" s="158"/>
      <c r="B7" s="160"/>
      <c r="C7" s="28" t="s">
        <v>131</v>
      </c>
      <c r="D7" s="24"/>
      <c r="E7" s="29"/>
      <c r="F7" s="30"/>
      <c r="G7" s="31"/>
    </row>
    <row r="8" spans="1:7" ht="17.100000000000001" customHeight="1">
      <c r="A8" s="158"/>
      <c r="B8" s="160"/>
      <c r="C8" s="32" t="s">
        <v>132</v>
      </c>
      <c r="D8" s="33"/>
      <c r="E8" s="34"/>
      <c r="F8" s="35"/>
      <c r="G8" s="36"/>
    </row>
    <row r="9" spans="1:7" ht="17.100000000000001" customHeight="1">
      <c r="A9" s="158"/>
      <c r="B9" s="161" t="s">
        <v>133</v>
      </c>
      <c r="C9" s="19" t="s">
        <v>134</v>
      </c>
      <c r="D9" s="20"/>
      <c r="E9" s="21"/>
      <c r="F9" s="22"/>
      <c r="G9" s="37"/>
    </row>
    <row r="10" spans="1:7" ht="17.100000000000001" customHeight="1">
      <c r="A10" s="158"/>
      <c r="B10" s="162"/>
      <c r="C10" s="38" t="s">
        <v>135</v>
      </c>
      <c r="D10" s="39"/>
      <c r="E10" s="40" t="s">
        <v>136</v>
      </c>
      <c r="F10" s="41">
        <v>0.191</v>
      </c>
      <c r="G10" s="42"/>
    </row>
    <row r="11" spans="1:7" ht="17.100000000000001" customHeight="1">
      <c r="A11" s="158"/>
      <c r="B11" s="163"/>
      <c r="C11" s="32" t="s">
        <v>137</v>
      </c>
      <c r="D11" s="33"/>
      <c r="E11" s="34"/>
      <c r="F11" s="35"/>
      <c r="G11" s="66"/>
    </row>
    <row r="12" spans="1:7" ht="17.100000000000001" hidden="1" customHeight="1">
      <c r="A12" s="158"/>
      <c r="B12" s="160" t="s">
        <v>138</v>
      </c>
      <c r="C12" s="44" t="s">
        <v>139</v>
      </c>
      <c r="D12" s="45"/>
      <c r="E12" s="46"/>
      <c r="F12" s="47"/>
      <c r="G12" s="48"/>
    </row>
    <row r="13" spans="1:7" ht="17.100000000000001" customHeight="1">
      <c r="A13" s="158"/>
      <c r="B13" s="160"/>
      <c r="C13" s="19" t="s">
        <v>140</v>
      </c>
      <c r="D13" s="49"/>
      <c r="E13" s="50"/>
      <c r="F13" s="51"/>
      <c r="G13" s="52"/>
    </row>
    <row r="14" spans="1:7" ht="17.100000000000001" customHeight="1">
      <c r="A14" s="158"/>
      <c r="B14" s="160"/>
      <c r="C14" s="38" t="s">
        <v>141</v>
      </c>
      <c r="D14" s="39"/>
      <c r="E14" s="50" t="s">
        <v>142</v>
      </c>
      <c r="F14" s="51">
        <v>3.56E-2</v>
      </c>
      <c r="G14" s="52"/>
    </row>
    <row r="15" spans="1:7" ht="17.100000000000001" customHeight="1">
      <c r="A15" s="158"/>
      <c r="B15" s="160"/>
      <c r="C15" s="38" t="s">
        <v>143</v>
      </c>
      <c r="D15" s="39"/>
      <c r="E15" s="50" t="s">
        <v>142</v>
      </c>
      <c r="F15" s="51">
        <v>1.01E-2</v>
      </c>
      <c r="G15" s="52"/>
    </row>
    <row r="16" spans="1:7" ht="17.100000000000001" customHeight="1">
      <c r="A16" s="158"/>
      <c r="B16" s="160"/>
      <c r="C16" s="28" t="s">
        <v>144</v>
      </c>
      <c r="D16" s="39"/>
      <c r="E16" s="50" t="s">
        <v>136</v>
      </c>
      <c r="F16" s="53">
        <v>3.5950000000000003E-2</v>
      </c>
      <c r="G16" s="52"/>
    </row>
    <row r="17" spans="1:8" ht="17.100000000000001" customHeight="1">
      <c r="A17" s="158"/>
      <c r="B17" s="160"/>
      <c r="C17" s="28" t="s">
        <v>145</v>
      </c>
      <c r="D17" s="39"/>
      <c r="E17" s="50" t="s">
        <v>136</v>
      </c>
      <c r="F17" s="51">
        <v>4.7500000000000001E-2</v>
      </c>
      <c r="G17" s="52"/>
    </row>
    <row r="18" spans="1:8" ht="17.100000000000001" customHeight="1">
      <c r="A18" s="158"/>
      <c r="B18" s="160"/>
      <c r="C18" s="28" t="s">
        <v>146</v>
      </c>
      <c r="D18" s="43"/>
      <c r="E18" s="50" t="s">
        <v>147</v>
      </c>
      <c r="F18" s="51">
        <v>0.13139999999999999</v>
      </c>
      <c r="G18" s="52"/>
    </row>
    <row r="19" spans="1:8" ht="17.100000000000001" customHeight="1">
      <c r="A19" s="158"/>
      <c r="B19" s="160"/>
      <c r="C19" s="28" t="s">
        <v>148</v>
      </c>
      <c r="D19" s="43"/>
      <c r="E19" s="50" t="s">
        <v>136</v>
      </c>
      <c r="F19" s="54">
        <v>2.3E-2</v>
      </c>
      <c r="G19" s="52"/>
    </row>
    <row r="20" spans="1:8" ht="17.100000000000001" customHeight="1">
      <c r="A20" s="158"/>
      <c r="B20" s="160"/>
      <c r="C20" s="38" t="s">
        <v>149</v>
      </c>
      <c r="D20" s="55"/>
      <c r="E20" s="50" t="s">
        <v>150</v>
      </c>
      <c r="F20" s="51">
        <v>3.15E-2</v>
      </c>
      <c r="G20" s="56" t="s">
        <v>358</v>
      </c>
      <c r="H20" s="57"/>
    </row>
    <row r="21" spans="1:8" ht="17.100000000000001" hidden="1" customHeight="1">
      <c r="A21" s="158"/>
      <c r="B21" s="160"/>
      <c r="C21" s="38" t="s">
        <v>151</v>
      </c>
      <c r="D21" s="58"/>
      <c r="E21" s="50" t="s">
        <v>152</v>
      </c>
      <c r="F21" s="51">
        <v>3.15E-2</v>
      </c>
      <c r="G21" s="59"/>
      <c r="H21" s="57"/>
    </row>
    <row r="22" spans="1:8" ht="17.100000000000001" hidden="1" customHeight="1">
      <c r="A22" s="158"/>
      <c r="B22" s="160"/>
      <c r="C22" s="38" t="s">
        <v>153</v>
      </c>
      <c r="D22" s="39"/>
      <c r="E22" s="50" t="s">
        <v>154</v>
      </c>
      <c r="F22" s="51">
        <v>3.15E-2</v>
      </c>
      <c r="G22" s="60">
        <f>내역서!F33</f>
        <v>0</v>
      </c>
      <c r="H22" s="57"/>
    </row>
    <row r="23" spans="1:8" ht="17.100000000000001" customHeight="1">
      <c r="A23" s="158"/>
      <c r="B23" s="160"/>
      <c r="C23" s="38" t="s">
        <v>155</v>
      </c>
      <c r="D23" s="39"/>
      <c r="E23" s="50" t="s">
        <v>156</v>
      </c>
      <c r="F23" s="54">
        <v>5.5E-2</v>
      </c>
      <c r="G23" s="52"/>
    </row>
    <row r="24" spans="1:8" ht="17.100000000000001" customHeight="1">
      <c r="A24" s="158"/>
      <c r="B24" s="160"/>
      <c r="C24" s="28" t="s">
        <v>169</v>
      </c>
      <c r="D24" s="39"/>
      <c r="E24" s="50" t="s">
        <v>157</v>
      </c>
      <c r="F24" s="54">
        <v>8.0000000000000002E-3</v>
      </c>
      <c r="G24" s="52"/>
    </row>
    <row r="25" spans="1:8" ht="17.100000000000001" hidden="1" customHeight="1">
      <c r="A25" s="158"/>
      <c r="B25" s="160"/>
      <c r="C25" s="28" t="s">
        <v>276</v>
      </c>
      <c r="D25" s="39"/>
      <c r="E25" s="50" t="s">
        <v>157</v>
      </c>
      <c r="F25" s="54">
        <v>8.0000000000000002E-3</v>
      </c>
      <c r="G25" s="52"/>
    </row>
    <row r="26" spans="1:8" ht="17.100000000000001" customHeight="1">
      <c r="A26" s="158"/>
      <c r="B26" s="160"/>
      <c r="C26" s="61" t="s">
        <v>184</v>
      </c>
      <c r="D26" s="62"/>
      <c r="E26" s="63" t="s">
        <v>157</v>
      </c>
      <c r="F26" s="76">
        <v>8.0999999999999996E-4</v>
      </c>
      <c r="G26" s="65"/>
    </row>
    <row r="27" spans="1:8" ht="17.100000000000001" customHeight="1">
      <c r="A27" s="158"/>
      <c r="B27" s="160"/>
      <c r="C27" s="61" t="s">
        <v>158</v>
      </c>
      <c r="D27" s="62"/>
      <c r="E27" s="63" t="s">
        <v>157</v>
      </c>
      <c r="F27" s="64">
        <v>6.7999999999999996E-3</v>
      </c>
      <c r="G27" s="65"/>
    </row>
    <row r="28" spans="1:8" ht="17.100000000000001" customHeight="1">
      <c r="A28" s="158"/>
      <c r="B28" s="160"/>
      <c r="C28" s="61" t="s">
        <v>318</v>
      </c>
      <c r="D28" s="62"/>
      <c r="E28" s="63" t="s">
        <v>299</v>
      </c>
      <c r="F28" s="64">
        <v>6.0000000000000002E-5</v>
      </c>
      <c r="G28" s="65"/>
    </row>
    <row r="29" spans="1:8" ht="17.100000000000001" customHeight="1">
      <c r="A29" s="158"/>
      <c r="B29" s="160"/>
      <c r="C29" s="61" t="s">
        <v>298</v>
      </c>
      <c r="D29" s="62"/>
      <c r="E29" s="63" t="s">
        <v>299</v>
      </c>
      <c r="F29" s="64">
        <v>8.9999999999999998E-4</v>
      </c>
      <c r="G29" s="65"/>
    </row>
    <row r="30" spans="1:8" ht="17.100000000000001" customHeight="1">
      <c r="A30" s="159"/>
      <c r="B30" s="160"/>
      <c r="C30" s="32" t="s">
        <v>137</v>
      </c>
      <c r="D30" s="33"/>
      <c r="E30" s="34"/>
      <c r="F30" s="35"/>
      <c r="G30" s="66"/>
    </row>
    <row r="31" spans="1:8" ht="17.100000000000001" customHeight="1">
      <c r="A31" s="146" t="s">
        <v>159</v>
      </c>
      <c r="B31" s="147"/>
      <c r="C31" s="147"/>
      <c r="D31" s="58"/>
      <c r="E31" s="21"/>
      <c r="F31" s="22"/>
      <c r="G31" s="37"/>
    </row>
    <row r="32" spans="1:8" ht="17.100000000000001" customHeight="1">
      <c r="A32" s="148" t="s">
        <v>160</v>
      </c>
      <c r="B32" s="134"/>
      <c r="C32" s="134"/>
      <c r="D32" s="39"/>
      <c r="E32" s="50" t="s">
        <v>161</v>
      </c>
      <c r="F32" s="51">
        <v>0.08</v>
      </c>
      <c r="G32" s="52"/>
    </row>
    <row r="33" spans="1:7" ht="17.100000000000001" customHeight="1">
      <c r="A33" s="148" t="s">
        <v>63</v>
      </c>
      <c r="B33" s="134"/>
      <c r="C33" s="134"/>
      <c r="D33" s="39"/>
      <c r="E33" s="50" t="s">
        <v>162</v>
      </c>
      <c r="F33" s="54">
        <v>0.15</v>
      </c>
      <c r="G33" s="52"/>
    </row>
    <row r="34" spans="1:7" ht="17.100000000000001" hidden="1" customHeight="1">
      <c r="A34" s="148" t="s">
        <v>183</v>
      </c>
      <c r="B34" s="134"/>
      <c r="C34" s="134"/>
      <c r="D34" s="39"/>
      <c r="E34" s="131"/>
      <c r="F34" s="132"/>
      <c r="G34" s="52"/>
    </row>
    <row r="35" spans="1:7" ht="17.100000000000001" customHeight="1">
      <c r="A35" s="148" t="s">
        <v>355</v>
      </c>
      <c r="B35" s="134"/>
      <c r="C35" s="134"/>
      <c r="D35" s="39"/>
      <c r="E35" s="50"/>
      <c r="F35" s="51"/>
      <c r="G35" s="52"/>
    </row>
    <row r="36" spans="1:7" ht="17.100000000000001" customHeight="1">
      <c r="A36" s="148" t="s">
        <v>163</v>
      </c>
      <c r="B36" s="134"/>
      <c r="C36" s="134"/>
      <c r="D36" s="39"/>
      <c r="E36" s="50"/>
      <c r="F36" s="51"/>
      <c r="G36" s="52"/>
    </row>
    <row r="37" spans="1:7" ht="17.100000000000001" customHeight="1">
      <c r="A37" s="148" t="s">
        <v>164</v>
      </c>
      <c r="B37" s="134"/>
      <c r="C37" s="134"/>
      <c r="D37" s="39"/>
      <c r="E37" s="50" t="s">
        <v>165</v>
      </c>
      <c r="F37" s="54">
        <v>0.1</v>
      </c>
      <c r="G37" s="52"/>
    </row>
    <row r="38" spans="1:7" ht="17.100000000000001" customHeight="1">
      <c r="A38" s="133" t="s">
        <v>166</v>
      </c>
      <c r="B38" s="134"/>
      <c r="C38" s="134"/>
      <c r="D38" s="39"/>
      <c r="E38" s="50"/>
      <c r="F38" s="51"/>
      <c r="G38" s="52"/>
    </row>
    <row r="39" spans="1:7" ht="20.100000000000001" customHeight="1">
      <c r="A39" s="135" t="s">
        <v>167</v>
      </c>
      <c r="B39" s="138" t="s">
        <v>357</v>
      </c>
      <c r="C39" s="139"/>
      <c r="D39" s="67"/>
      <c r="E39" s="68"/>
      <c r="F39" s="69"/>
      <c r="G39" s="70"/>
    </row>
    <row r="40" spans="1:7" ht="20.100000000000001" hidden="1" customHeight="1">
      <c r="A40" s="136"/>
      <c r="B40" s="141" t="s">
        <v>356</v>
      </c>
      <c r="C40" s="142"/>
      <c r="D40" s="86"/>
      <c r="E40" s="40"/>
      <c r="F40" s="87"/>
      <c r="G40" s="88"/>
    </row>
    <row r="41" spans="1:7" ht="20.100000000000001" customHeight="1">
      <c r="A41" s="137"/>
      <c r="B41" s="140" t="s">
        <v>137</v>
      </c>
      <c r="C41" s="140"/>
      <c r="D41" s="33"/>
      <c r="E41" s="34"/>
      <c r="F41" s="35"/>
      <c r="G41" s="71"/>
    </row>
    <row r="42" spans="1:7" ht="20.100000000000001" customHeight="1" thickBot="1">
      <c r="A42" s="143" t="s">
        <v>168</v>
      </c>
      <c r="B42" s="144"/>
      <c r="C42" s="145"/>
      <c r="D42" s="72"/>
      <c r="E42" s="73"/>
      <c r="F42" s="74"/>
      <c r="G42" s="75"/>
    </row>
    <row r="43" spans="1:7" ht="18.2" customHeight="1"/>
    <row r="44" spans="1:7" ht="18.75" customHeight="1"/>
    <row r="45" spans="1:7" ht="19.5" customHeight="1">
      <c r="D45" s="91" t="s">
        <v>281</v>
      </c>
      <c r="E45" s="90" t="s">
        <v>285</v>
      </c>
    </row>
    <row r="46" spans="1:7" ht="18" customHeight="1">
      <c r="D46" s="92" t="s">
        <v>282</v>
      </c>
      <c r="E46" s="93">
        <f>SUM(D38*90.5%)</f>
        <v>0</v>
      </c>
    </row>
    <row r="47" spans="1:7" ht="18" customHeight="1">
      <c r="D47" s="94" t="s">
        <v>283</v>
      </c>
      <c r="E47" s="95">
        <f>SUM(D39)</f>
        <v>0</v>
      </c>
    </row>
    <row r="48" spans="1:7" ht="18" customHeight="1">
      <c r="D48" s="94" t="s">
        <v>284</v>
      </c>
      <c r="E48" s="95">
        <f>SUM(D40)</f>
        <v>0</v>
      </c>
    </row>
    <row r="49" spans="4:5" ht="18" customHeight="1">
      <c r="D49" s="94" t="s">
        <v>286</v>
      </c>
      <c r="E49" s="95">
        <v>10500000</v>
      </c>
    </row>
    <row r="50" spans="4:5" ht="18" customHeight="1">
      <c r="D50" s="96" t="s">
        <v>288</v>
      </c>
      <c r="E50" s="98">
        <f>-(D16+D17+D18+D19+D24+D27)</f>
        <v>0</v>
      </c>
    </row>
    <row r="51" spans="4:5" ht="18" customHeight="1">
      <c r="D51" s="82" t="s">
        <v>289</v>
      </c>
      <c r="E51" s="97">
        <v>5000000</v>
      </c>
    </row>
    <row r="52" spans="4:5" ht="18" customHeight="1">
      <c r="D52" s="83" t="s">
        <v>287</v>
      </c>
      <c r="E52" s="89">
        <f>SUM(E46+E47+E48+E49+E50+E51)</f>
        <v>15500000</v>
      </c>
    </row>
  </sheetData>
  <mergeCells count="22">
    <mergeCell ref="A1:G1"/>
    <mergeCell ref="E3:F3"/>
    <mergeCell ref="A4:C4"/>
    <mergeCell ref="E4:F4"/>
    <mergeCell ref="A5:A30"/>
    <mergeCell ref="B5:B8"/>
    <mergeCell ref="B9:B11"/>
    <mergeCell ref="B12:B30"/>
    <mergeCell ref="A42:C42"/>
    <mergeCell ref="A31:C31"/>
    <mergeCell ref="A32:C32"/>
    <mergeCell ref="A33:C33"/>
    <mergeCell ref="A35:C35"/>
    <mergeCell ref="A36:C36"/>
    <mergeCell ref="A37:C37"/>
    <mergeCell ref="A34:C34"/>
    <mergeCell ref="E34:F34"/>
    <mergeCell ref="A38:C38"/>
    <mergeCell ref="A39:A41"/>
    <mergeCell ref="B39:C39"/>
    <mergeCell ref="B41:C41"/>
    <mergeCell ref="B40:C40"/>
  </mergeCells>
  <phoneticPr fontId="3" type="noConversion"/>
  <pageMargins left="0.78740157480314965" right="0" top="0.39370078740157483" bottom="0.28999999999999998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217"/>
  <sheetViews>
    <sheetView topLeftCell="A7" zoomScaleNormal="100" workbookViewId="0">
      <selection activeCell="E3" sqref="E3:L178"/>
    </sheetView>
  </sheetViews>
  <sheetFormatPr defaultRowHeight="18.399999999999999" customHeight="1"/>
  <cols>
    <col min="1" max="1" width="27.6640625" style="77" bestFit="1" customWidth="1"/>
    <col min="2" max="2" width="19.21875" style="77" bestFit="1" customWidth="1"/>
    <col min="3" max="3" width="5.33203125" style="80" customWidth="1"/>
    <col min="4" max="4" width="3.33203125" style="77" customWidth="1"/>
    <col min="5" max="12" width="8.6640625" style="77" customWidth="1"/>
    <col min="13" max="13" width="6.6640625" style="77" customWidth="1"/>
    <col min="14" max="59" width="0" style="77" hidden="1" customWidth="1"/>
    <col min="60" max="60" width="8.88671875" style="77"/>
    <col min="61" max="61" width="8.88671875" style="77" hidden="1" customWidth="1"/>
    <col min="62" max="62" width="8.88671875" style="77"/>
    <col min="63" max="63" width="10.88671875" style="77" customWidth="1"/>
    <col min="64" max="256" width="8.88671875" style="77"/>
    <col min="257" max="257" width="27.6640625" style="77" bestFit="1" customWidth="1"/>
    <col min="258" max="258" width="19.21875" style="77" bestFit="1" customWidth="1"/>
    <col min="259" max="259" width="5.33203125" style="77" customWidth="1"/>
    <col min="260" max="260" width="3.33203125" style="77" customWidth="1"/>
    <col min="261" max="268" width="8.6640625" style="77" customWidth="1"/>
    <col min="269" max="269" width="6.6640625" style="77" customWidth="1"/>
    <col min="270" max="315" width="0" style="77" hidden="1" customWidth="1"/>
    <col min="316" max="512" width="8.88671875" style="77"/>
    <col min="513" max="513" width="27.6640625" style="77" bestFit="1" customWidth="1"/>
    <col min="514" max="514" width="19.21875" style="77" bestFit="1" customWidth="1"/>
    <col min="515" max="515" width="5.33203125" style="77" customWidth="1"/>
    <col min="516" max="516" width="3.33203125" style="77" customWidth="1"/>
    <col min="517" max="524" width="8.6640625" style="77" customWidth="1"/>
    <col min="525" max="525" width="6.6640625" style="77" customWidth="1"/>
    <col min="526" max="571" width="0" style="77" hidden="1" customWidth="1"/>
    <col min="572" max="768" width="8.88671875" style="77"/>
    <col min="769" max="769" width="27.6640625" style="77" bestFit="1" customWidth="1"/>
    <col min="770" max="770" width="19.21875" style="77" bestFit="1" customWidth="1"/>
    <col min="771" max="771" width="5.33203125" style="77" customWidth="1"/>
    <col min="772" max="772" width="3.33203125" style="77" customWidth="1"/>
    <col min="773" max="780" width="8.6640625" style="77" customWidth="1"/>
    <col min="781" max="781" width="6.6640625" style="77" customWidth="1"/>
    <col min="782" max="827" width="0" style="77" hidden="1" customWidth="1"/>
    <col min="828" max="1024" width="8.88671875" style="77"/>
    <col min="1025" max="1025" width="27.6640625" style="77" bestFit="1" customWidth="1"/>
    <col min="1026" max="1026" width="19.21875" style="77" bestFit="1" customWidth="1"/>
    <col min="1027" max="1027" width="5.33203125" style="77" customWidth="1"/>
    <col min="1028" max="1028" width="3.33203125" style="77" customWidth="1"/>
    <col min="1029" max="1036" width="8.6640625" style="77" customWidth="1"/>
    <col min="1037" max="1037" width="6.6640625" style="77" customWidth="1"/>
    <col min="1038" max="1083" width="0" style="77" hidden="1" customWidth="1"/>
    <col min="1084" max="1280" width="8.88671875" style="77"/>
    <col min="1281" max="1281" width="27.6640625" style="77" bestFit="1" customWidth="1"/>
    <col min="1282" max="1282" width="19.21875" style="77" bestFit="1" customWidth="1"/>
    <col min="1283" max="1283" width="5.33203125" style="77" customWidth="1"/>
    <col min="1284" max="1284" width="3.33203125" style="77" customWidth="1"/>
    <col min="1285" max="1292" width="8.6640625" style="77" customWidth="1"/>
    <col min="1293" max="1293" width="6.6640625" style="77" customWidth="1"/>
    <col min="1294" max="1339" width="0" style="77" hidden="1" customWidth="1"/>
    <col min="1340" max="1536" width="8.88671875" style="77"/>
    <col min="1537" max="1537" width="27.6640625" style="77" bestFit="1" customWidth="1"/>
    <col min="1538" max="1538" width="19.21875" style="77" bestFit="1" customWidth="1"/>
    <col min="1539" max="1539" width="5.33203125" style="77" customWidth="1"/>
    <col min="1540" max="1540" width="3.33203125" style="77" customWidth="1"/>
    <col min="1541" max="1548" width="8.6640625" style="77" customWidth="1"/>
    <col min="1549" max="1549" width="6.6640625" style="77" customWidth="1"/>
    <col min="1550" max="1595" width="0" style="77" hidden="1" customWidth="1"/>
    <col min="1596" max="1792" width="8.88671875" style="77"/>
    <col min="1793" max="1793" width="27.6640625" style="77" bestFit="1" customWidth="1"/>
    <col min="1794" max="1794" width="19.21875" style="77" bestFit="1" customWidth="1"/>
    <col min="1795" max="1795" width="5.33203125" style="77" customWidth="1"/>
    <col min="1796" max="1796" width="3.33203125" style="77" customWidth="1"/>
    <col min="1797" max="1804" width="8.6640625" style="77" customWidth="1"/>
    <col min="1805" max="1805" width="6.6640625" style="77" customWidth="1"/>
    <col min="1806" max="1851" width="0" style="77" hidden="1" customWidth="1"/>
    <col min="1852" max="2048" width="8.88671875" style="77"/>
    <col min="2049" max="2049" width="27.6640625" style="77" bestFit="1" customWidth="1"/>
    <col min="2050" max="2050" width="19.21875" style="77" bestFit="1" customWidth="1"/>
    <col min="2051" max="2051" width="5.33203125" style="77" customWidth="1"/>
    <col min="2052" max="2052" width="3.33203125" style="77" customWidth="1"/>
    <col min="2053" max="2060" width="8.6640625" style="77" customWidth="1"/>
    <col min="2061" max="2061" width="6.6640625" style="77" customWidth="1"/>
    <col min="2062" max="2107" width="0" style="77" hidden="1" customWidth="1"/>
    <col min="2108" max="2304" width="8.88671875" style="77"/>
    <col min="2305" max="2305" width="27.6640625" style="77" bestFit="1" customWidth="1"/>
    <col min="2306" max="2306" width="19.21875" style="77" bestFit="1" customWidth="1"/>
    <col min="2307" max="2307" width="5.33203125" style="77" customWidth="1"/>
    <col min="2308" max="2308" width="3.33203125" style="77" customWidth="1"/>
    <col min="2309" max="2316" width="8.6640625" style="77" customWidth="1"/>
    <col min="2317" max="2317" width="6.6640625" style="77" customWidth="1"/>
    <col min="2318" max="2363" width="0" style="77" hidden="1" customWidth="1"/>
    <col min="2364" max="2560" width="8.88671875" style="77"/>
    <col min="2561" max="2561" width="27.6640625" style="77" bestFit="1" customWidth="1"/>
    <col min="2562" max="2562" width="19.21875" style="77" bestFit="1" customWidth="1"/>
    <col min="2563" max="2563" width="5.33203125" style="77" customWidth="1"/>
    <col min="2564" max="2564" width="3.33203125" style="77" customWidth="1"/>
    <col min="2565" max="2572" width="8.6640625" style="77" customWidth="1"/>
    <col min="2573" max="2573" width="6.6640625" style="77" customWidth="1"/>
    <col min="2574" max="2619" width="0" style="77" hidden="1" customWidth="1"/>
    <col min="2620" max="2816" width="8.88671875" style="77"/>
    <col min="2817" max="2817" width="27.6640625" style="77" bestFit="1" customWidth="1"/>
    <col min="2818" max="2818" width="19.21875" style="77" bestFit="1" customWidth="1"/>
    <col min="2819" max="2819" width="5.33203125" style="77" customWidth="1"/>
    <col min="2820" max="2820" width="3.33203125" style="77" customWidth="1"/>
    <col min="2821" max="2828" width="8.6640625" style="77" customWidth="1"/>
    <col min="2829" max="2829" width="6.6640625" style="77" customWidth="1"/>
    <col min="2830" max="2875" width="0" style="77" hidden="1" customWidth="1"/>
    <col min="2876" max="3072" width="8.88671875" style="77"/>
    <col min="3073" max="3073" width="27.6640625" style="77" bestFit="1" customWidth="1"/>
    <col min="3074" max="3074" width="19.21875" style="77" bestFit="1" customWidth="1"/>
    <col min="3075" max="3075" width="5.33203125" style="77" customWidth="1"/>
    <col min="3076" max="3076" width="3.33203125" style="77" customWidth="1"/>
    <col min="3077" max="3084" width="8.6640625" style="77" customWidth="1"/>
    <col min="3085" max="3085" width="6.6640625" style="77" customWidth="1"/>
    <col min="3086" max="3131" width="0" style="77" hidden="1" customWidth="1"/>
    <col min="3132" max="3328" width="8.88671875" style="77"/>
    <col min="3329" max="3329" width="27.6640625" style="77" bestFit="1" customWidth="1"/>
    <col min="3330" max="3330" width="19.21875" style="77" bestFit="1" customWidth="1"/>
    <col min="3331" max="3331" width="5.33203125" style="77" customWidth="1"/>
    <col min="3332" max="3332" width="3.33203125" style="77" customWidth="1"/>
    <col min="3333" max="3340" width="8.6640625" style="77" customWidth="1"/>
    <col min="3341" max="3341" width="6.6640625" style="77" customWidth="1"/>
    <col min="3342" max="3387" width="0" style="77" hidden="1" customWidth="1"/>
    <col min="3388" max="3584" width="8.88671875" style="77"/>
    <col min="3585" max="3585" width="27.6640625" style="77" bestFit="1" customWidth="1"/>
    <col min="3586" max="3586" width="19.21875" style="77" bestFit="1" customWidth="1"/>
    <col min="3587" max="3587" width="5.33203125" style="77" customWidth="1"/>
    <col min="3588" max="3588" width="3.33203125" style="77" customWidth="1"/>
    <col min="3589" max="3596" width="8.6640625" style="77" customWidth="1"/>
    <col min="3597" max="3597" width="6.6640625" style="77" customWidth="1"/>
    <col min="3598" max="3643" width="0" style="77" hidden="1" customWidth="1"/>
    <col min="3644" max="3840" width="8.88671875" style="77"/>
    <col min="3841" max="3841" width="27.6640625" style="77" bestFit="1" customWidth="1"/>
    <col min="3842" max="3842" width="19.21875" style="77" bestFit="1" customWidth="1"/>
    <col min="3843" max="3843" width="5.33203125" style="77" customWidth="1"/>
    <col min="3844" max="3844" width="3.33203125" style="77" customWidth="1"/>
    <col min="3845" max="3852" width="8.6640625" style="77" customWidth="1"/>
    <col min="3853" max="3853" width="6.6640625" style="77" customWidth="1"/>
    <col min="3854" max="3899" width="0" style="77" hidden="1" customWidth="1"/>
    <col min="3900" max="4096" width="8.88671875" style="77"/>
    <col min="4097" max="4097" width="27.6640625" style="77" bestFit="1" customWidth="1"/>
    <col min="4098" max="4098" width="19.21875" style="77" bestFit="1" customWidth="1"/>
    <col min="4099" max="4099" width="5.33203125" style="77" customWidth="1"/>
    <col min="4100" max="4100" width="3.33203125" style="77" customWidth="1"/>
    <col min="4101" max="4108" width="8.6640625" style="77" customWidth="1"/>
    <col min="4109" max="4109" width="6.6640625" style="77" customWidth="1"/>
    <col min="4110" max="4155" width="0" style="77" hidden="1" customWidth="1"/>
    <col min="4156" max="4352" width="8.88671875" style="77"/>
    <col min="4353" max="4353" width="27.6640625" style="77" bestFit="1" customWidth="1"/>
    <col min="4354" max="4354" width="19.21875" style="77" bestFit="1" customWidth="1"/>
    <col min="4355" max="4355" width="5.33203125" style="77" customWidth="1"/>
    <col min="4356" max="4356" width="3.33203125" style="77" customWidth="1"/>
    <col min="4357" max="4364" width="8.6640625" style="77" customWidth="1"/>
    <col min="4365" max="4365" width="6.6640625" style="77" customWidth="1"/>
    <col min="4366" max="4411" width="0" style="77" hidden="1" customWidth="1"/>
    <col min="4412" max="4608" width="8.88671875" style="77"/>
    <col min="4609" max="4609" width="27.6640625" style="77" bestFit="1" customWidth="1"/>
    <col min="4610" max="4610" width="19.21875" style="77" bestFit="1" customWidth="1"/>
    <col min="4611" max="4611" width="5.33203125" style="77" customWidth="1"/>
    <col min="4612" max="4612" width="3.33203125" style="77" customWidth="1"/>
    <col min="4613" max="4620" width="8.6640625" style="77" customWidth="1"/>
    <col min="4621" max="4621" width="6.6640625" style="77" customWidth="1"/>
    <col min="4622" max="4667" width="0" style="77" hidden="1" customWidth="1"/>
    <col min="4668" max="4864" width="8.88671875" style="77"/>
    <col min="4865" max="4865" width="27.6640625" style="77" bestFit="1" customWidth="1"/>
    <col min="4866" max="4866" width="19.21875" style="77" bestFit="1" customWidth="1"/>
    <col min="4867" max="4867" width="5.33203125" style="77" customWidth="1"/>
    <col min="4868" max="4868" width="3.33203125" style="77" customWidth="1"/>
    <col min="4869" max="4876" width="8.6640625" style="77" customWidth="1"/>
    <col min="4877" max="4877" width="6.6640625" style="77" customWidth="1"/>
    <col min="4878" max="4923" width="0" style="77" hidden="1" customWidth="1"/>
    <col min="4924" max="5120" width="8.88671875" style="77"/>
    <col min="5121" max="5121" width="27.6640625" style="77" bestFit="1" customWidth="1"/>
    <col min="5122" max="5122" width="19.21875" style="77" bestFit="1" customWidth="1"/>
    <col min="5123" max="5123" width="5.33203125" style="77" customWidth="1"/>
    <col min="5124" max="5124" width="3.33203125" style="77" customWidth="1"/>
    <col min="5125" max="5132" width="8.6640625" style="77" customWidth="1"/>
    <col min="5133" max="5133" width="6.6640625" style="77" customWidth="1"/>
    <col min="5134" max="5179" width="0" style="77" hidden="1" customWidth="1"/>
    <col min="5180" max="5376" width="8.88671875" style="77"/>
    <col min="5377" max="5377" width="27.6640625" style="77" bestFit="1" customWidth="1"/>
    <col min="5378" max="5378" width="19.21875" style="77" bestFit="1" customWidth="1"/>
    <col min="5379" max="5379" width="5.33203125" style="77" customWidth="1"/>
    <col min="5380" max="5380" width="3.33203125" style="77" customWidth="1"/>
    <col min="5381" max="5388" width="8.6640625" style="77" customWidth="1"/>
    <col min="5389" max="5389" width="6.6640625" style="77" customWidth="1"/>
    <col min="5390" max="5435" width="0" style="77" hidden="1" customWidth="1"/>
    <col min="5436" max="5632" width="8.88671875" style="77"/>
    <col min="5633" max="5633" width="27.6640625" style="77" bestFit="1" customWidth="1"/>
    <col min="5634" max="5634" width="19.21875" style="77" bestFit="1" customWidth="1"/>
    <col min="5635" max="5635" width="5.33203125" style="77" customWidth="1"/>
    <col min="5636" max="5636" width="3.33203125" style="77" customWidth="1"/>
    <col min="5637" max="5644" width="8.6640625" style="77" customWidth="1"/>
    <col min="5645" max="5645" width="6.6640625" style="77" customWidth="1"/>
    <col min="5646" max="5691" width="0" style="77" hidden="1" customWidth="1"/>
    <col min="5692" max="5888" width="8.88671875" style="77"/>
    <col min="5889" max="5889" width="27.6640625" style="77" bestFit="1" customWidth="1"/>
    <col min="5890" max="5890" width="19.21875" style="77" bestFit="1" customWidth="1"/>
    <col min="5891" max="5891" width="5.33203125" style="77" customWidth="1"/>
    <col min="5892" max="5892" width="3.33203125" style="77" customWidth="1"/>
    <col min="5893" max="5900" width="8.6640625" style="77" customWidth="1"/>
    <col min="5901" max="5901" width="6.6640625" style="77" customWidth="1"/>
    <col min="5902" max="5947" width="0" style="77" hidden="1" customWidth="1"/>
    <col min="5948" max="6144" width="8.88671875" style="77"/>
    <col min="6145" max="6145" width="27.6640625" style="77" bestFit="1" customWidth="1"/>
    <col min="6146" max="6146" width="19.21875" style="77" bestFit="1" customWidth="1"/>
    <col min="6147" max="6147" width="5.33203125" style="77" customWidth="1"/>
    <col min="6148" max="6148" width="3.33203125" style="77" customWidth="1"/>
    <col min="6149" max="6156" width="8.6640625" style="77" customWidth="1"/>
    <col min="6157" max="6157" width="6.6640625" style="77" customWidth="1"/>
    <col min="6158" max="6203" width="0" style="77" hidden="1" customWidth="1"/>
    <col min="6204" max="6400" width="8.88671875" style="77"/>
    <col min="6401" max="6401" width="27.6640625" style="77" bestFit="1" customWidth="1"/>
    <col min="6402" max="6402" width="19.21875" style="77" bestFit="1" customWidth="1"/>
    <col min="6403" max="6403" width="5.33203125" style="77" customWidth="1"/>
    <col min="6404" max="6404" width="3.33203125" style="77" customWidth="1"/>
    <col min="6405" max="6412" width="8.6640625" style="77" customWidth="1"/>
    <col min="6413" max="6413" width="6.6640625" style="77" customWidth="1"/>
    <col min="6414" max="6459" width="0" style="77" hidden="1" customWidth="1"/>
    <col min="6460" max="6656" width="8.88671875" style="77"/>
    <col min="6657" max="6657" width="27.6640625" style="77" bestFit="1" customWidth="1"/>
    <col min="6658" max="6658" width="19.21875" style="77" bestFit="1" customWidth="1"/>
    <col min="6659" max="6659" width="5.33203125" style="77" customWidth="1"/>
    <col min="6660" max="6660" width="3.33203125" style="77" customWidth="1"/>
    <col min="6661" max="6668" width="8.6640625" style="77" customWidth="1"/>
    <col min="6669" max="6669" width="6.6640625" style="77" customWidth="1"/>
    <col min="6670" max="6715" width="0" style="77" hidden="1" customWidth="1"/>
    <col min="6716" max="6912" width="8.88671875" style="77"/>
    <col min="6913" max="6913" width="27.6640625" style="77" bestFit="1" customWidth="1"/>
    <col min="6914" max="6914" width="19.21875" style="77" bestFit="1" customWidth="1"/>
    <col min="6915" max="6915" width="5.33203125" style="77" customWidth="1"/>
    <col min="6916" max="6916" width="3.33203125" style="77" customWidth="1"/>
    <col min="6917" max="6924" width="8.6640625" style="77" customWidth="1"/>
    <col min="6925" max="6925" width="6.6640625" style="77" customWidth="1"/>
    <col min="6926" max="6971" width="0" style="77" hidden="1" customWidth="1"/>
    <col min="6972" max="7168" width="8.88671875" style="77"/>
    <col min="7169" max="7169" width="27.6640625" style="77" bestFit="1" customWidth="1"/>
    <col min="7170" max="7170" width="19.21875" style="77" bestFit="1" customWidth="1"/>
    <col min="7171" max="7171" width="5.33203125" style="77" customWidth="1"/>
    <col min="7172" max="7172" width="3.33203125" style="77" customWidth="1"/>
    <col min="7173" max="7180" width="8.6640625" style="77" customWidth="1"/>
    <col min="7181" max="7181" width="6.6640625" style="77" customWidth="1"/>
    <col min="7182" max="7227" width="0" style="77" hidden="1" customWidth="1"/>
    <col min="7228" max="7424" width="8.88671875" style="77"/>
    <col min="7425" max="7425" width="27.6640625" style="77" bestFit="1" customWidth="1"/>
    <col min="7426" max="7426" width="19.21875" style="77" bestFit="1" customWidth="1"/>
    <col min="7427" max="7427" width="5.33203125" style="77" customWidth="1"/>
    <col min="7428" max="7428" width="3.33203125" style="77" customWidth="1"/>
    <col min="7429" max="7436" width="8.6640625" style="77" customWidth="1"/>
    <col min="7437" max="7437" width="6.6640625" style="77" customWidth="1"/>
    <col min="7438" max="7483" width="0" style="77" hidden="1" customWidth="1"/>
    <col min="7484" max="7680" width="8.88671875" style="77"/>
    <col min="7681" max="7681" width="27.6640625" style="77" bestFit="1" customWidth="1"/>
    <col min="7682" max="7682" width="19.21875" style="77" bestFit="1" customWidth="1"/>
    <col min="7683" max="7683" width="5.33203125" style="77" customWidth="1"/>
    <col min="7684" max="7684" width="3.33203125" style="77" customWidth="1"/>
    <col min="7685" max="7692" width="8.6640625" style="77" customWidth="1"/>
    <col min="7693" max="7693" width="6.6640625" style="77" customWidth="1"/>
    <col min="7694" max="7739" width="0" style="77" hidden="1" customWidth="1"/>
    <col min="7740" max="7936" width="8.88671875" style="77"/>
    <col min="7937" max="7937" width="27.6640625" style="77" bestFit="1" customWidth="1"/>
    <col min="7938" max="7938" width="19.21875" style="77" bestFit="1" customWidth="1"/>
    <col min="7939" max="7939" width="5.33203125" style="77" customWidth="1"/>
    <col min="7940" max="7940" width="3.33203125" style="77" customWidth="1"/>
    <col min="7941" max="7948" width="8.6640625" style="77" customWidth="1"/>
    <col min="7949" max="7949" width="6.6640625" style="77" customWidth="1"/>
    <col min="7950" max="7995" width="0" style="77" hidden="1" customWidth="1"/>
    <col min="7996" max="8192" width="8.88671875" style="77"/>
    <col min="8193" max="8193" width="27.6640625" style="77" bestFit="1" customWidth="1"/>
    <col min="8194" max="8194" width="19.21875" style="77" bestFit="1" customWidth="1"/>
    <col min="8195" max="8195" width="5.33203125" style="77" customWidth="1"/>
    <col min="8196" max="8196" width="3.33203125" style="77" customWidth="1"/>
    <col min="8197" max="8204" width="8.6640625" style="77" customWidth="1"/>
    <col min="8205" max="8205" width="6.6640625" style="77" customWidth="1"/>
    <col min="8206" max="8251" width="0" style="77" hidden="1" customWidth="1"/>
    <col min="8252" max="8448" width="8.88671875" style="77"/>
    <col min="8449" max="8449" width="27.6640625" style="77" bestFit="1" customWidth="1"/>
    <col min="8450" max="8450" width="19.21875" style="77" bestFit="1" customWidth="1"/>
    <col min="8451" max="8451" width="5.33203125" style="77" customWidth="1"/>
    <col min="8452" max="8452" width="3.33203125" style="77" customWidth="1"/>
    <col min="8453" max="8460" width="8.6640625" style="77" customWidth="1"/>
    <col min="8461" max="8461" width="6.6640625" style="77" customWidth="1"/>
    <col min="8462" max="8507" width="0" style="77" hidden="1" customWidth="1"/>
    <col min="8508" max="8704" width="8.88671875" style="77"/>
    <col min="8705" max="8705" width="27.6640625" style="77" bestFit="1" customWidth="1"/>
    <col min="8706" max="8706" width="19.21875" style="77" bestFit="1" customWidth="1"/>
    <col min="8707" max="8707" width="5.33203125" style="77" customWidth="1"/>
    <col min="8708" max="8708" width="3.33203125" style="77" customWidth="1"/>
    <col min="8709" max="8716" width="8.6640625" style="77" customWidth="1"/>
    <col min="8717" max="8717" width="6.6640625" style="77" customWidth="1"/>
    <col min="8718" max="8763" width="0" style="77" hidden="1" customWidth="1"/>
    <col min="8764" max="8960" width="8.88671875" style="77"/>
    <col min="8961" max="8961" width="27.6640625" style="77" bestFit="1" customWidth="1"/>
    <col min="8962" max="8962" width="19.21875" style="77" bestFit="1" customWidth="1"/>
    <col min="8963" max="8963" width="5.33203125" style="77" customWidth="1"/>
    <col min="8964" max="8964" width="3.33203125" style="77" customWidth="1"/>
    <col min="8965" max="8972" width="8.6640625" style="77" customWidth="1"/>
    <col min="8973" max="8973" width="6.6640625" style="77" customWidth="1"/>
    <col min="8974" max="9019" width="0" style="77" hidden="1" customWidth="1"/>
    <col min="9020" max="9216" width="8.88671875" style="77"/>
    <col min="9217" max="9217" width="27.6640625" style="77" bestFit="1" customWidth="1"/>
    <col min="9218" max="9218" width="19.21875" style="77" bestFit="1" customWidth="1"/>
    <col min="9219" max="9219" width="5.33203125" style="77" customWidth="1"/>
    <col min="9220" max="9220" width="3.33203125" style="77" customWidth="1"/>
    <col min="9221" max="9228" width="8.6640625" style="77" customWidth="1"/>
    <col min="9229" max="9229" width="6.6640625" style="77" customWidth="1"/>
    <col min="9230" max="9275" width="0" style="77" hidden="1" customWidth="1"/>
    <col min="9276" max="9472" width="8.88671875" style="77"/>
    <col min="9473" max="9473" width="27.6640625" style="77" bestFit="1" customWidth="1"/>
    <col min="9474" max="9474" width="19.21875" style="77" bestFit="1" customWidth="1"/>
    <col min="9475" max="9475" width="5.33203125" style="77" customWidth="1"/>
    <col min="9476" max="9476" width="3.33203125" style="77" customWidth="1"/>
    <col min="9477" max="9484" width="8.6640625" style="77" customWidth="1"/>
    <col min="9485" max="9485" width="6.6640625" style="77" customWidth="1"/>
    <col min="9486" max="9531" width="0" style="77" hidden="1" customWidth="1"/>
    <col min="9532" max="9728" width="8.88671875" style="77"/>
    <col min="9729" max="9729" width="27.6640625" style="77" bestFit="1" customWidth="1"/>
    <col min="9730" max="9730" width="19.21875" style="77" bestFit="1" customWidth="1"/>
    <col min="9731" max="9731" width="5.33203125" style="77" customWidth="1"/>
    <col min="9732" max="9732" width="3.33203125" style="77" customWidth="1"/>
    <col min="9733" max="9740" width="8.6640625" style="77" customWidth="1"/>
    <col min="9741" max="9741" width="6.6640625" style="77" customWidth="1"/>
    <col min="9742" max="9787" width="0" style="77" hidden="1" customWidth="1"/>
    <col min="9788" max="9984" width="8.88671875" style="77"/>
    <col min="9985" max="9985" width="27.6640625" style="77" bestFit="1" customWidth="1"/>
    <col min="9986" max="9986" width="19.21875" style="77" bestFit="1" customWidth="1"/>
    <col min="9987" max="9987" width="5.33203125" style="77" customWidth="1"/>
    <col min="9988" max="9988" width="3.33203125" style="77" customWidth="1"/>
    <col min="9989" max="9996" width="8.6640625" style="77" customWidth="1"/>
    <col min="9997" max="9997" width="6.6640625" style="77" customWidth="1"/>
    <col min="9998" max="10043" width="0" style="77" hidden="1" customWidth="1"/>
    <col min="10044" max="10240" width="8.88671875" style="77"/>
    <col min="10241" max="10241" width="27.6640625" style="77" bestFit="1" customWidth="1"/>
    <col min="10242" max="10242" width="19.21875" style="77" bestFit="1" customWidth="1"/>
    <col min="10243" max="10243" width="5.33203125" style="77" customWidth="1"/>
    <col min="10244" max="10244" width="3.33203125" style="77" customWidth="1"/>
    <col min="10245" max="10252" width="8.6640625" style="77" customWidth="1"/>
    <col min="10253" max="10253" width="6.6640625" style="77" customWidth="1"/>
    <col min="10254" max="10299" width="0" style="77" hidden="1" customWidth="1"/>
    <col min="10300" max="10496" width="8.88671875" style="77"/>
    <col min="10497" max="10497" width="27.6640625" style="77" bestFit="1" customWidth="1"/>
    <col min="10498" max="10498" width="19.21875" style="77" bestFit="1" customWidth="1"/>
    <col min="10499" max="10499" width="5.33203125" style="77" customWidth="1"/>
    <col min="10500" max="10500" width="3.33203125" style="77" customWidth="1"/>
    <col min="10501" max="10508" width="8.6640625" style="77" customWidth="1"/>
    <col min="10509" max="10509" width="6.6640625" style="77" customWidth="1"/>
    <col min="10510" max="10555" width="0" style="77" hidden="1" customWidth="1"/>
    <col min="10556" max="10752" width="8.88671875" style="77"/>
    <col min="10753" max="10753" width="27.6640625" style="77" bestFit="1" customWidth="1"/>
    <col min="10754" max="10754" width="19.21875" style="77" bestFit="1" customWidth="1"/>
    <col min="10755" max="10755" width="5.33203125" style="77" customWidth="1"/>
    <col min="10756" max="10756" width="3.33203125" style="77" customWidth="1"/>
    <col min="10757" max="10764" width="8.6640625" style="77" customWidth="1"/>
    <col min="10765" max="10765" width="6.6640625" style="77" customWidth="1"/>
    <col min="10766" max="10811" width="0" style="77" hidden="1" customWidth="1"/>
    <col min="10812" max="11008" width="8.88671875" style="77"/>
    <col min="11009" max="11009" width="27.6640625" style="77" bestFit="1" customWidth="1"/>
    <col min="11010" max="11010" width="19.21875" style="77" bestFit="1" customWidth="1"/>
    <col min="11011" max="11011" width="5.33203125" style="77" customWidth="1"/>
    <col min="11012" max="11012" width="3.33203125" style="77" customWidth="1"/>
    <col min="11013" max="11020" width="8.6640625" style="77" customWidth="1"/>
    <col min="11021" max="11021" width="6.6640625" style="77" customWidth="1"/>
    <col min="11022" max="11067" width="0" style="77" hidden="1" customWidth="1"/>
    <col min="11068" max="11264" width="8.88671875" style="77"/>
    <col min="11265" max="11265" width="27.6640625" style="77" bestFit="1" customWidth="1"/>
    <col min="11266" max="11266" width="19.21875" style="77" bestFit="1" customWidth="1"/>
    <col min="11267" max="11267" width="5.33203125" style="77" customWidth="1"/>
    <col min="11268" max="11268" width="3.33203125" style="77" customWidth="1"/>
    <col min="11269" max="11276" width="8.6640625" style="77" customWidth="1"/>
    <col min="11277" max="11277" width="6.6640625" style="77" customWidth="1"/>
    <col min="11278" max="11323" width="0" style="77" hidden="1" customWidth="1"/>
    <col min="11324" max="11520" width="8.88671875" style="77"/>
    <col min="11521" max="11521" width="27.6640625" style="77" bestFit="1" customWidth="1"/>
    <col min="11522" max="11522" width="19.21875" style="77" bestFit="1" customWidth="1"/>
    <col min="11523" max="11523" width="5.33203125" style="77" customWidth="1"/>
    <col min="11524" max="11524" width="3.33203125" style="77" customWidth="1"/>
    <col min="11525" max="11532" width="8.6640625" style="77" customWidth="1"/>
    <col min="11533" max="11533" width="6.6640625" style="77" customWidth="1"/>
    <col min="11534" max="11579" width="0" style="77" hidden="1" customWidth="1"/>
    <col min="11580" max="11776" width="8.88671875" style="77"/>
    <col min="11777" max="11777" width="27.6640625" style="77" bestFit="1" customWidth="1"/>
    <col min="11778" max="11778" width="19.21875" style="77" bestFit="1" customWidth="1"/>
    <col min="11779" max="11779" width="5.33203125" style="77" customWidth="1"/>
    <col min="11780" max="11780" width="3.33203125" style="77" customWidth="1"/>
    <col min="11781" max="11788" width="8.6640625" style="77" customWidth="1"/>
    <col min="11789" max="11789" width="6.6640625" style="77" customWidth="1"/>
    <col min="11790" max="11835" width="0" style="77" hidden="1" customWidth="1"/>
    <col min="11836" max="12032" width="8.88671875" style="77"/>
    <col min="12033" max="12033" width="27.6640625" style="77" bestFit="1" customWidth="1"/>
    <col min="12034" max="12034" width="19.21875" style="77" bestFit="1" customWidth="1"/>
    <col min="12035" max="12035" width="5.33203125" style="77" customWidth="1"/>
    <col min="12036" max="12036" width="3.33203125" style="77" customWidth="1"/>
    <col min="12037" max="12044" width="8.6640625" style="77" customWidth="1"/>
    <col min="12045" max="12045" width="6.6640625" style="77" customWidth="1"/>
    <col min="12046" max="12091" width="0" style="77" hidden="1" customWidth="1"/>
    <col min="12092" max="12288" width="8.88671875" style="77"/>
    <col min="12289" max="12289" width="27.6640625" style="77" bestFit="1" customWidth="1"/>
    <col min="12290" max="12290" width="19.21875" style="77" bestFit="1" customWidth="1"/>
    <col min="12291" max="12291" width="5.33203125" style="77" customWidth="1"/>
    <col min="12292" max="12292" width="3.33203125" style="77" customWidth="1"/>
    <col min="12293" max="12300" width="8.6640625" style="77" customWidth="1"/>
    <col min="12301" max="12301" width="6.6640625" style="77" customWidth="1"/>
    <col min="12302" max="12347" width="0" style="77" hidden="1" customWidth="1"/>
    <col min="12348" max="12544" width="8.88671875" style="77"/>
    <col min="12545" max="12545" width="27.6640625" style="77" bestFit="1" customWidth="1"/>
    <col min="12546" max="12546" width="19.21875" style="77" bestFit="1" customWidth="1"/>
    <col min="12547" max="12547" width="5.33203125" style="77" customWidth="1"/>
    <col min="12548" max="12548" width="3.33203125" style="77" customWidth="1"/>
    <col min="12549" max="12556" width="8.6640625" style="77" customWidth="1"/>
    <col min="12557" max="12557" width="6.6640625" style="77" customWidth="1"/>
    <col min="12558" max="12603" width="0" style="77" hidden="1" customWidth="1"/>
    <col min="12604" max="12800" width="8.88671875" style="77"/>
    <col min="12801" max="12801" width="27.6640625" style="77" bestFit="1" customWidth="1"/>
    <col min="12802" max="12802" width="19.21875" style="77" bestFit="1" customWidth="1"/>
    <col min="12803" max="12803" width="5.33203125" style="77" customWidth="1"/>
    <col min="12804" max="12804" width="3.33203125" style="77" customWidth="1"/>
    <col min="12805" max="12812" width="8.6640625" style="77" customWidth="1"/>
    <col min="12813" max="12813" width="6.6640625" style="77" customWidth="1"/>
    <col min="12814" max="12859" width="0" style="77" hidden="1" customWidth="1"/>
    <col min="12860" max="13056" width="8.88671875" style="77"/>
    <col min="13057" max="13057" width="27.6640625" style="77" bestFit="1" customWidth="1"/>
    <col min="13058" max="13058" width="19.21875" style="77" bestFit="1" customWidth="1"/>
    <col min="13059" max="13059" width="5.33203125" style="77" customWidth="1"/>
    <col min="13060" max="13060" width="3.33203125" style="77" customWidth="1"/>
    <col min="13061" max="13068" width="8.6640625" style="77" customWidth="1"/>
    <col min="13069" max="13069" width="6.6640625" style="77" customWidth="1"/>
    <col min="13070" max="13115" width="0" style="77" hidden="1" customWidth="1"/>
    <col min="13116" max="13312" width="8.88671875" style="77"/>
    <col min="13313" max="13313" width="27.6640625" style="77" bestFit="1" customWidth="1"/>
    <col min="13314" max="13314" width="19.21875" style="77" bestFit="1" customWidth="1"/>
    <col min="13315" max="13315" width="5.33203125" style="77" customWidth="1"/>
    <col min="13316" max="13316" width="3.33203125" style="77" customWidth="1"/>
    <col min="13317" max="13324" width="8.6640625" style="77" customWidth="1"/>
    <col min="13325" max="13325" width="6.6640625" style="77" customWidth="1"/>
    <col min="13326" max="13371" width="0" style="77" hidden="1" customWidth="1"/>
    <col min="13372" max="13568" width="8.88671875" style="77"/>
    <col min="13569" max="13569" width="27.6640625" style="77" bestFit="1" customWidth="1"/>
    <col min="13570" max="13570" width="19.21875" style="77" bestFit="1" customWidth="1"/>
    <col min="13571" max="13571" width="5.33203125" style="77" customWidth="1"/>
    <col min="13572" max="13572" width="3.33203125" style="77" customWidth="1"/>
    <col min="13573" max="13580" width="8.6640625" style="77" customWidth="1"/>
    <col min="13581" max="13581" width="6.6640625" style="77" customWidth="1"/>
    <col min="13582" max="13627" width="0" style="77" hidden="1" customWidth="1"/>
    <col min="13628" max="13824" width="8.88671875" style="77"/>
    <col min="13825" max="13825" width="27.6640625" style="77" bestFit="1" customWidth="1"/>
    <col min="13826" max="13826" width="19.21875" style="77" bestFit="1" customWidth="1"/>
    <col min="13827" max="13827" width="5.33203125" style="77" customWidth="1"/>
    <col min="13828" max="13828" width="3.33203125" style="77" customWidth="1"/>
    <col min="13829" max="13836" width="8.6640625" style="77" customWidth="1"/>
    <col min="13837" max="13837" width="6.6640625" style="77" customWidth="1"/>
    <col min="13838" max="13883" width="0" style="77" hidden="1" customWidth="1"/>
    <col min="13884" max="14080" width="8.88671875" style="77"/>
    <col min="14081" max="14081" width="27.6640625" style="77" bestFit="1" customWidth="1"/>
    <col min="14082" max="14082" width="19.21875" style="77" bestFit="1" customWidth="1"/>
    <col min="14083" max="14083" width="5.33203125" style="77" customWidth="1"/>
    <col min="14084" max="14084" width="3.33203125" style="77" customWidth="1"/>
    <col min="14085" max="14092" width="8.6640625" style="77" customWidth="1"/>
    <col min="14093" max="14093" width="6.6640625" style="77" customWidth="1"/>
    <col min="14094" max="14139" width="0" style="77" hidden="1" customWidth="1"/>
    <col min="14140" max="14336" width="8.88671875" style="77"/>
    <col min="14337" max="14337" width="27.6640625" style="77" bestFit="1" customWidth="1"/>
    <col min="14338" max="14338" width="19.21875" style="77" bestFit="1" customWidth="1"/>
    <col min="14339" max="14339" width="5.33203125" style="77" customWidth="1"/>
    <col min="14340" max="14340" width="3.33203125" style="77" customWidth="1"/>
    <col min="14341" max="14348" width="8.6640625" style="77" customWidth="1"/>
    <col min="14349" max="14349" width="6.6640625" style="77" customWidth="1"/>
    <col min="14350" max="14395" width="0" style="77" hidden="1" customWidth="1"/>
    <col min="14396" max="14592" width="8.88671875" style="77"/>
    <col min="14593" max="14593" width="27.6640625" style="77" bestFit="1" customWidth="1"/>
    <col min="14594" max="14594" width="19.21875" style="77" bestFit="1" customWidth="1"/>
    <col min="14595" max="14595" width="5.33203125" style="77" customWidth="1"/>
    <col min="14596" max="14596" width="3.33203125" style="77" customWidth="1"/>
    <col min="14597" max="14604" width="8.6640625" style="77" customWidth="1"/>
    <col min="14605" max="14605" width="6.6640625" style="77" customWidth="1"/>
    <col min="14606" max="14651" width="0" style="77" hidden="1" customWidth="1"/>
    <col min="14652" max="14848" width="8.88671875" style="77"/>
    <col min="14849" max="14849" width="27.6640625" style="77" bestFit="1" customWidth="1"/>
    <col min="14850" max="14850" width="19.21875" style="77" bestFit="1" customWidth="1"/>
    <col min="14851" max="14851" width="5.33203125" style="77" customWidth="1"/>
    <col min="14852" max="14852" width="3.33203125" style="77" customWidth="1"/>
    <col min="14853" max="14860" width="8.6640625" style="77" customWidth="1"/>
    <col min="14861" max="14861" width="6.6640625" style="77" customWidth="1"/>
    <col min="14862" max="14907" width="0" style="77" hidden="1" customWidth="1"/>
    <col min="14908" max="15104" width="8.88671875" style="77"/>
    <col min="15105" max="15105" width="27.6640625" style="77" bestFit="1" customWidth="1"/>
    <col min="15106" max="15106" width="19.21875" style="77" bestFit="1" customWidth="1"/>
    <col min="15107" max="15107" width="5.33203125" style="77" customWidth="1"/>
    <col min="15108" max="15108" width="3.33203125" style="77" customWidth="1"/>
    <col min="15109" max="15116" width="8.6640625" style="77" customWidth="1"/>
    <col min="15117" max="15117" width="6.6640625" style="77" customWidth="1"/>
    <col min="15118" max="15163" width="0" style="77" hidden="1" customWidth="1"/>
    <col min="15164" max="15360" width="8.88671875" style="77"/>
    <col min="15361" max="15361" width="27.6640625" style="77" bestFit="1" customWidth="1"/>
    <col min="15362" max="15362" width="19.21875" style="77" bestFit="1" customWidth="1"/>
    <col min="15363" max="15363" width="5.33203125" style="77" customWidth="1"/>
    <col min="15364" max="15364" width="3.33203125" style="77" customWidth="1"/>
    <col min="15365" max="15372" width="8.6640625" style="77" customWidth="1"/>
    <col min="15373" max="15373" width="6.6640625" style="77" customWidth="1"/>
    <col min="15374" max="15419" width="0" style="77" hidden="1" customWidth="1"/>
    <col min="15420" max="15616" width="8.88671875" style="77"/>
    <col min="15617" max="15617" width="27.6640625" style="77" bestFit="1" customWidth="1"/>
    <col min="15618" max="15618" width="19.21875" style="77" bestFit="1" customWidth="1"/>
    <col min="15619" max="15619" width="5.33203125" style="77" customWidth="1"/>
    <col min="15620" max="15620" width="3.33203125" style="77" customWidth="1"/>
    <col min="15621" max="15628" width="8.6640625" style="77" customWidth="1"/>
    <col min="15629" max="15629" width="6.6640625" style="77" customWidth="1"/>
    <col min="15630" max="15675" width="0" style="77" hidden="1" customWidth="1"/>
    <col min="15676" max="15872" width="8.88671875" style="77"/>
    <col min="15873" max="15873" width="27.6640625" style="77" bestFit="1" customWidth="1"/>
    <col min="15874" max="15874" width="19.21875" style="77" bestFit="1" customWidth="1"/>
    <col min="15875" max="15875" width="5.33203125" style="77" customWidth="1"/>
    <col min="15876" max="15876" width="3.33203125" style="77" customWidth="1"/>
    <col min="15877" max="15884" width="8.6640625" style="77" customWidth="1"/>
    <col min="15885" max="15885" width="6.6640625" style="77" customWidth="1"/>
    <col min="15886" max="15931" width="0" style="77" hidden="1" customWidth="1"/>
    <col min="15932" max="16128" width="8.88671875" style="77"/>
    <col min="16129" max="16129" width="27.6640625" style="77" bestFit="1" customWidth="1"/>
    <col min="16130" max="16130" width="19.21875" style="77" bestFit="1" customWidth="1"/>
    <col min="16131" max="16131" width="5.33203125" style="77" customWidth="1"/>
    <col min="16132" max="16132" width="3.33203125" style="77" customWidth="1"/>
    <col min="16133" max="16140" width="8.6640625" style="77" customWidth="1"/>
    <col min="16141" max="16141" width="6.6640625" style="77" customWidth="1"/>
    <col min="16142" max="16187" width="0" style="77" hidden="1" customWidth="1"/>
    <col min="16188" max="16384" width="8.88671875" style="77"/>
  </cols>
  <sheetData>
    <row r="1" spans="1:62" ht="24.95" customHeight="1">
      <c r="A1" s="114" t="s">
        <v>315</v>
      </c>
    </row>
    <row r="2" spans="1:62" ht="20.100000000000001" customHeight="1">
      <c r="A2" s="164" t="s">
        <v>5</v>
      </c>
      <c r="B2" s="164" t="s">
        <v>1</v>
      </c>
      <c r="C2" s="164" t="s">
        <v>6</v>
      </c>
      <c r="D2" s="164" t="s">
        <v>0</v>
      </c>
      <c r="E2" s="164" t="s">
        <v>9</v>
      </c>
      <c r="F2" s="164" t="s">
        <v>8</v>
      </c>
      <c r="G2" s="164" t="s">
        <v>10</v>
      </c>
      <c r="H2" s="164" t="s">
        <v>8</v>
      </c>
      <c r="I2" s="164" t="s">
        <v>11</v>
      </c>
      <c r="J2" s="164" t="s">
        <v>8</v>
      </c>
      <c r="K2" s="164" t="s">
        <v>7</v>
      </c>
      <c r="L2" s="164" t="s">
        <v>8</v>
      </c>
      <c r="M2" s="165" t="s">
        <v>12</v>
      </c>
    </row>
    <row r="3" spans="1:62" ht="20.100000000000001" customHeight="1">
      <c r="A3" s="164" t="s">
        <v>8</v>
      </c>
      <c r="B3" s="164" t="s">
        <v>8</v>
      </c>
      <c r="C3" s="164" t="s">
        <v>8</v>
      </c>
      <c r="D3" s="164" t="s">
        <v>8</v>
      </c>
      <c r="E3" s="110"/>
      <c r="F3" s="110"/>
      <c r="G3" s="110"/>
      <c r="H3" s="110"/>
      <c r="I3" s="110"/>
      <c r="J3" s="110"/>
      <c r="K3" s="110"/>
      <c r="L3" s="110"/>
      <c r="M3" s="165" t="s">
        <v>8</v>
      </c>
      <c r="S3" s="1" t="s">
        <v>13</v>
      </c>
      <c r="T3" s="1" t="s">
        <v>14</v>
      </c>
      <c r="U3" s="1" t="s">
        <v>15</v>
      </c>
      <c r="V3" s="1" t="s">
        <v>16</v>
      </c>
      <c r="W3" s="1" t="s">
        <v>17</v>
      </c>
      <c r="X3" s="1" t="s">
        <v>18</v>
      </c>
      <c r="Y3" s="1" t="s">
        <v>19</v>
      </c>
    </row>
    <row r="4" spans="1:62" ht="20.100000000000001" customHeight="1">
      <c r="A4" s="99" t="s">
        <v>359</v>
      </c>
      <c r="B4" s="100" t="s">
        <v>303</v>
      </c>
      <c r="C4" s="115"/>
      <c r="D4" s="100" t="s">
        <v>8</v>
      </c>
      <c r="E4" s="116"/>
      <c r="F4" s="117"/>
      <c r="G4" s="116"/>
      <c r="H4" s="117"/>
      <c r="I4" s="116"/>
      <c r="J4" s="117"/>
      <c r="K4" s="116"/>
      <c r="L4" s="117"/>
      <c r="M4" s="101" t="s">
        <v>8</v>
      </c>
      <c r="N4" s="77" t="s">
        <v>8</v>
      </c>
      <c r="O4" s="77" t="s">
        <v>64</v>
      </c>
    </row>
    <row r="5" spans="1:62" ht="20.100000000000001" customHeight="1">
      <c r="A5" s="102" t="s">
        <v>65</v>
      </c>
      <c r="B5" s="103" t="s">
        <v>8</v>
      </c>
      <c r="C5" s="104">
        <v>1</v>
      </c>
      <c r="D5" s="103" t="s">
        <v>3</v>
      </c>
      <c r="E5" s="118"/>
      <c r="F5" s="118"/>
      <c r="G5" s="118"/>
      <c r="H5" s="118"/>
      <c r="I5" s="118"/>
      <c r="J5" s="118"/>
      <c r="K5" s="118"/>
      <c r="L5" s="118"/>
      <c r="M5" s="105" t="s">
        <v>8</v>
      </c>
      <c r="N5" s="77" t="s">
        <v>8</v>
      </c>
      <c r="P5" s="77" t="s">
        <v>20</v>
      </c>
      <c r="Q5" s="77" t="s">
        <v>8</v>
      </c>
      <c r="R5" s="77" t="s">
        <v>66</v>
      </c>
      <c r="BI5" s="6" t="str">
        <f>HYPERLINK("#내역서!A43","A001 →")</f>
        <v>A001 →</v>
      </c>
    </row>
    <row r="6" spans="1:62" ht="20.100000000000001" customHeight="1">
      <c r="A6" s="102" t="s">
        <v>185</v>
      </c>
      <c r="B6" s="103" t="s">
        <v>8</v>
      </c>
      <c r="C6" s="104">
        <v>1</v>
      </c>
      <c r="D6" s="103" t="s">
        <v>3</v>
      </c>
      <c r="E6" s="118"/>
      <c r="F6" s="118"/>
      <c r="G6" s="118"/>
      <c r="H6" s="118"/>
      <c r="I6" s="118"/>
      <c r="J6" s="118"/>
      <c r="K6" s="118"/>
      <c r="L6" s="118"/>
      <c r="M6" s="105" t="s">
        <v>8</v>
      </c>
      <c r="N6" s="77" t="s">
        <v>8</v>
      </c>
      <c r="P6" s="77" t="s">
        <v>38</v>
      </c>
      <c r="Q6" s="77" t="s">
        <v>8</v>
      </c>
      <c r="R6" s="77" t="s">
        <v>67</v>
      </c>
      <c r="BI6" s="6" t="str">
        <f>HYPERLINK("#내역서!A47","A003 →")</f>
        <v>A003 →</v>
      </c>
    </row>
    <row r="7" spans="1:62" ht="20.100000000000001" customHeight="1">
      <c r="A7" s="102" t="s">
        <v>243</v>
      </c>
      <c r="B7" s="103" t="s">
        <v>8</v>
      </c>
      <c r="C7" s="104">
        <v>1</v>
      </c>
      <c r="D7" s="103" t="s">
        <v>3</v>
      </c>
      <c r="E7" s="118"/>
      <c r="F7" s="118"/>
      <c r="G7" s="118"/>
      <c r="H7" s="118"/>
      <c r="I7" s="118"/>
      <c r="J7" s="118"/>
      <c r="K7" s="118"/>
      <c r="L7" s="118"/>
      <c r="M7" s="105" t="s">
        <v>8</v>
      </c>
      <c r="N7" s="77" t="s">
        <v>8</v>
      </c>
      <c r="P7" s="77" t="s">
        <v>38</v>
      </c>
      <c r="Q7" s="77" t="s">
        <v>8</v>
      </c>
      <c r="R7" s="77" t="s">
        <v>67</v>
      </c>
      <c r="BI7" s="6" t="str">
        <f>HYPERLINK("#내역서!A47","A003 →")</f>
        <v>A003 →</v>
      </c>
    </row>
    <row r="8" spans="1:62" ht="20.100000000000001" customHeight="1">
      <c r="A8" s="102" t="s">
        <v>244</v>
      </c>
      <c r="B8" s="103" t="s">
        <v>8</v>
      </c>
      <c r="C8" s="104">
        <v>1</v>
      </c>
      <c r="D8" s="103" t="s">
        <v>3</v>
      </c>
      <c r="E8" s="118"/>
      <c r="F8" s="118"/>
      <c r="G8" s="118"/>
      <c r="H8" s="118"/>
      <c r="I8" s="118"/>
      <c r="J8" s="118"/>
      <c r="K8" s="118"/>
      <c r="L8" s="118"/>
      <c r="M8" s="105" t="s">
        <v>8</v>
      </c>
      <c r="N8" s="77" t="s">
        <v>8</v>
      </c>
      <c r="P8" s="77" t="s">
        <v>39</v>
      </c>
      <c r="Q8" s="77" t="s">
        <v>8</v>
      </c>
      <c r="R8" s="77" t="s">
        <v>68</v>
      </c>
      <c r="BI8" s="6" t="str">
        <f>HYPERLINK("#내역서!A51","A004 →")</f>
        <v>A004 →</v>
      </c>
    </row>
    <row r="9" spans="1:62" ht="20.100000000000001" customHeight="1">
      <c r="A9" s="102" t="s">
        <v>69</v>
      </c>
      <c r="B9" s="103" t="s">
        <v>8</v>
      </c>
      <c r="C9" s="104">
        <v>1</v>
      </c>
      <c r="D9" s="103" t="s">
        <v>3</v>
      </c>
      <c r="E9" s="106"/>
      <c r="F9" s="118"/>
      <c r="G9" s="106"/>
      <c r="H9" s="118"/>
      <c r="I9" s="106"/>
      <c r="J9" s="118"/>
      <c r="K9" s="118"/>
      <c r="L9" s="118"/>
      <c r="M9" s="105" t="s">
        <v>8</v>
      </c>
      <c r="N9" s="77" t="s">
        <v>8</v>
      </c>
      <c r="P9" s="77" t="s">
        <v>22</v>
      </c>
      <c r="Q9" s="77" t="s">
        <v>25</v>
      </c>
      <c r="R9" s="77" t="s">
        <v>26</v>
      </c>
      <c r="X9" s="77" t="s">
        <v>70</v>
      </c>
      <c r="AA9" s="7" t="s">
        <v>23</v>
      </c>
      <c r="AB9" s="8">
        <f>내역서!H9*16.5/100</f>
        <v>0</v>
      </c>
      <c r="AC9" s="7" t="s">
        <v>24</v>
      </c>
      <c r="AD9" s="9">
        <f t="shared" ref="AD9:AD27" si="0">$AB9</f>
        <v>0</v>
      </c>
    </row>
    <row r="10" spans="1:62" ht="20.100000000000001" customHeight="1">
      <c r="A10" s="102" t="s">
        <v>71</v>
      </c>
      <c r="B10" s="103" t="s">
        <v>296</v>
      </c>
      <c r="C10" s="104">
        <v>1</v>
      </c>
      <c r="D10" s="103" t="s">
        <v>3</v>
      </c>
      <c r="E10" s="106"/>
      <c r="F10" s="118"/>
      <c r="G10" s="106"/>
      <c r="H10" s="118"/>
      <c r="I10" s="106"/>
      <c r="J10" s="118"/>
      <c r="K10" s="118"/>
      <c r="L10" s="118"/>
      <c r="M10" s="105" t="s">
        <v>8</v>
      </c>
      <c r="N10" s="77" t="s">
        <v>8</v>
      </c>
      <c r="P10" s="77" t="s">
        <v>72</v>
      </c>
      <c r="Q10" s="77" t="s">
        <v>8</v>
      </c>
      <c r="R10" s="77" t="s">
        <v>26</v>
      </c>
      <c r="X10" s="77" t="s">
        <v>73</v>
      </c>
      <c r="AA10" s="7" t="s">
        <v>29</v>
      </c>
      <c r="AB10" s="8">
        <f>(내역서!H9+내역서!H10)*3.56/100</f>
        <v>0</v>
      </c>
      <c r="AC10" s="7" t="s">
        <v>30</v>
      </c>
      <c r="AD10" s="9">
        <f t="shared" si="0"/>
        <v>0</v>
      </c>
    </row>
    <row r="11" spans="1:62" ht="20.100000000000001" customHeight="1">
      <c r="A11" s="102" t="s">
        <v>74</v>
      </c>
      <c r="B11" s="103" t="s">
        <v>75</v>
      </c>
      <c r="C11" s="104">
        <v>1</v>
      </c>
      <c r="D11" s="103" t="s">
        <v>3</v>
      </c>
      <c r="E11" s="106"/>
      <c r="F11" s="118"/>
      <c r="G11" s="106"/>
      <c r="H11" s="118"/>
      <c r="I11" s="106"/>
      <c r="J11" s="118"/>
      <c r="K11" s="118"/>
      <c r="L11" s="118"/>
      <c r="M11" s="105" t="s">
        <v>8</v>
      </c>
      <c r="N11" s="77" t="s">
        <v>8</v>
      </c>
      <c r="P11" s="77" t="s">
        <v>76</v>
      </c>
      <c r="Q11" s="77" t="s">
        <v>8</v>
      </c>
      <c r="R11" s="77" t="s">
        <v>26</v>
      </c>
      <c r="X11" s="77" t="s">
        <v>77</v>
      </c>
      <c r="AA11" s="7" t="s">
        <v>29</v>
      </c>
      <c r="AB11" s="8">
        <f>(내역서!H9+내역서!H10)*1.01/100</f>
        <v>0</v>
      </c>
      <c r="AC11" s="7" t="s">
        <v>30</v>
      </c>
      <c r="AD11" s="9">
        <f t="shared" si="0"/>
        <v>0</v>
      </c>
    </row>
    <row r="12" spans="1:62" ht="20.100000000000001" customHeight="1">
      <c r="A12" s="102" t="s">
        <v>78</v>
      </c>
      <c r="B12" s="103" t="s">
        <v>79</v>
      </c>
      <c r="C12" s="104">
        <v>1</v>
      </c>
      <c r="D12" s="103" t="s">
        <v>3</v>
      </c>
      <c r="E12" s="106"/>
      <c r="F12" s="118"/>
      <c r="G12" s="106"/>
      <c r="H12" s="118"/>
      <c r="I12" s="106"/>
      <c r="J12" s="118"/>
      <c r="K12" s="118"/>
      <c r="L12" s="118"/>
      <c r="M12" s="105" t="s">
        <v>8</v>
      </c>
      <c r="N12" s="77" t="s">
        <v>8</v>
      </c>
      <c r="P12" s="77" t="s">
        <v>80</v>
      </c>
      <c r="Q12" s="77" t="s">
        <v>8</v>
      </c>
      <c r="R12" s="77" t="s">
        <v>26</v>
      </c>
      <c r="X12" s="77" t="s">
        <v>81</v>
      </c>
      <c r="AA12" s="7" t="s">
        <v>29</v>
      </c>
      <c r="AB12" s="8">
        <f>내역서!H9*3.545/100</f>
        <v>0</v>
      </c>
      <c r="AC12" s="7" t="s">
        <v>30</v>
      </c>
      <c r="AD12" s="9">
        <f t="shared" si="0"/>
        <v>0</v>
      </c>
    </row>
    <row r="13" spans="1:62" ht="20.100000000000001" customHeight="1">
      <c r="A13" s="102" t="s">
        <v>82</v>
      </c>
      <c r="B13" s="103" t="s">
        <v>271</v>
      </c>
      <c r="C13" s="104">
        <v>1</v>
      </c>
      <c r="D13" s="103" t="s">
        <v>3</v>
      </c>
      <c r="E13" s="106"/>
      <c r="F13" s="118"/>
      <c r="G13" s="106"/>
      <c r="H13" s="118"/>
      <c r="I13" s="106"/>
      <c r="J13" s="118"/>
      <c r="K13" s="118"/>
      <c r="L13" s="118"/>
      <c r="M13" s="105" t="s">
        <v>8</v>
      </c>
      <c r="N13" s="77" t="s">
        <v>8</v>
      </c>
      <c r="P13" s="77" t="s">
        <v>47</v>
      </c>
      <c r="Q13" s="77" t="s">
        <v>8</v>
      </c>
      <c r="R13" s="77" t="s">
        <v>26</v>
      </c>
      <c r="X13" s="77" t="s">
        <v>83</v>
      </c>
      <c r="AA13" s="7" t="s">
        <v>29</v>
      </c>
      <c r="AB13" s="8">
        <f>내역서!H9*4.5/100</f>
        <v>0</v>
      </c>
      <c r="AC13" s="7" t="s">
        <v>30</v>
      </c>
      <c r="AD13" s="9">
        <f t="shared" si="0"/>
        <v>0</v>
      </c>
    </row>
    <row r="14" spans="1:62" ht="20.100000000000001" customHeight="1">
      <c r="A14" s="102" t="s">
        <v>84</v>
      </c>
      <c r="B14" s="103" t="s">
        <v>272</v>
      </c>
      <c r="C14" s="104">
        <v>1</v>
      </c>
      <c r="D14" s="103" t="s">
        <v>3</v>
      </c>
      <c r="E14" s="106"/>
      <c r="F14" s="118"/>
      <c r="G14" s="106"/>
      <c r="H14" s="118"/>
      <c r="I14" s="106"/>
      <c r="J14" s="118"/>
      <c r="K14" s="118"/>
      <c r="L14" s="118"/>
      <c r="M14" s="105" t="s">
        <v>8</v>
      </c>
      <c r="N14" s="77" t="s">
        <v>8</v>
      </c>
      <c r="P14" s="77" t="s">
        <v>85</v>
      </c>
      <c r="Q14" s="77" t="s">
        <v>8</v>
      </c>
      <c r="R14" s="77" t="s">
        <v>26</v>
      </c>
      <c r="X14" s="77" t="s">
        <v>86</v>
      </c>
      <c r="AA14" s="7" t="s">
        <v>29</v>
      </c>
      <c r="AB14" s="8">
        <f>내역서!J13*12.95/100</f>
        <v>0</v>
      </c>
      <c r="AC14" s="7" t="s">
        <v>30</v>
      </c>
      <c r="AD14" s="9">
        <f t="shared" si="0"/>
        <v>0</v>
      </c>
    </row>
    <row r="15" spans="1:62" ht="20.100000000000001" customHeight="1">
      <c r="A15" s="102" t="s">
        <v>87</v>
      </c>
      <c r="B15" s="103" t="s">
        <v>273</v>
      </c>
      <c r="C15" s="104">
        <v>1</v>
      </c>
      <c r="D15" s="103" t="s">
        <v>3</v>
      </c>
      <c r="E15" s="106"/>
      <c r="F15" s="118"/>
      <c r="G15" s="106"/>
      <c r="H15" s="118"/>
      <c r="I15" s="106"/>
      <c r="J15" s="118"/>
      <c r="K15" s="118"/>
      <c r="L15" s="118"/>
      <c r="M15" s="105" t="s">
        <v>8</v>
      </c>
      <c r="N15" s="77" t="s">
        <v>8</v>
      </c>
      <c r="P15" s="77" t="s">
        <v>58</v>
      </c>
      <c r="Q15" s="77" t="s">
        <v>8</v>
      </c>
      <c r="R15" s="77" t="s">
        <v>26</v>
      </c>
      <c r="X15" s="77" t="s">
        <v>88</v>
      </c>
      <c r="AA15" s="7" t="s">
        <v>29</v>
      </c>
      <c r="AB15" s="8">
        <f>내역서!H9*2.3/100</f>
        <v>0</v>
      </c>
      <c r="AC15" s="7" t="s">
        <v>30</v>
      </c>
      <c r="AD15" s="9">
        <f t="shared" si="0"/>
        <v>0</v>
      </c>
    </row>
    <row r="16" spans="1:62" ht="20.100000000000001" customHeight="1">
      <c r="A16" s="102" t="s">
        <v>89</v>
      </c>
      <c r="B16" s="103" t="s">
        <v>90</v>
      </c>
      <c r="C16" s="104">
        <v>1</v>
      </c>
      <c r="D16" s="103" t="s">
        <v>3</v>
      </c>
      <c r="E16" s="106"/>
      <c r="F16" s="118"/>
      <c r="G16" s="106"/>
      <c r="H16" s="118"/>
      <c r="I16" s="106"/>
      <c r="J16" s="118"/>
      <c r="K16" s="118"/>
      <c r="L16" s="118"/>
      <c r="M16" s="105" t="s">
        <v>8</v>
      </c>
      <c r="N16" s="77" t="s">
        <v>8</v>
      </c>
      <c r="P16" s="77" t="s">
        <v>52</v>
      </c>
      <c r="Q16" s="77" t="s">
        <v>8</v>
      </c>
      <c r="R16" s="77" t="s">
        <v>26</v>
      </c>
      <c r="X16" s="77" t="s">
        <v>198</v>
      </c>
      <c r="AA16" s="7" t="s">
        <v>29</v>
      </c>
      <c r="AB16" s="8">
        <f>((내역서!F9+내역서!H9)*3.15/100)*1.2</f>
        <v>0</v>
      </c>
      <c r="AC16" s="7" t="s">
        <v>30</v>
      </c>
      <c r="AD16" s="9">
        <f t="shared" si="0"/>
        <v>0</v>
      </c>
      <c r="BJ16" s="77" t="s">
        <v>274</v>
      </c>
    </row>
    <row r="17" spans="1:63" ht="20.100000000000001" customHeight="1">
      <c r="A17" s="102" t="s">
        <v>91</v>
      </c>
      <c r="B17" s="103" t="s">
        <v>92</v>
      </c>
      <c r="C17" s="104">
        <v>1</v>
      </c>
      <c r="D17" s="103" t="s">
        <v>3</v>
      </c>
      <c r="E17" s="106"/>
      <c r="F17" s="118"/>
      <c r="G17" s="106"/>
      <c r="H17" s="118"/>
      <c r="I17" s="106"/>
      <c r="J17" s="118"/>
      <c r="K17" s="118"/>
      <c r="L17" s="118"/>
      <c r="M17" s="105" t="s">
        <v>8</v>
      </c>
      <c r="N17" s="77" t="s">
        <v>8</v>
      </c>
      <c r="P17" s="77" t="s">
        <v>94</v>
      </c>
      <c r="Q17" s="77" t="s">
        <v>8</v>
      </c>
      <c r="R17" s="77" t="s">
        <v>26</v>
      </c>
      <c r="X17" s="77" t="s">
        <v>93</v>
      </c>
      <c r="AA17" s="7" t="s">
        <v>29</v>
      </c>
      <c r="AB17" s="8">
        <f>(내역서!F9+내역서!H9+내역서!H10)*5.2/100</f>
        <v>0</v>
      </c>
      <c r="AC17" s="7" t="s">
        <v>30</v>
      </c>
      <c r="AD17" s="9">
        <f t="shared" si="0"/>
        <v>0</v>
      </c>
      <c r="BJ17" s="4">
        <f>TRUNC((((F9+H9+L158/1.1)*3.15/100)),0)</f>
        <v>0</v>
      </c>
      <c r="BK17" s="77" t="s">
        <v>275</v>
      </c>
    </row>
    <row r="18" spans="1:63" ht="20.100000000000001" customHeight="1">
      <c r="A18" s="102" t="s">
        <v>171</v>
      </c>
      <c r="B18" s="103" t="s">
        <v>297</v>
      </c>
      <c r="C18" s="104">
        <v>1</v>
      </c>
      <c r="D18" s="103" t="s">
        <v>3</v>
      </c>
      <c r="E18" s="106"/>
      <c r="F18" s="118"/>
      <c r="G18" s="106"/>
      <c r="H18" s="118"/>
      <c r="I18" s="106"/>
      <c r="J18" s="118"/>
      <c r="K18" s="118"/>
      <c r="L18" s="118"/>
      <c r="M18" s="105" t="s">
        <v>8</v>
      </c>
      <c r="N18" s="77" t="s">
        <v>8</v>
      </c>
      <c r="P18" s="77" t="s">
        <v>32</v>
      </c>
      <c r="Q18" s="77" t="s">
        <v>8</v>
      </c>
      <c r="R18" s="77" t="s">
        <v>26</v>
      </c>
      <c r="X18" s="77" t="s">
        <v>95</v>
      </c>
      <c r="AA18" s="7" t="s">
        <v>29</v>
      </c>
      <c r="AB18" s="8">
        <f>(내역서!F9+내역서!H9+내역서!J9)*0.8/100</f>
        <v>0</v>
      </c>
      <c r="AC18" s="7" t="s">
        <v>30</v>
      </c>
      <c r="AD18" s="9">
        <f t="shared" si="0"/>
        <v>0</v>
      </c>
    </row>
    <row r="19" spans="1:63" ht="20.100000000000001" customHeight="1">
      <c r="A19" s="102" t="s">
        <v>172</v>
      </c>
      <c r="B19" s="103" t="s">
        <v>96</v>
      </c>
      <c r="C19" s="104">
        <v>1</v>
      </c>
      <c r="D19" s="103" t="s">
        <v>3</v>
      </c>
      <c r="E19" s="106"/>
      <c r="F19" s="118"/>
      <c r="G19" s="106"/>
      <c r="H19" s="118"/>
      <c r="I19" s="106"/>
      <c r="J19" s="118"/>
      <c r="K19" s="118"/>
      <c r="L19" s="118"/>
      <c r="M19" s="105" t="s">
        <v>8</v>
      </c>
      <c r="N19" s="77" t="s">
        <v>8</v>
      </c>
      <c r="P19" s="77" t="s">
        <v>119</v>
      </c>
      <c r="Q19" s="77" t="s">
        <v>8</v>
      </c>
      <c r="R19" s="77" t="s">
        <v>26</v>
      </c>
      <c r="X19" s="77" t="s">
        <v>97</v>
      </c>
      <c r="AA19" s="7" t="s">
        <v>29</v>
      </c>
      <c r="AB19" s="8">
        <f>(내역서!F9+내역서!H9+내역서!J9)*0.081/100</f>
        <v>0</v>
      </c>
      <c r="AC19" s="7" t="s">
        <v>30</v>
      </c>
      <c r="AD19" s="9">
        <f t="shared" si="0"/>
        <v>0</v>
      </c>
    </row>
    <row r="20" spans="1:63" ht="20.100000000000001" hidden="1" customHeight="1">
      <c r="A20" s="102" t="s">
        <v>347</v>
      </c>
      <c r="B20" s="103" t="s">
        <v>8</v>
      </c>
      <c r="C20" s="104">
        <v>1</v>
      </c>
      <c r="D20" s="103" t="s">
        <v>3</v>
      </c>
      <c r="E20" s="118"/>
      <c r="F20" s="118"/>
      <c r="G20" s="118"/>
      <c r="H20" s="118"/>
      <c r="I20" s="118"/>
      <c r="J20" s="118"/>
      <c r="K20" s="118"/>
      <c r="L20" s="118"/>
      <c r="M20" s="105" t="s">
        <v>8</v>
      </c>
      <c r="N20" s="77" t="s">
        <v>8</v>
      </c>
      <c r="P20" s="77" t="s">
        <v>195</v>
      </c>
      <c r="Q20" s="77" t="s">
        <v>8</v>
      </c>
      <c r="R20" s="77" t="s">
        <v>103</v>
      </c>
      <c r="BI20" s="6" t="str">
        <f>HYPERLINK("#내역서!A67","A007 →")</f>
        <v>A007 →</v>
      </c>
    </row>
    <row r="21" spans="1:63" ht="20.100000000000001" customHeight="1">
      <c r="A21" s="102" t="s">
        <v>349</v>
      </c>
      <c r="B21" s="103" t="s">
        <v>173</v>
      </c>
      <c r="C21" s="104">
        <v>1</v>
      </c>
      <c r="D21" s="103" t="s">
        <v>3</v>
      </c>
      <c r="E21" s="106"/>
      <c r="F21" s="118"/>
      <c r="G21" s="106"/>
      <c r="H21" s="118"/>
      <c r="I21" s="106"/>
      <c r="J21" s="118"/>
      <c r="K21" s="118"/>
      <c r="L21" s="118"/>
      <c r="M21" s="105" t="s">
        <v>8</v>
      </c>
      <c r="N21" s="77" t="s">
        <v>8</v>
      </c>
      <c r="P21" s="77" t="s">
        <v>101</v>
      </c>
      <c r="Q21" s="77" t="s">
        <v>8</v>
      </c>
      <c r="R21" s="77" t="s">
        <v>26</v>
      </c>
      <c r="X21" s="77" t="s">
        <v>174</v>
      </c>
      <c r="AA21" s="7" t="s">
        <v>29</v>
      </c>
      <c r="AB21" s="8">
        <f>(내역서!F9+내역서!H9+내역서!J9)*0.68/100</f>
        <v>0</v>
      </c>
      <c r="AC21" s="7" t="s">
        <v>30</v>
      </c>
      <c r="AD21" s="9">
        <f t="shared" si="0"/>
        <v>0</v>
      </c>
    </row>
    <row r="22" spans="1:63" ht="20.100000000000001" customHeight="1">
      <c r="A22" s="102" t="s">
        <v>350</v>
      </c>
      <c r="B22" s="103" t="s">
        <v>98</v>
      </c>
      <c r="C22" s="104">
        <v>1</v>
      </c>
      <c r="D22" s="103" t="s">
        <v>3</v>
      </c>
      <c r="E22" s="106"/>
      <c r="F22" s="118"/>
      <c r="G22" s="106"/>
      <c r="H22" s="118"/>
      <c r="I22" s="106"/>
      <c r="J22" s="118"/>
      <c r="K22" s="118"/>
      <c r="L22" s="118"/>
      <c r="M22" s="105" t="s">
        <v>8</v>
      </c>
      <c r="N22" s="77" t="s">
        <v>8</v>
      </c>
      <c r="P22" s="77" t="s">
        <v>59</v>
      </c>
      <c r="Q22" s="77" t="s">
        <v>8</v>
      </c>
      <c r="R22" s="77" t="s">
        <v>26</v>
      </c>
      <c r="X22" s="77" t="s">
        <v>186</v>
      </c>
      <c r="AA22" s="7" t="s">
        <v>23</v>
      </c>
      <c r="AB22" s="8">
        <f>(내역서!H9+내역서!H10+내역서!H11+내역서!H12+내역서!H13+내역서!H14+내역서!H15+내역서!H16+내역서!H17+내역서!H18+내역서!H19+내역서!H21+내역서!H22)</f>
        <v>0</v>
      </c>
      <c r="AC22" s="7" t="s">
        <v>24</v>
      </c>
      <c r="AD22" s="9">
        <f t="shared" si="0"/>
        <v>0</v>
      </c>
    </row>
    <row r="23" spans="1:63" ht="20.100000000000001" customHeight="1">
      <c r="A23" s="102" t="s">
        <v>351</v>
      </c>
      <c r="B23" s="103" t="s">
        <v>317</v>
      </c>
      <c r="C23" s="104">
        <v>1</v>
      </c>
      <c r="D23" s="103" t="s">
        <v>3</v>
      </c>
      <c r="E23" s="106"/>
      <c r="F23" s="118"/>
      <c r="G23" s="106"/>
      <c r="H23" s="118"/>
      <c r="I23" s="106"/>
      <c r="J23" s="118"/>
      <c r="K23" s="118"/>
      <c r="L23" s="118"/>
      <c r="M23" s="105" t="s">
        <v>8</v>
      </c>
      <c r="N23" s="77" t="s">
        <v>8</v>
      </c>
      <c r="P23" s="77" t="s">
        <v>59</v>
      </c>
      <c r="Q23" s="77" t="s">
        <v>8</v>
      </c>
      <c r="R23" s="77" t="s">
        <v>26</v>
      </c>
      <c r="X23" s="77" t="s">
        <v>186</v>
      </c>
      <c r="AA23" s="7" t="s">
        <v>23</v>
      </c>
      <c r="AB23" s="8">
        <f>(내역서!H10+내역서!H11+내역서!H12+내역서!H13+내역서!H14+내역서!H15+내역서!H16+내역서!H17+내역서!H18+내역서!H19+내역서!H20+내역서!H22+내역서!H23)</f>
        <v>0</v>
      </c>
      <c r="AC23" s="7" t="s">
        <v>24</v>
      </c>
      <c r="AD23" s="9">
        <f t="shared" si="0"/>
        <v>0</v>
      </c>
    </row>
    <row r="24" spans="1:63" ht="20.100000000000001" customHeight="1">
      <c r="A24" s="102" t="s">
        <v>300</v>
      </c>
      <c r="B24" s="103" t="s">
        <v>301</v>
      </c>
      <c r="C24" s="104">
        <v>1</v>
      </c>
      <c r="D24" s="103" t="s">
        <v>3</v>
      </c>
      <c r="E24" s="106"/>
      <c r="F24" s="118"/>
      <c r="G24" s="106"/>
      <c r="H24" s="118"/>
      <c r="I24" s="106"/>
      <c r="J24" s="118"/>
      <c r="K24" s="118"/>
      <c r="L24" s="118"/>
      <c r="M24" s="105" t="s">
        <v>8</v>
      </c>
      <c r="N24" s="77" t="s">
        <v>8</v>
      </c>
      <c r="P24" s="77" t="s">
        <v>59</v>
      </c>
      <c r="Q24" s="77" t="s">
        <v>8</v>
      </c>
      <c r="R24" s="77" t="s">
        <v>26</v>
      </c>
      <c r="X24" s="77" t="s">
        <v>186</v>
      </c>
      <c r="AA24" s="7" t="s">
        <v>23</v>
      </c>
      <c r="AB24" s="8">
        <f>(내역서!H11+내역서!H12+내역서!H13+내역서!H14+내역서!H15+내역서!H16+내역서!H17+내역서!H18+내역서!H19+내역서!H20+내역서!H21+내역서!H23+내역서!H24)</f>
        <v>0</v>
      </c>
      <c r="AC24" s="7" t="s">
        <v>24</v>
      </c>
      <c r="AD24" s="9">
        <f t="shared" si="0"/>
        <v>0</v>
      </c>
    </row>
    <row r="25" spans="1:63" ht="20.100000000000001" customHeight="1">
      <c r="A25" s="102" t="s">
        <v>99</v>
      </c>
      <c r="B25" s="103" t="s">
        <v>8</v>
      </c>
      <c r="C25" s="104">
        <v>1</v>
      </c>
      <c r="D25" s="103" t="s">
        <v>3</v>
      </c>
      <c r="E25" s="106"/>
      <c r="F25" s="118"/>
      <c r="G25" s="106"/>
      <c r="H25" s="118"/>
      <c r="I25" s="106"/>
      <c r="J25" s="118"/>
      <c r="K25" s="118"/>
      <c r="L25" s="118"/>
      <c r="M25" s="105" t="s">
        <v>8</v>
      </c>
      <c r="N25" s="77" t="s">
        <v>8</v>
      </c>
      <c r="P25" s="77" t="s">
        <v>60</v>
      </c>
      <c r="Q25" s="77" t="s">
        <v>25</v>
      </c>
      <c r="R25" s="77" t="s">
        <v>26</v>
      </c>
      <c r="X25" s="77" t="s">
        <v>197</v>
      </c>
      <c r="AA25" s="7" t="s">
        <v>29</v>
      </c>
      <c r="AB25" s="8">
        <f>(내역서!F25+내역서!H25+내역서!J25)*8/100</f>
        <v>0</v>
      </c>
      <c r="AC25" s="7" t="s">
        <v>30</v>
      </c>
      <c r="AD25" s="9">
        <f t="shared" si="0"/>
        <v>0</v>
      </c>
    </row>
    <row r="26" spans="1:63" ht="20.100000000000001" customHeight="1">
      <c r="A26" s="102" t="s">
        <v>346</v>
      </c>
      <c r="B26" s="103" t="s">
        <v>8</v>
      </c>
      <c r="C26" s="104">
        <v>1</v>
      </c>
      <c r="D26" s="103" t="s">
        <v>3</v>
      </c>
      <c r="E26" s="118"/>
      <c r="F26" s="118"/>
      <c r="G26" s="118"/>
      <c r="H26" s="118"/>
      <c r="I26" s="118"/>
      <c r="J26" s="118"/>
      <c r="K26" s="118"/>
      <c r="L26" s="118"/>
      <c r="M26" s="105" t="s">
        <v>8</v>
      </c>
      <c r="N26" s="77" t="s">
        <v>8</v>
      </c>
      <c r="P26" s="77" t="s">
        <v>200</v>
      </c>
      <c r="Q26" s="77" t="s">
        <v>8</v>
      </c>
      <c r="R26" s="77" t="s">
        <v>177</v>
      </c>
      <c r="AA26" s="7" t="s">
        <v>23</v>
      </c>
      <c r="AB26" s="8">
        <f>(내역서!H33+내역서!H26)</f>
        <v>0</v>
      </c>
      <c r="AC26" s="7" t="s">
        <v>24</v>
      </c>
      <c r="AD26" s="9">
        <f>$AB26</f>
        <v>0</v>
      </c>
      <c r="BI26" s="6" t="str">
        <f>HYPERLINK("#내역서!A70","A008 →")</f>
        <v>A008 →</v>
      </c>
      <c r="BJ26" s="77" t="s">
        <v>313</v>
      </c>
    </row>
    <row r="27" spans="1:63" ht="20.100000000000001" customHeight="1">
      <c r="A27" s="102" t="s">
        <v>352</v>
      </c>
      <c r="B27" s="103" t="s">
        <v>100</v>
      </c>
      <c r="C27" s="104">
        <v>1</v>
      </c>
      <c r="D27" s="103" t="s">
        <v>3</v>
      </c>
      <c r="E27" s="106"/>
      <c r="F27" s="118"/>
      <c r="G27" s="106"/>
      <c r="H27" s="118"/>
      <c r="I27" s="106"/>
      <c r="J27" s="118"/>
      <c r="K27" s="118"/>
      <c r="L27" s="118"/>
      <c r="M27" s="105" t="s">
        <v>8</v>
      </c>
      <c r="N27" s="77" t="s">
        <v>8</v>
      </c>
      <c r="P27" s="77" t="s">
        <v>175</v>
      </c>
      <c r="Q27" s="77" t="s">
        <v>8</v>
      </c>
      <c r="R27" s="77" t="s">
        <v>26</v>
      </c>
      <c r="X27" s="77" t="s">
        <v>196</v>
      </c>
      <c r="AA27" s="7" t="s">
        <v>29</v>
      </c>
      <c r="AB27" s="8">
        <f>(내역서!H25+내역서!J25+내역서!J27)*15/100-INT(828/1.1)</f>
        <v>-752</v>
      </c>
      <c r="AC27" s="7" t="s">
        <v>30</v>
      </c>
      <c r="AD27" s="9">
        <f t="shared" si="0"/>
        <v>-752</v>
      </c>
    </row>
    <row r="28" spans="1:63" ht="20.100000000000001" customHeight="1">
      <c r="A28" s="102" t="s">
        <v>353</v>
      </c>
      <c r="B28" s="103" t="s">
        <v>102</v>
      </c>
      <c r="C28" s="104">
        <v>1</v>
      </c>
      <c r="D28" s="103" t="s">
        <v>3</v>
      </c>
      <c r="E28" s="106"/>
      <c r="F28" s="118"/>
      <c r="G28" s="106"/>
      <c r="H28" s="118"/>
      <c r="I28" s="106"/>
      <c r="J28" s="118"/>
      <c r="K28" s="118"/>
      <c r="L28" s="118"/>
      <c r="M28" s="105" t="s">
        <v>8</v>
      </c>
      <c r="N28" s="77" t="s">
        <v>8</v>
      </c>
      <c r="P28" s="77" t="s">
        <v>56</v>
      </c>
      <c r="Q28" s="77" t="s">
        <v>8</v>
      </c>
      <c r="R28" s="77" t="s">
        <v>26</v>
      </c>
      <c r="X28" s="77" t="s">
        <v>199</v>
      </c>
    </row>
    <row r="29" spans="1:63" ht="20.100000000000001" customHeight="1">
      <c r="A29" s="127" t="s">
        <v>104</v>
      </c>
      <c r="B29" s="128" t="s">
        <v>8</v>
      </c>
      <c r="C29" s="120">
        <v>1</v>
      </c>
      <c r="D29" s="128" t="s">
        <v>3</v>
      </c>
      <c r="E29" s="108"/>
      <c r="F29" s="129"/>
      <c r="G29" s="108"/>
      <c r="H29" s="129"/>
      <c r="I29" s="108"/>
      <c r="J29" s="129"/>
      <c r="K29" s="129"/>
      <c r="L29" s="129"/>
      <c r="M29" s="130" t="s">
        <v>8</v>
      </c>
      <c r="N29" s="77" t="s">
        <v>8</v>
      </c>
      <c r="P29" s="77" t="s">
        <v>194</v>
      </c>
      <c r="Q29" s="77" t="s">
        <v>25</v>
      </c>
      <c r="R29" s="77" t="s">
        <v>26</v>
      </c>
      <c r="X29" s="77" t="s">
        <v>193</v>
      </c>
      <c r="AA29" s="7" t="s">
        <v>23</v>
      </c>
      <c r="AB29" s="8">
        <f>내역서!H29</f>
        <v>0</v>
      </c>
      <c r="AC29" s="7" t="s">
        <v>24</v>
      </c>
      <c r="AD29" s="9">
        <f t="shared" ref="AD29:AD56" si="1">$AB29</f>
        <v>0</v>
      </c>
    </row>
    <row r="30" spans="1:63" ht="20.100000000000001" customHeight="1">
      <c r="A30" s="121" t="s">
        <v>105</v>
      </c>
      <c r="B30" s="122" t="s">
        <v>8</v>
      </c>
      <c r="C30" s="123">
        <v>1</v>
      </c>
      <c r="D30" s="122" t="s">
        <v>3</v>
      </c>
      <c r="E30" s="124"/>
      <c r="F30" s="125"/>
      <c r="G30" s="124"/>
      <c r="H30" s="125"/>
      <c r="I30" s="124"/>
      <c r="J30" s="125"/>
      <c r="K30" s="125"/>
      <c r="L30" s="125"/>
      <c r="M30" s="126" t="s">
        <v>8</v>
      </c>
      <c r="N30" s="77" t="s">
        <v>8</v>
      </c>
      <c r="P30" s="77" t="s">
        <v>170</v>
      </c>
      <c r="Q30" s="77" t="s">
        <v>25</v>
      </c>
      <c r="R30" s="77" t="s">
        <v>26</v>
      </c>
      <c r="X30" s="77" t="s">
        <v>192</v>
      </c>
      <c r="AA30" s="7" t="s">
        <v>29</v>
      </c>
      <c r="AB30" s="8">
        <f>(내역서!F30+내역서!H30+내역서!J30)*10/100</f>
        <v>0</v>
      </c>
      <c r="AC30" s="7" t="s">
        <v>30</v>
      </c>
      <c r="AD30" s="9">
        <f t="shared" si="1"/>
        <v>0</v>
      </c>
    </row>
    <row r="31" spans="1:63" ht="20.100000000000001" customHeight="1">
      <c r="A31" s="102" t="s">
        <v>354</v>
      </c>
      <c r="B31" s="103" t="s">
        <v>8</v>
      </c>
      <c r="C31" s="104">
        <v>1</v>
      </c>
      <c r="D31" s="103" t="s">
        <v>3</v>
      </c>
      <c r="E31" s="106"/>
      <c r="F31" s="118"/>
      <c r="G31" s="106"/>
      <c r="H31" s="118"/>
      <c r="I31" s="106"/>
      <c r="J31" s="118"/>
      <c r="K31" s="118"/>
      <c r="L31" s="118"/>
      <c r="M31" s="105" t="s">
        <v>8</v>
      </c>
      <c r="N31" s="77" t="s">
        <v>8</v>
      </c>
      <c r="P31" s="77" t="s">
        <v>176</v>
      </c>
      <c r="Q31" s="77" t="s">
        <v>8</v>
      </c>
      <c r="R31" s="77" t="s">
        <v>26</v>
      </c>
      <c r="X31" s="77" t="s">
        <v>191</v>
      </c>
      <c r="AA31" s="7" t="s">
        <v>23</v>
      </c>
      <c r="AB31" s="8">
        <f>(내역서!H30+내역서!H31)</f>
        <v>0</v>
      </c>
      <c r="AC31" s="7" t="s">
        <v>24</v>
      </c>
      <c r="AD31" s="9">
        <f t="shared" si="1"/>
        <v>0</v>
      </c>
    </row>
    <row r="32" spans="1:63" ht="20.100000000000001" customHeight="1">
      <c r="A32" s="102" t="s">
        <v>106</v>
      </c>
      <c r="B32" s="103" t="s">
        <v>8</v>
      </c>
      <c r="C32" s="104">
        <v>1</v>
      </c>
      <c r="D32" s="103" t="s">
        <v>3</v>
      </c>
      <c r="E32" s="106"/>
      <c r="F32" s="118"/>
      <c r="G32" s="106"/>
      <c r="H32" s="118"/>
      <c r="I32" s="106"/>
      <c r="J32" s="118"/>
      <c r="K32" s="118"/>
      <c r="L32" s="118"/>
      <c r="M32" s="105" t="s">
        <v>8</v>
      </c>
      <c r="N32" s="77" t="s">
        <v>8</v>
      </c>
      <c r="P32" s="77" t="s">
        <v>108</v>
      </c>
      <c r="Q32" s="77" t="s">
        <v>25</v>
      </c>
      <c r="R32" s="77" t="s">
        <v>26</v>
      </c>
      <c r="X32" s="77" t="s">
        <v>190</v>
      </c>
      <c r="AA32" s="7" t="s">
        <v>27</v>
      </c>
      <c r="AB32" s="8">
        <f>(내역서!F30+내역서!F31)</f>
        <v>0</v>
      </c>
      <c r="AC32" s="7" t="s">
        <v>28</v>
      </c>
      <c r="AD32" s="9">
        <f t="shared" si="1"/>
        <v>0</v>
      </c>
    </row>
    <row r="33" spans="1:62" ht="20.100000000000001" customHeight="1">
      <c r="A33" s="102" t="s">
        <v>245</v>
      </c>
      <c r="B33" s="103" t="s">
        <v>8</v>
      </c>
      <c r="C33" s="104">
        <v>1</v>
      </c>
      <c r="D33" s="103" t="s">
        <v>3</v>
      </c>
      <c r="E33" s="118"/>
      <c r="F33" s="118"/>
      <c r="G33" s="118"/>
      <c r="H33" s="118"/>
      <c r="I33" s="118"/>
      <c r="J33" s="118"/>
      <c r="K33" s="118"/>
      <c r="L33" s="118"/>
      <c r="M33" s="105" t="s">
        <v>8</v>
      </c>
      <c r="N33" s="77" t="s">
        <v>8</v>
      </c>
      <c r="P33" s="77" t="s">
        <v>200</v>
      </c>
      <c r="Q33" s="77" t="s">
        <v>8</v>
      </c>
      <c r="R33" s="77" t="s">
        <v>177</v>
      </c>
      <c r="AA33" s="7" t="s">
        <v>23</v>
      </c>
      <c r="AB33" s="8">
        <f>(내역서!H32+내역서!H33)</f>
        <v>0</v>
      </c>
      <c r="AC33" s="7" t="s">
        <v>24</v>
      </c>
      <c r="AD33" s="9">
        <f t="shared" si="1"/>
        <v>0</v>
      </c>
      <c r="BI33" s="6" t="str">
        <f>HYPERLINK("#내역서!A70","A008 →")</f>
        <v>A008 →</v>
      </c>
      <c r="BJ33" s="77" t="s">
        <v>313</v>
      </c>
    </row>
    <row r="34" spans="1:62" ht="20.100000000000001" hidden="1" customHeight="1">
      <c r="A34" s="102" t="s">
        <v>345</v>
      </c>
      <c r="B34" s="103" t="s">
        <v>8</v>
      </c>
      <c r="C34" s="104">
        <v>1</v>
      </c>
      <c r="D34" s="103" t="s">
        <v>3</v>
      </c>
      <c r="E34" s="118"/>
      <c r="F34" s="118"/>
      <c r="G34" s="118"/>
      <c r="H34" s="118"/>
      <c r="I34" s="118"/>
      <c r="J34" s="118"/>
      <c r="K34" s="118"/>
      <c r="L34" s="118"/>
      <c r="M34" s="105" t="s">
        <v>8</v>
      </c>
      <c r="N34" s="77" t="s">
        <v>8</v>
      </c>
      <c r="P34" s="77" t="s">
        <v>200</v>
      </c>
      <c r="Q34" s="77" t="s">
        <v>8</v>
      </c>
      <c r="R34" s="77" t="s">
        <v>177</v>
      </c>
      <c r="AA34" s="7" t="s">
        <v>23</v>
      </c>
      <c r="AB34" s="8">
        <f>(내역서!H33+내역서!H34)</f>
        <v>0</v>
      </c>
      <c r="AC34" s="7" t="s">
        <v>24</v>
      </c>
      <c r="AD34" s="9">
        <f t="shared" si="1"/>
        <v>0</v>
      </c>
      <c r="BI34" s="6" t="str">
        <f>HYPERLINK("#내역서!A70","A008 →")</f>
        <v>A008 →</v>
      </c>
      <c r="BJ34" s="77" t="s">
        <v>313</v>
      </c>
    </row>
    <row r="35" spans="1:62" ht="20.100000000000001" customHeight="1">
      <c r="A35" s="102" t="s">
        <v>107</v>
      </c>
      <c r="B35" s="103" t="s">
        <v>8</v>
      </c>
      <c r="C35" s="104">
        <v>1</v>
      </c>
      <c r="D35" s="103" t="s">
        <v>3</v>
      </c>
      <c r="E35" s="106"/>
      <c r="F35" s="118"/>
      <c r="G35" s="106"/>
      <c r="H35" s="118"/>
      <c r="I35" s="106"/>
      <c r="J35" s="118"/>
      <c r="K35" s="118"/>
      <c r="L35" s="118"/>
      <c r="M35" s="105" t="s">
        <v>8</v>
      </c>
      <c r="N35" s="77" t="s">
        <v>8</v>
      </c>
      <c r="P35" s="77" t="s">
        <v>178</v>
      </c>
      <c r="Q35" s="77" t="s">
        <v>25</v>
      </c>
      <c r="R35" s="77" t="s">
        <v>26</v>
      </c>
      <c r="X35" s="77" t="s">
        <v>201</v>
      </c>
      <c r="AA35" s="7" t="s">
        <v>27</v>
      </c>
      <c r="AB35" s="8">
        <f>(내역서!F32+내역서!F33)</f>
        <v>0</v>
      </c>
      <c r="AC35" s="7" t="s">
        <v>28</v>
      </c>
      <c r="AD35" s="9">
        <f t="shared" si="1"/>
        <v>0</v>
      </c>
    </row>
    <row r="36" spans="1:62" ht="20.100000000000001" customHeight="1">
      <c r="A36" s="102"/>
      <c r="B36" s="103"/>
      <c r="C36" s="104"/>
      <c r="D36" s="103"/>
      <c r="E36" s="106"/>
      <c r="F36" s="118"/>
      <c r="G36" s="106"/>
      <c r="H36" s="118"/>
      <c r="I36" s="106"/>
      <c r="J36" s="118"/>
      <c r="K36" s="118"/>
      <c r="L36" s="118"/>
      <c r="M36" s="105"/>
      <c r="AA36" s="7"/>
      <c r="AB36" s="8"/>
      <c r="AC36" s="7"/>
      <c r="AD36" s="9"/>
    </row>
    <row r="37" spans="1:62" ht="20.100000000000001" customHeight="1">
      <c r="A37" s="102"/>
      <c r="B37" s="103"/>
      <c r="C37" s="104"/>
      <c r="D37" s="103"/>
      <c r="E37" s="106"/>
      <c r="F37" s="118"/>
      <c r="G37" s="106"/>
      <c r="H37" s="118"/>
      <c r="I37" s="106"/>
      <c r="J37" s="118"/>
      <c r="K37" s="118"/>
      <c r="L37" s="118"/>
      <c r="M37" s="105"/>
      <c r="AA37" s="7"/>
      <c r="AB37" s="8"/>
      <c r="AC37" s="7"/>
      <c r="AD37" s="9"/>
    </row>
    <row r="38" spans="1:62" ht="20.100000000000001" customHeight="1">
      <c r="A38" s="102"/>
      <c r="B38" s="103"/>
      <c r="C38" s="104"/>
      <c r="D38" s="103"/>
      <c r="E38" s="106"/>
      <c r="F38" s="118"/>
      <c r="G38" s="106"/>
      <c r="H38" s="118"/>
      <c r="I38" s="106"/>
      <c r="J38" s="118"/>
      <c r="K38" s="118"/>
      <c r="L38" s="118"/>
      <c r="M38" s="105"/>
      <c r="AA38" s="7"/>
      <c r="AB38" s="8"/>
      <c r="AC38" s="7"/>
      <c r="AD38" s="9"/>
    </row>
    <row r="39" spans="1:62" ht="20.100000000000001" customHeight="1">
      <c r="A39" s="102"/>
      <c r="B39" s="103"/>
      <c r="C39" s="104"/>
      <c r="D39" s="103"/>
      <c r="E39" s="106"/>
      <c r="F39" s="118"/>
      <c r="G39" s="106"/>
      <c r="H39" s="118"/>
      <c r="I39" s="106"/>
      <c r="J39" s="118"/>
      <c r="K39" s="118"/>
      <c r="L39" s="118"/>
      <c r="M39" s="105"/>
      <c r="AA39" s="7"/>
      <c r="AB39" s="8"/>
      <c r="AC39" s="7"/>
      <c r="AD39" s="9"/>
    </row>
    <row r="40" spans="1:62" ht="20.100000000000001" customHeight="1">
      <c r="A40" s="102"/>
      <c r="B40" s="103"/>
      <c r="C40" s="104"/>
      <c r="D40" s="103"/>
      <c r="E40" s="106"/>
      <c r="F40" s="118"/>
      <c r="G40" s="106"/>
      <c r="H40" s="118"/>
      <c r="I40" s="106"/>
      <c r="J40" s="118"/>
      <c r="K40" s="118"/>
      <c r="L40" s="118"/>
      <c r="M40" s="105"/>
      <c r="AA40" s="7"/>
      <c r="AB40" s="8"/>
      <c r="AC40" s="7"/>
      <c r="AD40" s="9"/>
    </row>
    <row r="41" spans="1:62" ht="20.100000000000001" customHeight="1">
      <c r="A41" s="102"/>
      <c r="B41" s="103"/>
      <c r="C41" s="104"/>
      <c r="D41" s="103"/>
      <c r="E41" s="106"/>
      <c r="F41" s="118"/>
      <c r="G41" s="106"/>
      <c r="H41" s="118"/>
      <c r="I41" s="106"/>
      <c r="J41" s="118"/>
      <c r="K41" s="118"/>
      <c r="L41" s="118"/>
      <c r="M41" s="105"/>
      <c r="AA41" s="7"/>
      <c r="AB41" s="8"/>
      <c r="AC41" s="7"/>
      <c r="AD41" s="9"/>
    </row>
    <row r="42" spans="1:62" ht="20.100000000000001" customHeight="1">
      <c r="A42" s="102"/>
      <c r="B42" s="103"/>
      <c r="C42" s="104"/>
      <c r="D42" s="103"/>
      <c r="E42" s="106"/>
      <c r="F42" s="118"/>
      <c r="G42" s="106"/>
      <c r="H42" s="118"/>
      <c r="I42" s="106"/>
      <c r="J42" s="118"/>
      <c r="K42" s="118"/>
      <c r="L42" s="118"/>
      <c r="M42" s="105"/>
      <c r="AA42" s="7"/>
      <c r="AB42" s="8"/>
      <c r="AC42" s="7"/>
      <c r="AD42" s="9"/>
    </row>
    <row r="43" spans="1:62" ht="20.100000000000001" customHeight="1">
      <c r="A43" s="102"/>
      <c r="B43" s="103"/>
      <c r="C43" s="104"/>
      <c r="D43" s="103"/>
      <c r="E43" s="106"/>
      <c r="F43" s="118"/>
      <c r="G43" s="106"/>
      <c r="H43" s="118"/>
      <c r="I43" s="106"/>
      <c r="J43" s="118"/>
      <c r="K43" s="118"/>
      <c r="L43" s="118"/>
      <c r="M43" s="105"/>
      <c r="AA43" s="7"/>
      <c r="AB43" s="8"/>
      <c r="AC43" s="7"/>
      <c r="AD43" s="9"/>
    </row>
    <row r="44" spans="1:62" ht="20.100000000000001" customHeight="1">
      <c r="A44" s="102"/>
      <c r="B44" s="103"/>
      <c r="C44" s="104"/>
      <c r="D44" s="103"/>
      <c r="E44" s="106"/>
      <c r="F44" s="118"/>
      <c r="G44" s="106"/>
      <c r="H44" s="118"/>
      <c r="I44" s="106"/>
      <c r="J44" s="118"/>
      <c r="K44" s="118"/>
      <c r="L44" s="118"/>
      <c r="M44" s="105"/>
      <c r="AA44" s="7"/>
      <c r="AB44" s="8"/>
      <c r="AC44" s="7"/>
      <c r="AD44" s="9"/>
    </row>
    <row r="45" spans="1:62" ht="20.100000000000001" customHeight="1">
      <c r="A45" s="102"/>
      <c r="B45" s="103"/>
      <c r="C45" s="104"/>
      <c r="D45" s="103"/>
      <c r="E45" s="106"/>
      <c r="F45" s="118"/>
      <c r="G45" s="106"/>
      <c r="H45" s="118"/>
      <c r="I45" s="106"/>
      <c r="J45" s="118"/>
      <c r="K45" s="118"/>
      <c r="L45" s="118"/>
      <c r="M45" s="105"/>
      <c r="AA45" s="7"/>
      <c r="AB45" s="8"/>
      <c r="AC45" s="7"/>
      <c r="AD45" s="9"/>
    </row>
    <row r="46" spans="1:62" ht="20.100000000000001" customHeight="1">
      <c r="A46" s="102"/>
      <c r="B46" s="103"/>
      <c r="C46" s="104"/>
      <c r="D46" s="103"/>
      <c r="E46" s="106"/>
      <c r="F46" s="118"/>
      <c r="G46" s="106"/>
      <c r="H46" s="118"/>
      <c r="I46" s="106"/>
      <c r="J46" s="118"/>
      <c r="K46" s="118"/>
      <c r="L46" s="118"/>
      <c r="M46" s="105"/>
      <c r="AA46" s="7"/>
      <c r="AB46" s="8"/>
      <c r="AC46" s="7"/>
      <c r="AD46" s="9"/>
    </row>
    <row r="47" spans="1:62" ht="20.100000000000001" customHeight="1">
      <c r="A47" s="102"/>
      <c r="B47" s="103"/>
      <c r="C47" s="104"/>
      <c r="D47" s="103"/>
      <c r="E47" s="106"/>
      <c r="F47" s="118"/>
      <c r="G47" s="106"/>
      <c r="H47" s="118"/>
      <c r="I47" s="106"/>
      <c r="J47" s="118"/>
      <c r="K47" s="118"/>
      <c r="L47" s="118"/>
      <c r="M47" s="105"/>
      <c r="AA47" s="7"/>
      <c r="AB47" s="8"/>
      <c r="AC47" s="7"/>
      <c r="AD47" s="9"/>
    </row>
    <row r="48" spans="1:62" ht="20.100000000000001" customHeight="1">
      <c r="A48" s="102"/>
      <c r="B48" s="103"/>
      <c r="C48" s="104"/>
      <c r="D48" s="103"/>
      <c r="E48" s="106"/>
      <c r="F48" s="118"/>
      <c r="G48" s="106"/>
      <c r="H48" s="118"/>
      <c r="I48" s="106"/>
      <c r="J48" s="118"/>
      <c r="K48" s="118"/>
      <c r="L48" s="118"/>
      <c r="M48" s="105"/>
      <c r="AA48" s="7"/>
      <c r="AB48" s="8"/>
      <c r="AC48" s="7"/>
      <c r="AD48" s="9"/>
    </row>
    <row r="49" spans="1:61" ht="20.100000000000001" customHeight="1">
      <c r="A49" s="102"/>
      <c r="B49" s="103"/>
      <c r="C49" s="104"/>
      <c r="D49" s="103"/>
      <c r="E49" s="106"/>
      <c r="F49" s="118"/>
      <c r="G49" s="106"/>
      <c r="H49" s="118"/>
      <c r="I49" s="106"/>
      <c r="J49" s="118"/>
      <c r="K49" s="118"/>
      <c r="L49" s="118"/>
      <c r="M49" s="105"/>
      <c r="AA49" s="7"/>
      <c r="AB49" s="8"/>
      <c r="AC49" s="7"/>
      <c r="AD49" s="9"/>
    </row>
    <row r="50" spans="1:61" ht="20.100000000000001" customHeight="1">
      <c r="A50" s="102"/>
      <c r="B50" s="103"/>
      <c r="C50" s="104"/>
      <c r="D50" s="103"/>
      <c r="E50" s="106"/>
      <c r="F50" s="118"/>
      <c r="G50" s="106"/>
      <c r="H50" s="118"/>
      <c r="I50" s="106"/>
      <c r="J50" s="118"/>
      <c r="K50" s="118"/>
      <c r="L50" s="118"/>
      <c r="M50" s="105"/>
      <c r="AA50" s="7"/>
      <c r="AB50" s="8"/>
      <c r="AC50" s="7"/>
      <c r="AD50" s="9"/>
    </row>
    <row r="51" spans="1:61" ht="20.100000000000001" customHeight="1">
      <c r="A51" s="102"/>
      <c r="B51" s="103"/>
      <c r="C51" s="104"/>
      <c r="D51" s="103"/>
      <c r="E51" s="106"/>
      <c r="F51" s="118"/>
      <c r="G51" s="106"/>
      <c r="H51" s="118"/>
      <c r="I51" s="106"/>
      <c r="J51" s="118"/>
      <c r="K51" s="118"/>
      <c r="L51" s="118"/>
      <c r="M51" s="105"/>
      <c r="AA51" s="7"/>
      <c r="AB51" s="8"/>
      <c r="AC51" s="7"/>
      <c r="AD51" s="9"/>
    </row>
    <row r="52" spans="1:61" ht="20.100000000000001" customHeight="1">
      <c r="A52" s="102"/>
      <c r="B52" s="103"/>
      <c r="C52" s="104"/>
      <c r="D52" s="103"/>
      <c r="E52" s="106"/>
      <c r="F52" s="118"/>
      <c r="G52" s="106"/>
      <c r="H52" s="118"/>
      <c r="I52" s="106"/>
      <c r="J52" s="118"/>
      <c r="K52" s="118"/>
      <c r="L52" s="118"/>
      <c r="M52" s="105"/>
      <c r="AA52" s="7"/>
      <c r="AB52" s="8"/>
      <c r="AC52" s="7"/>
      <c r="AD52" s="9"/>
    </row>
    <row r="53" spans="1:61" ht="20.100000000000001" customHeight="1">
      <c r="A53" s="102"/>
      <c r="B53" s="103"/>
      <c r="C53" s="104"/>
      <c r="D53" s="103"/>
      <c r="E53" s="106"/>
      <c r="F53" s="118"/>
      <c r="G53" s="106"/>
      <c r="H53" s="118"/>
      <c r="I53" s="106"/>
      <c r="J53" s="118"/>
      <c r="K53" s="118"/>
      <c r="L53" s="118"/>
      <c r="M53" s="105"/>
      <c r="AA53" s="7"/>
      <c r="AB53" s="8"/>
      <c r="AC53" s="7"/>
      <c r="AD53" s="9"/>
    </row>
    <row r="54" spans="1:61" ht="20.100000000000001" customHeight="1">
      <c r="A54" s="102"/>
      <c r="B54" s="103"/>
      <c r="C54" s="104"/>
      <c r="D54" s="103"/>
      <c r="E54" s="106"/>
      <c r="F54" s="118"/>
      <c r="G54" s="106"/>
      <c r="H54" s="118"/>
      <c r="I54" s="106"/>
      <c r="J54" s="118"/>
      <c r="K54" s="118"/>
      <c r="L54" s="118"/>
      <c r="M54" s="105"/>
      <c r="AA54" s="7"/>
      <c r="AB54" s="8"/>
      <c r="AC54" s="7"/>
      <c r="AD54" s="9"/>
    </row>
    <row r="55" spans="1:61" ht="20.100000000000001" customHeight="1">
      <c r="A55" s="127"/>
      <c r="B55" s="128"/>
      <c r="C55" s="120"/>
      <c r="D55" s="128"/>
      <c r="E55" s="108"/>
      <c r="F55" s="129"/>
      <c r="G55" s="108"/>
      <c r="H55" s="129"/>
      <c r="I55" s="108"/>
      <c r="J55" s="129"/>
      <c r="K55" s="129"/>
      <c r="L55" s="129"/>
      <c r="M55" s="130"/>
      <c r="AA55" s="7"/>
      <c r="AB55" s="8"/>
      <c r="AC55" s="7"/>
      <c r="AD55" s="9"/>
    </row>
    <row r="56" spans="1:61" ht="20.100000000000001" customHeight="1">
      <c r="A56" s="121" t="s">
        <v>31</v>
      </c>
      <c r="B56" s="122" t="s">
        <v>8</v>
      </c>
      <c r="C56" s="123"/>
      <c r="D56" s="122" t="s">
        <v>8</v>
      </c>
      <c r="E56" s="124"/>
      <c r="F56" s="125"/>
      <c r="G56" s="124"/>
      <c r="H56" s="125"/>
      <c r="I56" s="124"/>
      <c r="J56" s="125"/>
      <c r="K56" s="125"/>
      <c r="L56" s="125"/>
      <c r="M56" s="126" t="s">
        <v>8</v>
      </c>
      <c r="N56" s="77" t="s">
        <v>8</v>
      </c>
      <c r="P56" s="77" t="s">
        <v>181</v>
      </c>
      <c r="Q56" s="77" t="s">
        <v>33</v>
      </c>
      <c r="R56" s="77" t="s">
        <v>8</v>
      </c>
      <c r="AA56" s="7" t="s">
        <v>29</v>
      </c>
      <c r="AB56" s="8">
        <f>(내역서!J32+내역서!J33)</f>
        <v>0</v>
      </c>
      <c r="AC56" s="7" t="s">
        <v>30</v>
      </c>
      <c r="AD56" s="9">
        <f t="shared" si="1"/>
        <v>0</v>
      </c>
    </row>
    <row r="57" spans="1:61" ht="20.100000000000001" customHeight="1">
      <c r="A57" s="102" t="s">
        <v>109</v>
      </c>
      <c r="B57" s="103" t="s">
        <v>316</v>
      </c>
      <c r="C57" s="104">
        <v>1</v>
      </c>
      <c r="D57" s="103" t="s">
        <v>3</v>
      </c>
      <c r="E57" s="106"/>
      <c r="F57" s="118"/>
      <c r="G57" s="106"/>
      <c r="H57" s="118"/>
      <c r="I57" s="106"/>
      <c r="J57" s="118"/>
      <c r="K57" s="106"/>
      <c r="L57" s="118"/>
      <c r="M57" s="105" t="s">
        <v>8</v>
      </c>
      <c r="N57" s="77" t="s">
        <v>8</v>
      </c>
      <c r="O57" s="77" t="s">
        <v>110</v>
      </c>
    </row>
    <row r="58" spans="1:61" ht="20.100000000000001" customHeight="1">
      <c r="A58" s="102" t="s">
        <v>65</v>
      </c>
      <c r="B58" s="103" t="s">
        <v>8</v>
      </c>
      <c r="C58" s="104">
        <v>1</v>
      </c>
      <c r="D58" s="103" t="s">
        <v>3</v>
      </c>
      <c r="E58" s="118"/>
      <c r="F58" s="118"/>
      <c r="G58" s="118"/>
      <c r="H58" s="118"/>
      <c r="I58" s="118"/>
      <c r="J58" s="118"/>
      <c r="K58" s="118"/>
      <c r="L58" s="118"/>
      <c r="M58" s="105" t="s">
        <v>8</v>
      </c>
      <c r="N58" s="77" t="s">
        <v>8</v>
      </c>
      <c r="P58" s="77" t="s">
        <v>20</v>
      </c>
      <c r="Q58" s="77" t="s">
        <v>8</v>
      </c>
      <c r="R58" s="77" t="s">
        <v>66</v>
      </c>
      <c r="BI58" s="6" t="str">
        <f>HYPERLINK("#내역서!A43","A001 →")</f>
        <v>A001 →</v>
      </c>
    </row>
    <row r="59" spans="1:61" ht="20.100000000000001" customHeight="1">
      <c r="A59" s="102" t="s">
        <v>185</v>
      </c>
      <c r="B59" s="103" t="s">
        <v>8</v>
      </c>
      <c r="C59" s="104">
        <v>1</v>
      </c>
      <c r="D59" s="103" t="s">
        <v>3</v>
      </c>
      <c r="E59" s="118"/>
      <c r="F59" s="118"/>
      <c r="G59" s="118"/>
      <c r="H59" s="118"/>
      <c r="I59" s="118"/>
      <c r="J59" s="118"/>
      <c r="K59" s="118"/>
      <c r="L59" s="118"/>
      <c r="M59" s="105" t="s">
        <v>8</v>
      </c>
      <c r="N59" s="77" t="s">
        <v>8</v>
      </c>
      <c r="P59" s="77" t="s">
        <v>21</v>
      </c>
      <c r="Q59" s="77" t="s">
        <v>8</v>
      </c>
      <c r="R59" s="77" t="s">
        <v>67</v>
      </c>
      <c r="BI59" s="6" t="str">
        <f>HYPERLINK("#내역서!A47","A003 →")</f>
        <v>A003 →</v>
      </c>
    </row>
    <row r="60" spans="1:61" ht="20.100000000000001" customHeight="1">
      <c r="A60" s="102" t="s">
        <v>243</v>
      </c>
      <c r="B60" s="103" t="s">
        <v>8</v>
      </c>
      <c r="C60" s="104">
        <v>1</v>
      </c>
      <c r="D60" s="103" t="s">
        <v>3</v>
      </c>
      <c r="E60" s="118"/>
      <c r="F60" s="118"/>
      <c r="G60" s="118"/>
      <c r="H60" s="118"/>
      <c r="I60" s="118"/>
      <c r="J60" s="118"/>
      <c r="K60" s="118"/>
      <c r="L60" s="118"/>
      <c r="M60" s="105" t="s">
        <v>8</v>
      </c>
      <c r="N60" s="77" t="s">
        <v>8</v>
      </c>
      <c r="P60" s="77" t="s">
        <v>20</v>
      </c>
      <c r="Q60" s="77" t="s">
        <v>8</v>
      </c>
      <c r="R60" s="77" t="s">
        <v>66</v>
      </c>
      <c r="BI60" s="6" t="str">
        <f>HYPERLINK("#내역서!A43","A001 →")</f>
        <v>A001 →</v>
      </c>
    </row>
    <row r="61" spans="1:61" ht="20.100000000000001" customHeight="1">
      <c r="A61" s="102" t="s">
        <v>244</v>
      </c>
      <c r="B61" s="103" t="s">
        <v>8</v>
      </c>
      <c r="C61" s="104">
        <v>1</v>
      </c>
      <c r="D61" s="103" t="s">
        <v>3</v>
      </c>
      <c r="E61" s="118"/>
      <c r="F61" s="118"/>
      <c r="G61" s="118"/>
      <c r="H61" s="118"/>
      <c r="I61" s="118"/>
      <c r="J61" s="118"/>
      <c r="K61" s="118"/>
      <c r="L61" s="118"/>
      <c r="M61" s="105" t="s">
        <v>8</v>
      </c>
      <c r="N61" s="77" t="s">
        <v>8</v>
      </c>
      <c r="P61" s="77" t="s">
        <v>22</v>
      </c>
      <c r="Q61" s="77" t="s">
        <v>8</v>
      </c>
      <c r="R61" s="77" t="s">
        <v>68</v>
      </c>
      <c r="BI61" s="6" t="str">
        <f>HYPERLINK("#내역서!A51","A004 →")</f>
        <v>A004 →</v>
      </c>
    </row>
    <row r="62" spans="1:61" ht="20.100000000000001" customHeight="1">
      <c r="A62" s="102" t="s">
        <v>347</v>
      </c>
      <c r="B62" s="103" t="s">
        <v>8</v>
      </c>
      <c r="C62" s="104">
        <v>1</v>
      </c>
      <c r="D62" s="103" t="s">
        <v>3</v>
      </c>
      <c r="E62" s="118"/>
      <c r="F62" s="118"/>
      <c r="G62" s="118"/>
      <c r="H62" s="118"/>
      <c r="I62" s="118"/>
      <c r="J62" s="118"/>
      <c r="K62" s="118"/>
      <c r="L62" s="118"/>
      <c r="M62" s="105" t="s">
        <v>8</v>
      </c>
      <c r="N62" s="77" t="s">
        <v>8</v>
      </c>
      <c r="P62" s="77" t="s">
        <v>57</v>
      </c>
      <c r="Q62" s="77" t="s">
        <v>8</v>
      </c>
      <c r="R62" s="77" t="s">
        <v>103</v>
      </c>
      <c r="AA62" s="7" t="s">
        <v>23</v>
      </c>
      <c r="AB62" s="8" t="e">
        <f>(내역서!H58+내역서!H59+내역서!H61+내역서!#REF!+내역서!H62)</f>
        <v>#REF!</v>
      </c>
      <c r="AC62" s="7" t="s">
        <v>24</v>
      </c>
      <c r="AD62" s="9" t="e">
        <f t="shared" ref="AD62:AD65" si="2">$AB62</f>
        <v>#REF!</v>
      </c>
      <c r="BI62" s="6" t="str">
        <f>HYPERLINK("#내역서!A67","A007 →")</f>
        <v>A007 →</v>
      </c>
    </row>
    <row r="63" spans="1:61" ht="20.100000000000001" customHeight="1">
      <c r="A63" s="102" t="s">
        <v>111</v>
      </c>
      <c r="B63" s="103" t="s">
        <v>8</v>
      </c>
      <c r="C63" s="104">
        <v>1</v>
      </c>
      <c r="D63" s="103" t="s">
        <v>3</v>
      </c>
      <c r="E63" s="106"/>
      <c r="F63" s="118"/>
      <c r="G63" s="106"/>
      <c r="H63" s="118"/>
      <c r="I63" s="106"/>
      <c r="J63" s="118"/>
      <c r="K63" s="118"/>
      <c r="L63" s="118"/>
      <c r="M63" s="105" t="s">
        <v>8</v>
      </c>
      <c r="N63" s="77" t="s">
        <v>8</v>
      </c>
      <c r="P63" s="77" t="s">
        <v>80</v>
      </c>
      <c r="Q63" s="77" t="s">
        <v>25</v>
      </c>
      <c r="R63" s="77" t="s">
        <v>26</v>
      </c>
      <c r="X63" s="77" t="s">
        <v>202</v>
      </c>
      <c r="AA63" s="7" t="s">
        <v>27</v>
      </c>
      <c r="AB63" s="8" t="e">
        <f>(내역서!F58+내역서!F59+내역서!F61+내역서!#REF!+내역서!F62)</f>
        <v>#REF!</v>
      </c>
      <c r="AC63" s="7" t="s">
        <v>28</v>
      </c>
      <c r="AD63" s="9" t="e">
        <f t="shared" si="2"/>
        <v>#REF!</v>
      </c>
    </row>
    <row r="64" spans="1:61" ht="20.100000000000001" customHeight="1">
      <c r="A64" s="102" t="s">
        <v>346</v>
      </c>
      <c r="B64" s="103" t="s">
        <v>8</v>
      </c>
      <c r="C64" s="104">
        <v>1</v>
      </c>
      <c r="D64" s="103" t="s">
        <v>3</v>
      </c>
      <c r="E64" s="118"/>
      <c r="F64" s="118"/>
      <c r="G64" s="118"/>
      <c r="H64" s="118"/>
      <c r="I64" s="118"/>
      <c r="J64" s="118"/>
      <c r="K64" s="118"/>
      <c r="L64" s="118"/>
      <c r="M64" s="105" t="s">
        <v>8</v>
      </c>
      <c r="N64" s="77" t="s">
        <v>8</v>
      </c>
      <c r="P64" s="77" t="s">
        <v>57</v>
      </c>
      <c r="Q64" s="77" t="s">
        <v>8</v>
      </c>
      <c r="R64" s="77" t="s">
        <v>103</v>
      </c>
      <c r="AA64" s="7" t="s">
        <v>23</v>
      </c>
      <c r="AB64" s="8">
        <f>(내역서!H60+내역서!H61+내역서!H62+내역서!H63+내역서!H64)</f>
        <v>0</v>
      </c>
      <c r="AC64" s="7" t="s">
        <v>24</v>
      </c>
      <c r="AD64" s="9">
        <f t="shared" si="2"/>
        <v>0</v>
      </c>
      <c r="BI64" s="6" t="str">
        <f>HYPERLINK("#내역서!A67","A007 →")</f>
        <v>A007 →</v>
      </c>
    </row>
    <row r="65" spans="1:61" ht="20.100000000000001" customHeight="1">
      <c r="A65" s="102" t="s">
        <v>245</v>
      </c>
      <c r="B65" s="103" t="s">
        <v>8</v>
      </c>
      <c r="C65" s="104">
        <v>1</v>
      </c>
      <c r="D65" s="103" t="s">
        <v>3</v>
      </c>
      <c r="E65" s="118"/>
      <c r="F65" s="118"/>
      <c r="G65" s="118"/>
      <c r="H65" s="118"/>
      <c r="I65" s="118"/>
      <c r="J65" s="118"/>
      <c r="K65" s="118"/>
      <c r="L65" s="118"/>
      <c r="M65" s="105" t="s">
        <v>8</v>
      </c>
      <c r="N65" s="77" t="s">
        <v>8</v>
      </c>
      <c r="P65" s="77" t="s">
        <v>85</v>
      </c>
      <c r="Q65" s="77" t="s">
        <v>8</v>
      </c>
      <c r="R65" s="77" t="s">
        <v>177</v>
      </c>
      <c r="AA65" s="7" t="s">
        <v>29</v>
      </c>
      <c r="AB65" s="8" t="e">
        <f>(내역서!J58+내역서!J59+내역서!J61+내역서!#REF!+내역서!J62)</f>
        <v>#REF!</v>
      </c>
      <c r="AC65" s="7" t="s">
        <v>30</v>
      </c>
      <c r="AD65" s="9" t="e">
        <f t="shared" si="2"/>
        <v>#REF!</v>
      </c>
      <c r="BI65" s="6" t="str">
        <f>HYPERLINK("#내역서!A70","A008 →")</f>
        <v>A008 →</v>
      </c>
    </row>
    <row r="66" spans="1:61" ht="20.100000000000001" customHeight="1">
      <c r="A66" s="102"/>
      <c r="B66" s="103"/>
      <c r="C66" s="104"/>
      <c r="D66" s="103"/>
      <c r="E66" s="118"/>
      <c r="F66" s="118"/>
      <c r="G66" s="118"/>
      <c r="H66" s="118"/>
      <c r="I66" s="118"/>
      <c r="J66" s="118"/>
      <c r="K66" s="118"/>
      <c r="L66" s="118"/>
      <c r="M66" s="105"/>
      <c r="AA66" s="111"/>
      <c r="AB66" s="112"/>
      <c r="AC66" s="111"/>
      <c r="AD66" s="113"/>
      <c r="BI66" s="6"/>
    </row>
    <row r="67" spans="1:61" ht="20.100000000000001" customHeight="1">
      <c r="A67" s="102"/>
      <c r="B67" s="103"/>
      <c r="C67" s="104"/>
      <c r="D67" s="103"/>
      <c r="E67" s="118"/>
      <c r="F67" s="118"/>
      <c r="G67" s="118"/>
      <c r="H67" s="118"/>
      <c r="I67" s="118"/>
      <c r="J67" s="118"/>
      <c r="K67" s="118"/>
      <c r="L67" s="118"/>
      <c r="M67" s="105"/>
      <c r="AA67" s="111"/>
      <c r="AB67" s="112"/>
      <c r="AC67" s="111"/>
      <c r="AD67" s="113"/>
      <c r="BI67" s="6"/>
    </row>
    <row r="68" spans="1:61" ht="20.100000000000001" customHeight="1">
      <c r="A68" s="102"/>
      <c r="B68" s="103"/>
      <c r="C68" s="104"/>
      <c r="D68" s="103"/>
      <c r="E68" s="118"/>
      <c r="F68" s="118"/>
      <c r="G68" s="118"/>
      <c r="H68" s="118"/>
      <c r="I68" s="118"/>
      <c r="J68" s="118"/>
      <c r="K68" s="118"/>
      <c r="L68" s="118"/>
      <c r="M68" s="105"/>
      <c r="AA68" s="111"/>
      <c r="AB68" s="112"/>
      <c r="AC68" s="111"/>
      <c r="AD68" s="113"/>
      <c r="BI68" s="6"/>
    </row>
    <row r="69" spans="1:61" ht="20.100000000000001" customHeight="1">
      <c r="A69" s="102"/>
      <c r="B69" s="103"/>
      <c r="C69" s="104"/>
      <c r="D69" s="103"/>
      <c r="E69" s="118"/>
      <c r="F69" s="118"/>
      <c r="G69" s="118"/>
      <c r="H69" s="118"/>
      <c r="I69" s="118"/>
      <c r="J69" s="118"/>
      <c r="K69" s="118"/>
      <c r="L69" s="118"/>
      <c r="M69" s="105"/>
      <c r="AA69" s="111"/>
      <c r="AB69" s="112"/>
      <c r="AC69" s="111"/>
      <c r="AD69" s="113"/>
      <c r="BI69" s="6"/>
    </row>
    <row r="70" spans="1:61" ht="20.100000000000001" customHeight="1">
      <c r="A70" s="102"/>
      <c r="B70" s="103"/>
      <c r="C70" s="104"/>
      <c r="D70" s="103"/>
      <c r="E70" s="118"/>
      <c r="F70" s="118"/>
      <c r="G70" s="118"/>
      <c r="H70" s="118"/>
      <c r="I70" s="118"/>
      <c r="J70" s="118"/>
      <c r="K70" s="118"/>
      <c r="L70" s="118"/>
      <c r="M70" s="105"/>
      <c r="AA70" s="111"/>
      <c r="AB70" s="112"/>
      <c r="AC70" s="111"/>
      <c r="AD70" s="113"/>
      <c r="BI70" s="6"/>
    </row>
    <row r="71" spans="1:61" ht="20.100000000000001" customHeight="1">
      <c r="A71" s="102"/>
      <c r="B71" s="103"/>
      <c r="C71" s="104"/>
      <c r="D71" s="103"/>
      <c r="E71" s="118"/>
      <c r="F71" s="118"/>
      <c r="G71" s="118"/>
      <c r="H71" s="118"/>
      <c r="I71" s="118"/>
      <c r="J71" s="118"/>
      <c r="K71" s="118"/>
      <c r="L71" s="118"/>
      <c r="M71" s="105"/>
      <c r="AA71" s="111"/>
      <c r="AB71" s="112"/>
      <c r="AC71" s="111"/>
      <c r="AD71" s="113"/>
      <c r="BI71" s="6"/>
    </row>
    <row r="72" spans="1:61" ht="20.100000000000001" customHeight="1">
      <c r="A72" s="102"/>
      <c r="B72" s="103"/>
      <c r="C72" s="104"/>
      <c r="D72" s="103"/>
      <c r="E72" s="118"/>
      <c r="F72" s="118"/>
      <c r="G72" s="118"/>
      <c r="H72" s="118"/>
      <c r="I72" s="118"/>
      <c r="J72" s="118"/>
      <c r="K72" s="118"/>
      <c r="L72" s="118"/>
      <c r="M72" s="105"/>
      <c r="AA72" s="111"/>
      <c r="AB72" s="112"/>
      <c r="AC72" s="111"/>
      <c r="AD72" s="113"/>
      <c r="BI72" s="6"/>
    </row>
    <row r="73" spans="1:61" ht="20.100000000000001" customHeight="1">
      <c r="A73" s="102"/>
      <c r="B73" s="103"/>
      <c r="C73" s="104"/>
      <c r="D73" s="103"/>
      <c r="E73" s="118"/>
      <c r="F73" s="118"/>
      <c r="G73" s="118"/>
      <c r="H73" s="118"/>
      <c r="I73" s="118"/>
      <c r="J73" s="118"/>
      <c r="K73" s="118"/>
      <c r="L73" s="118"/>
      <c r="M73" s="105"/>
      <c r="AA73" s="111"/>
      <c r="AB73" s="112"/>
      <c r="AC73" s="111"/>
      <c r="AD73" s="113"/>
      <c r="BI73" s="6"/>
    </row>
    <row r="74" spans="1:61" ht="20.100000000000001" customHeight="1">
      <c r="A74" s="102"/>
      <c r="B74" s="103"/>
      <c r="C74" s="104"/>
      <c r="D74" s="103"/>
      <c r="E74" s="118"/>
      <c r="F74" s="118"/>
      <c r="G74" s="118"/>
      <c r="H74" s="118"/>
      <c r="I74" s="118"/>
      <c r="J74" s="118"/>
      <c r="K74" s="118"/>
      <c r="L74" s="118"/>
      <c r="M74" s="105"/>
      <c r="AA74" s="111"/>
      <c r="AB74" s="112"/>
      <c r="AC74" s="111"/>
      <c r="AD74" s="113"/>
      <c r="BI74" s="6"/>
    </row>
    <row r="75" spans="1:61" ht="20.100000000000001" customHeight="1">
      <c r="A75" s="102"/>
      <c r="B75" s="103"/>
      <c r="C75" s="104"/>
      <c r="D75" s="103"/>
      <c r="E75" s="118"/>
      <c r="F75" s="118"/>
      <c r="G75" s="118"/>
      <c r="H75" s="118"/>
      <c r="I75" s="118"/>
      <c r="J75" s="118"/>
      <c r="K75" s="118"/>
      <c r="L75" s="118"/>
      <c r="M75" s="105"/>
      <c r="AA75" s="111"/>
      <c r="AB75" s="112"/>
      <c r="AC75" s="111"/>
      <c r="AD75" s="113"/>
      <c r="BI75" s="6"/>
    </row>
    <row r="76" spans="1:61" ht="20.100000000000001" customHeight="1">
      <c r="A76" s="102"/>
      <c r="B76" s="103"/>
      <c r="C76" s="104"/>
      <c r="D76" s="103"/>
      <c r="E76" s="118"/>
      <c r="F76" s="118"/>
      <c r="G76" s="118"/>
      <c r="H76" s="118"/>
      <c r="I76" s="118"/>
      <c r="J76" s="118"/>
      <c r="K76" s="118"/>
      <c r="L76" s="118"/>
      <c r="M76" s="105"/>
      <c r="AA76" s="111"/>
      <c r="AB76" s="112"/>
      <c r="AC76" s="111"/>
      <c r="AD76" s="113"/>
      <c r="BI76" s="6"/>
    </row>
    <row r="77" spans="1:61" ht="20.100000000000001" customHeight="1">
      <c r="A77" s="102"/>
      <c r="B77" s="103"/>
      <c r="C77" s="104"/>
      <c r="D77" s="103"/>
      <c r="E77" s="118"/>
      <c r="F77" s="118"/>
      <c r="G77" s="118"/>
      <c r="H77" s="118"/>
      <c r="I77" s="118"/>
      <c r="J77" s="118"/>
      <c r="K77" s="118"/>
      <c r="L77" s="118"/>
      <c r="M77" s="105"/>
      <c r="AA77" s="111"/>
      <c r="AB77" s="112"/>
      <c r="AC77" s="111"/>
      <c r="AD77" s="113"/>
      <c r="BI77" s="6"/>
    </row>
    <row r="78" spans="1:61" ht="20.100000000000001" customHeight="1">
      <c r="A78" s="102"/>
      <c r="B78" s="103"/>
      <c r="C78" s="104"/>
      <c r="D78" s="103"/>
      <c r="E78" s="118"/>
      <c r="F78" s="118"/>
      <c r="G78" s="118"/>
      <c r="H78" s="118"/>
      <c r="I78" s="118"/>
      <c r="J78" s="118"/>
      <c r="K78" s="118"/>
      <c r="L78" s="118"/>
      <c r="M78" s="105"/>
      <c r="AA78" s="111"/>
      <c r="AB78" s="112"/>
      <c r="AC78" s="111"/>
      <c r="AD78" s="113"/>
      <c r="BI78" s="6"/>
    </row>
    <row r="79" spans="1:61" ht="20.100000000000001" customHeight="1">
      <c r="A79" s="127" t="s">
        <v>31</v>
      </c>
      <c r="B79" s="128" t="s">
        <v>8</v>
      </c>
      <c r="C79" s="120"/>
      <c r="D79" s="128" t="s">
        <v>8</v>
      </c>
      <c r="E79" s="108"/>
      <c r="F79" s="129"/>
      <c r="G79" s="108"/>
      <c r="H79" s="129"/>
      <c r="I79" s="108"/>
      <c r="J79" s="129"/>
      <c r="K79" s="129"/>
      <c r="L79" s="129"/>
      <c r="M79" s="130" t="s">
        <v>8</v>
      </c>
      <c r="N79" s="77" t="s">
        <v>8</v>
      </c>
      <c r="P79" s="77" t="s">
        <v>32</v>
      </c>
      <c r="Q79" s="77" t="s">
        <v>33</v>
      </c>
      <c r="R79" s="77" t="s">
        <v>8</v>
      </c>
    </row>
    <row r="80" spans="1:61" ht="20.100000000000001" customHeight="1">
      <c r="A80" s="121" t="s">
        <v>112</v>
      </c>
      <c r="B80" s="122" t="s">
        <v>8</v>
      </c>
      <c r="C80" s="123">
        <v>1</v>
      </c>
      <c r="D80" s="122" t="s">
        <v>3</v>
      </c>
      <c r="E80" s="124"/>
      <c r="F80" s="125"/>
      <c r="G80" s="124"/>
      <c r="H80" s="125"/>
      <c r="I80" s="124"/>
      <c r="J80" s="125"/>
      <c r="K80" s="124"/>
      <c r="L80" s="125"/>
      <c r="M80" s="126" t="s">
        <v>8</v>
      </c>
      <c r="N80" s="77" t="s">
        <v>8</v>
      </c>
      <c r="O80" s="77" t="s">
        <v>66</v>
      </c>
    </row>
    <row r="81" spans="1:62" ht="20.100000000000001" customHeight="1">
      <c r="A81" s="102" t="s">
        <v>113</v>
      </c>
      <c r="B81" s="103" t="s">
        <v>114</v>
      </c>
      <c r="C81" s="104" t="s">
        <v>320</v>
      </c>
      <c r="D81" s="103" t="s">
        <v>43</v>
      </c>
      <c r="E81" s="118"/>
      <c r="F81" s="118"/>
      <c r="G81" s="118"/>
      <c r="H81" s="118"/>
      <c r="I81" s="118"/>
      <c r="J81" s="118"/>
      <c r="K81" s="118"/>
      <c r="L81" s="118"/>
      <c r="M81" s="105" t="s">
        <v>270</v>
      </c>
      <c r="N81" s="77" t="s">
        <v>8</v>
      </c>
      <c r="P81" s="77" t="s">
        <v>20</v>
      </c>
      <c r="Q81" s="77" t="s">
        <v>8</v>
      </c>
      <c r="R81" s="77" t="s">
        <v>53</v>
      </c>
      <c r="T81" s="77" t="s">
        <v>26</v>
      </c>
      <c r="BI81" s="6" t="str">
        <f>HYPERLINK("#일위대가목록!A3","SG-SG-0101 →")</f>
        <v>SG-SG-0101 →</v>
      </c>
      <c r="BJ81" s="79">
        <f>1705*(0.04+0.15)+C205*0.265</f>
        <v>323.95</v>
      </c>
    </row>
    <row r="82" spans="1:62" ht="20.100000000000001" customHeight="1">
      <c r="A82" s="102" t="s">
        <v>115</v>
      </c>
      <c r="B82" s="103" t="s">
        <v>54</v>
      </c>
      <c r="C82" s="104" t="s">
        <v>320</v>
      </c>
      <c r="D82" s="103" t="s">
        <v>43</v>
      </c>
      <c r="E82" s="118"/>
      <c r="F82" s="118"/>
      <c r="G82" s="118"/>
      <c r="H82" s="118"/>
      <c r="I82" s="118"/>
      <c r="J82" s="118"/>
      <c r="K82" s="118"/>
      <c r="L82" s="118"/>
      <c r="M82" s="105" t="s">
        <v>37</v>
      </c>
      <c r="N82" s="77" t="s">
        <v>8</v>
      </c>
      <c r="P82" s="77" t="s">
        <v>49</v>
      </c>
      <c r="Q82" s="77" t="s">
        <v>8</v>
      </c>
      <c r="R82" s="77" t="s">
        <v>55</v>
      </c>
      <c r="T82" s="77" t="s">
        <v>26</v>
      </c>
      <c r="BI82" s="6" t="str">
        <f>HYPERLINK("#일위대가목록!A4","TB-0022 →")</f>
        <v>TB-0022 →</v>
      </c>
    </row>
    <row r="83" spans="1:62" ht="20.100000000000001" customHeight="1">
      <c r="A83" s="102"/>
      <c r="B83" s="103"/>
      <c r="C83" s="104"/>
      <c r="D83" s="103"/>
      <c r="E83" s="118"/>
      <c r="F83" s="118"/>
      <c r="G83" s="118"/>
      <c r="H83" s="118"/>
      <c r="I83" s="118"/>
      <c r="J83" s="118"/>
      <c r="K83" s="118"/>
      <c r="L83" s="118"/>
      <c r="M83" s="105"/>
      <c r="BI83" s="6"/>
    </row>
    <row r="84" spans="1:62" ht="20.100000000000001" customHeight="1">
      <c r="A84" s="102" t="s">
        <v>31</v>
      </c>
      <c r="B84" s="103" t="s">
        <v>8</v>
      </c>
      <c r="C84" s="104"/>
      <c r="D84" s="103" t="s">
        <v>8</v>
      </c>
      <c r="E84" s="106"/>
      <c r="F84" s="118"/>
      <c r="G84" s="106"/>
      <c r="H84" s="118"/>
      <c r="I84" s="106"/>
      <c r="J84" s="118"/>
      <c r="K84" s="118"/>
      <c r="L84" s="118"/>
      <c r="M84" s="105" t="s">
        <v>8</v>
      </c>
      <c r="N84" s="77" t="s">
        <v>8</v>
      </c>
      <c r="P84" s="77" t="s">
        <v>52</v>
      </c>
      <c r="Q84" s="77" t="s">
        <v>33</v>
      </c>
      <c r="R84" s="77" t="s">
        <v>8</v>
      </c>
    </row>
    <row r="85" spans="1:62" ht="20.100000000000001" customHeight="1">
      <c r="A85" s="102" t="s">
        <v>187</v>
      </c>
      <c r="B85" s="103" t="s">
        <v>8</v>
      </c>
      <c r="C85" s="104">
        <v>1</v>
      </c>
      <c r="D85" s="103" t="s">
        <v>3</v>
      </c>
      <c r="E85" s="106"/>
      <c r="F85" s="118"/>
      <c r="G85" s="106"/>
      <c r="H85" s="118"/>
      <c r="I85" s="106"/>
      <c r="J85" s="118"/>
      <c r="K85" s="106"/>
      <c r="L85" s="118"/>
      <c r="M85" s="105" t="s">
        <v>8</v>
      </c>
      <c r="N85" s="77" t="s">
        <v>8</v>
      </c>
      <c r="O85" s="77" t="s">
        <v>67</v>
      </c>
      <c r="BJ85" s="77">
        <f>471.5+404.4</f>
        <v>875.9</v>
      </c>
    </row>
    <row r="86" spans="1:62" ht="20.100000000000001" customHeight="1">
      <c r="A86" s="102" t="s">
        <v>220</v>
      </c>
      <c r="B86" s="103" t="s">
        <v>231</v>
      </c>
      <c r="C86" s="104" t="s">
        <v>246</v>
      </c>
      <c r="D86" s="103" t="s">
        <v>221</v>
      </c>
      <c r="E86" s="118"/>
      <c r="F86" s="118"/>
      <c r="G86" s="118"/>
      <c r="H86" s="118"/>
      <c r="I86" s="118"/>
      <c r="J86" s="118"/>
      <c r="K86" s="118"/>
      <c r="L86" s="118"/>
      <c r="M86" s="105" t="s">
        <v>229</v>
      </c>
      <c r="N86" s="77" t="s">
        <v>8</v>
      </c>
      <c r="P86" s="77" t="s">
        <v>48</v>
      </c>
      <c r="Q86" s="77" t="s">
        <v>8</v>
      </c>
      <c r="R86" s="77" t="s">
        <v>203</v>
      </c>
      <c r="T86" s="77" t="s">
        <v>36</v>
      </c>
      <c r="BI86" s="6" t="str">
        <f t="shared" ref="BI86:BI206" si="3">HYPERLINK("#일위대가목록!A10","H-833 →")</f>
        <v>H-833 →</v>
      </c>
    </row>
    <row r="87" spans="1:62" ht="20.100000000000001" customHeight="1">
      <c r="A87" s="102" t="s">
        <v>293</v>
      </c>
      <c r="B87" s="103" t="s">
        <v>294</v>
      </c>
      <c r="C87" s="104" t="s">
        <v>242</v>
      </c>
      <c r="D87" s="103" t="s">
        <v>34</v>
      </c>
      <c r="E87" s="118"/>
      <c r="F87" s="118"/>
      <c r="G87" s="118"/>
      <c r="H87" s="118"/>
      <c r="I87" s="118"/>
      <c r="J87" s="118"/>
      <c r="K87" s="118"/>
      <c r="L87" s="118"/>
      <c r="M87" s="105" t="s">
        <v>311</v>
      </c>
      <c r="N87" s="77" t="s">
        <v>8</v>
      </c>
      <c r="P87" s="77" t="s">
        <v>48</v>
      </c>
      <c r="Q87" s="77" t="s">
        <v>8</v>
      </c>
      <c r="R87" s="77" t="s">
        <v>203</v>
      </c>
      <c r="T87" s="77" t="s">
        <v>36</v>
      </c>
      <c r="BI87" s="6" t="str">
        <f>HYPERLINK("#일위대가목록!A10","H-833 →")</f>
        <v>H-833 →</v>
      </c>
    </row>
    <row r="88" spans="1:62" ht="20.100000000000001" customHeight="1">
      <c r="A88" s="102" t="s">
        <v>308</v>
      </c>
      <c r="B88" s="103" t="s">
        <v>328</v>
      </c>
      <c r="C88" s="104" t="s">
        <v>360</v>
      </c>
      <c r="D88" s="103" t="s">
        <v>34</v>
      </c>
      <c r="E88" s="118"/>
      <c r="F88" s="118"/>
      <c r="G88" s="118"/>
      <c r="H88" s="118"/>
      <c r="I88" s="118"/>
      <c r="J88" s="118"/>
      <c r="K88" s="118"/>
      <c r="L88" s="118"/>
      <c r="M88" s="105" t="s">
        <v>253</v>
      </c>
      <c r="N88" s="77" t="s">
        <v>8</v>
      </c>
      <c r="P88" s="77" t="s">
        <v>48</v>
      </c>
      <c r="Q88" s="77" t="s">
        <v>8</v>
      </c>
      <c r="R88" s="77" t="s">
        <v>203</v>
      </c>
      <c r="T88" s="77" t="s">
        <v>36</v>
      </c>
      <c r="BI88" s="6" t="str">
        <f t="shared" si="3"/>
        <v>H-833 →</v>
      </c>
    </row>
    <row r="89" spans="1:62" ht="20.100000000000001" customHeight="1">
      <c r="A89" s="102" t="s">
        <v>307</v>
      </c>
      <c r="B89" s="103" t="s">
        <v>371</v>
      </c>
      <c r="C89" s="104" t="s">
        <v>290</v>
      </c>
      <c r="D89" s="103" t="s">
        <v>34</v>
      </c>
      <c r="E89" s="118"/>
      <c r="F89" s="118"/>
      <c r="G89" s="118"/>
      <c r="H89" s="118"/>
      <c r="I89" s="118"/>
      <c r="J89" s="118"/>
      <c r="K89" s="118"/>
      <c r="L89" s="118"/>
      <c r="M89" s="105" t="s">
        <v>255</v>
      </c>
      <c r="N89" s="77" t="s">
        <v>8</v>
      </c>
      <c r="P89" s="77" t="s">
        <v>48</v>
      </c>
      <c r="Q89" s="77" t="s">
        <v>8</v>
      </c>
      <c r="R89" s="77" t="s">
        <v>203</v>
      </c>
      <c r="T89" s="77" t="s">
        <v>36</v>
      </c>
      <c r="BI89" s="6" t="str">
        <f t="shared" si="3"/>
        <v>H-833 →</v>
      </c>
    </row>
    <row r="90" spans="1:62" ht="20.100000000000001" customHeight="1">
      <c r="A90" s="102" t="s">
        <v>330</v>
      </c>
      <c r="B90" s="103" t="s">
        <v>329</v>
      </c>
      <c r="C90" s="104" t="s">
        <v>331</v>
      </c>
      <c r="D90" s="103" t="s">
        <v>34</v>
      </c>
      <c r="E90" s="118"/>
      <c r="F90" s="118"/>
      <c r="G90" s="118"/>
      <c r="H90" s="118"/>
      <c r="I90" s="118"/>
      <c r="J90" s="118"/>
      <c r="K90" s="118"/>
      <c r="L90" s="118"/>
      <c r="M90" s="105" t="s">
        <v>234</v>
      </c>
      <c r="N90" s="77" t="s">
        <v>8</v>
      </c>
      <c r="P90" s="77" t="s">
        <v>48</v>
      </c>
      <c r="Q90" s="77" t="s">
        <v>8</v>
      </c>
      <c r="R90" s="77" t="s">
        <v>203</v>
      </c>
      <c r="T90" s="77" t="s">
        <v>36</v>
      </c>
      <c r="BI90" s="6" t="str">
        <f t="shared" si="3"/>
        <v>H-833 →</v>
      </c>
    </row>
    <row r="91" spans="1:62" ht="20.100000000000001" customHeight="1">
      <c r="A91" s="102"/>
      <c r="B91" s="103"/>
      <c r="C91" s="104"/>
      <c r="D91" s="103"/>
      <c r="E91" s="118"/>
      <c r="F91" s="118"/>
      <c r="G91" s="118"/>
      <c r="H91" s="118"/>
      <c r="I91" s="118"/>
      <c r="J91" s="118"/>
      <c r="K91" s="118"/>
      <c r="L91" s="118"/>
      <c r="M91" s="105"/>
      <c r="BI91" s="6"/>
    </row>
    <row r="92" spans="1:62" ht="20.100000000000001" customHeight="1">
      <c r="A92" s="102" t="s">
        <v>31</v>
      </c>
      <c r="B92" s="103" t="s">
        <v>8</v>
      </c>
      <c r="C92" s="104"/>
      <c r="D92" s="103" t="s">
        <v>8</v>
      </c>
      <c r="E92" s="106"/>
      <c r="F92" s="118"/>
      <c r="G92" s="106"/>
      <c r="H92" s="118"/>
      <c r="I92" s="106"/>
      <c r="J92" s="118"/>
      <c r="K92" s="118"/>
      <c r="L92" s="118"/>
      <c r="M92" s="105" t="s">
        <v>8</v>
      </c>
      <c r="N92" s="77" t="s">
        <v>8</v>
      </c>
      <c r="P92" s="77" t="s">
        <v>205</v>
      </c>
      <c r="Q92" s="77" t="s">
        <v>33</v>
      </c>
      <c r="R92" s="77" t="s">
        <v>8</v>
      </c>
    </row>
    <row r="93" spans="1:62" ht="20.100000000000001" customHeight="1">
      <c r="A93" s="102" t="s">
        <v>241</v>
      </c>
      <c r="B93" s="103" t="s">
        <v>8</v>
      </c>
      <c r="C93" s="104">
        <v>1</v>
      </c>
      <c r="D93" s="103" t="s">
        <v>3</v>
      </c>
      <c r="E93" s="106"/>
      <c r="F93" s="118"/>
      <c r="G93" s="106"/>
      <c r="H93" s="118"/>
      <c r="I93" s="106"/>
      <c r="J93" s="118"/>
      <c r="K93" s="106"/>
      <c r="L93" s="118"/>
      <c r="M93" s="105" t="s">
        <v>8</v>
      </c>
      <c r="N93" s="77" t="s">
        <v>8</v>
      </c>
      <c r="O93" s="77" t="s">
        <v>66</v>
      </c>
    </row>
    <row r="94" spans="1:62" ht="20.100000000000001" customHeight="1">
      <c r="A94" s="102" t="s">
        <v>361</v>
      </c>
      <c r="B94" s="103" t="s">
        <v>362</v>
      </c>
      <c r="C94" s="104" t="s">
        <v>247</v>
      </c>
      <c r="D94" s="103" t="s">
        <v>240</v>
      </c>
      <c r="E94" s="118"/>
      <c r="F94" s="118"/>
      <c r="G94" s="118"/>
      <c r="H94" s="118"/>
      <c r="I94" s="118"/>
      <c r="J94" s="118"/>
      <c r="K94" s="118"/>
      <c r="L94" s="118"/>
      <c r="M94" s="105" t="s">
        <v>230</v>
      </c>
      <c r="N94" s="77" t="s">
        <v>8</v>
      </c>
      <c r="P94" s="77" t="s">
        <v>20</v>
      </c>
      <c r="Q94" s="77" t="s">
        <v>8</v>
      </c>
      <c r="R94" s="77" t="s">
        <v>53</v>
      </c>
      <c r="T94" s="77" t="s">
        <v>26</v>
      </c>
      <c r="BI94" s="6" t="str">
        <f>HYPERLINK("#일위대가목록!A3","SG-SG-0101 →")</f>
        <v>SG-SG-0101 →</v>
      </c>
      <c r="BJ94" s="79">
        <f>1705*(0.04+0.15)+C109*0.265</f>
        <v>325.27499999999998</v>
      </c>
    </row>
    <row r="95" spans="1:62" ht="20.100000000000001" hidden="1" customHeight="1">
      <c r="A95" s="102"/>
      <c r="B95" s="103"/>
      <c r="C95" s="104"/>
      <c r="D95" s="103"/>
      <c r="E95" s="118"/>
      <c r="F95" s="118"/>
      <c r="G95" s="118"/>
      <c r="H95" s="118"/>
      <c r="I95" s="118"/>
      <c r="J95" s="118"/>
      <c r="K95" s="118"/>
      <c r="L95" s="118"/>
      <c r="M95" s="105"/>
      <c r="BI95" s="6"/>
      <c r="BJ95" s="79"/>
    </row>
    <row r="96" spans="1:62" ht="20.100000000000001" customHeight="1">
      <c r="A96" s="102" t="s">
        <v>364</v>
      </c>
      <c r="B96" s="103" t="s">
        <v>310</v>
      </c>
      <c r="C96" s="104" t="s">
        <v>326</v>
      </c>
      <c r="D96" s="103" t="s">
        <v>240</v>
      </c>
      <c r="E96" s="118"/>
      <c r="F96" s="118"/>
      <c r="G96" s="118"/>
      <c r="H96" s="118"/>
      <c r="I96" s="118"/>
      <c r="J96" s="118"/>
      <c r="K96" s="118"/>
      <c r="L96" s="118"/>
      <c r="M96" s="105" t="s">
        <v>332</v>
      </c>
      <c r="N96" s="77" t="s">
        <v>8</v>
      </c>
      <c r="P96" s="77" t="s">
        <v>49</v>
      </c>
      <c r="Q96" s="77" t="s">
        <v>8</v>
      </c>
      <c r="R96" s="77" t="s">
        <v>55</v>
      </c>
      <c r="T96" s="77" t="s">
        <v>26</v>
      </c>
      <c r="BI96" s="6" t="str">
        <f>HYPERLINK("#일위대가목록!A4","TB-0022 →")</f>
        <v>TB-0022 →</v>
      </c>
    </row>
    <row r="97" spans="1:63" ht="20.100000000000001" customHeight="1">
      <c r="A97" s="102" t="s">
        <v>309</v>
      </c>
      <c r="B97" s="103" t="s">
        <v>310</v>
      </c>
      <c r="C97" s="104" t="s">
        <v>363</v>
      </c>
      <c r="D97" s="103" t="s">
        <v>240</v>
      </c>
      <c r="E97" s="118"/>
      <c r="F97" s="118"/>
      <c r="G97" s="118"/>
      <c r="H97" s="118"/>
      <c r="I97" s="118"/>
      <c r="J97" s="118"/>
      <c r="K97" s="118"/>
      <c r="L97" s="118"/>
      <c r="M97" s="105" t="s">
        <v>291</v>
      </c>
      <c r="N97" s="77" t="s">
        <v>8</v>
      </c>
      <c r="P97" s="77" t="s">
        <v>49</v>
      </c>
      <c r="Q97" s="77" t="s">
        <v>8</v>
      </c>
      <c r="R97" s="77" t="s">
        <v>55</v>
      </c>
      <c r="T97" s="77" t="s">
        <v>26</v>
      </c>
      <c r="BI97" s="6" t="str">
        <f>HYPERLINK("#일위대가목록!A4","TB-0022 →")</f>
        <v>TB-0022 →</v>
      </c>
    </row>
    <row r="98" spans="1:63" ht="20.100000000000001" customHeight="1">
      <c r="A98" s="102" t="s">
        <v>248</v>
      </c>
      <c r="B98" s="103" t="s">
        <v>269</v>
      </c>
      <c r="C98" s="104" t="s">
        <v>290</v>
      </c>
      <c r="D98" s="103" t="s">
        <v>221</v>
      </c>
      <c r="E98" s="118"/>
      <c r="F98" s="118"/>
      <c r="G98" s="118"/>
      <c r="H98" s="118"/>
      <c r="I98" s="118"/>
      <c r="J98" s="118"/>
      <c r="K98" s="118"/>
      <c r="L98" s="118"/>
      <c r="M98" s="105" t="s">
        <v>312</v>
      </c>
      <c r="N98" s="77" t="s">
        <v>8</v>
      </c>
      <c r="P98" s="77" t="s">
        <v>22</v>
      </c>
      <c r="Q98" s="77" t="s">
        <v>8</v>
      </c>
      <c r="R98" s="77" t="s">
        <v>207</v>
      </c>
      <c r="T98" s="77" t="s">
        <v>36</v>
      </c>
      <c r="BI98" s="6" t="str">
        <f>HYPERLINK("#일위대가목록!A12","H-390 →")</f>
        <v>H-390 →</v>
      </c>
    </row>
    <row r="99" spans="1:63" ht="20.100000000000001" customHeight="1">
      <c r="A99" s="102"/>
      <c r="B99" s="103"/>
      <c r="C99" s="104"/>
      <c r="D99" s="103"/>
      <c r="E99" s="119"/>
      <c r="F99" s="119"/>
      <c r="G99" s="119"/>
      <c r="H99" s="119"/>
      <c r="I99" s="119"/>
      <c r="J99" s="119"/>
      <c r="K99" s="119"/>
      <c r="L99" s="119"/>
      <c r="M99" s="105"/>
      <c r="BI99" s="6"/>
    </row>
    <row r="100" spans="1:63" ht="20.100000000000001" customHeight="1">
      <c r="A100" s="102"/>
      <c r="B100" s="103"/>
      <c r="C100" s="104"/>
      <c r="D100" s="103"/>
      <c r="E100" s="119"/>
      <c r="F100" s="119"/>
      <c r="G100" s="119"/>
      <c r="H100" s="119"/>
      <c r="I100" s="119"/>
      <c r="J100" s="119"/>
      <c r="K100" s="119"/>
      <c r="L100" s="119"/>
      <c r="M100" s="105"/>
      <c r="BI100" s="6"/>
    </row>
    <row r="101" spans="1:63" ht="20.100000000000001" customHeight="1">
      <c r="A101" s="102" t="s">
        <v>323</v>
      </c>
      <c r="B101" s="103" t="s">
        <v>8</v>
      </c>
      <c r="C101" s="104">
        <v>1</v>
      </c>
      <c r="D101" s="103" t="s">
        <v>3</v>
      </c>
      <c r="E101" s="106"/>
      <c r="F101" s="118"/>
      <c r="G101" s="106"/>
      <c r="H101" s="118"/>
      <c r="I101" s="106"/>
      <c r="J101" s="118"/>
      <c r="K101" s="106"/>
      <c r="L101" s="118"/>
      <c r="M101" s="105" t="s">
        <v>8</v>
      </c>
      <c r="N101" s="77" t="s">
        <v>8</v>
      </c>
      <c r="O101" s="77" t="s">
        <v>68</v>
      </c>
    </row>
    <row r="102" spans="1:63" ht="20.100000000000001" customHeight="1">
      <c r="A102" s="102" t="s">
        <v>188</v>
      </c>
      <c r="B102" s="103" t="s">
        <v>8</v>
      </c>
      <c r="C102" s="104"/>
      <c r="D102" s="103" t="s">
        <v>8</v>
      </c>
      <c r="E102" s="106"/>
      <c r="F102" s="118"/>
      <c r="G102" s="106"/>
      <c r="H102" s="118"/>
      <c r="I102" s="106"/>
      <c r="J102" s="118"/>
      <c r="K102" s="118"/>
      <c r="L102" s="118"/>
      <c r="M102" s="105" t="s">
        <v>8</v>
      </c>
      <c r="N102" s="77" t="s">
        <v>8</v>
      </c>
      <c r="P102" s="77" t="s">
        <v>41</v>
      </c>
      <c r="Q102" s="77" t="s">
        <v>8</v>
      </c>
      <c r="R102" s="77" t="s">
        <v>8</v>
      </c>
    </row>
    <row r="103" spans="1:63" ht="20.100000000000001" customHeight="1">
      <c r="A103" s="102" t="s">
        <v>367</v>
      </c>
      <c r="B103" s="103" t="s">
        <v>116</v>
      </c>
      <c r="C103" s="104" t="s">
        <v>242</v>
      </c>
      <c r="D103" s="103" t="s">
        <v>117</v>
      </c>
      <c r="E103" s="118"/>
      <c r="F103" s="118"/>
      <c r="G103" s="118"/>
      <c r="H103" s="118"/>
      <c r="I103" s="118"/>
      <c r="J103" s="118"/>
      <c r="K103" s="118"/>
      <c r="L103" s="118"/>
      <c r="M103" s="105" t="s">
        <v>254</v>
      </c>
      <c r="N103" s="77" t="s">
        <v>8</v>
      </c>
      <c r="P103" s="77" t="s">
        <v>42</v>
      </c>
      <c r="Q103" s="77" t="s">
        <v>8</v>
      </c>
      <c r="R103" s="77" t="s">
        <v>118</v>
      </c>
      <c r="T103" s="77" t="s">
        <v>26</v>
      </c>
      <c r="BI103" s="6" t="str">
        <f>HYPERLINK("#일위대가목록!A5","SG-SG-0911 →")</f>
        <v>SG-SG-0911 →</v>
      </c>
    </row>
    <row r="104" spans="1:63" ht="20.100000000000001" customHeight="1">
      <c r="A104" s="127" t="s">
        <v>206</v>
      </c>
      <c r="B104" s="128" t="s">
        <v>8</v>
      </c>
      <c r="C104" s="120"/>
      <c r="D104" s="128" t="s">
        <v>8</v>
      </c>
      <c r="E104" s="108"/>
      <c r="F104" s="129"/>
      <c r="G104" s="108"/>
      <c r="H104" s="129"/>
      <c r="I104" s="108"/>
      <c r="J104" s="129"/>
      <c r="K104" s="129"/>
      <c r="L104" s="129"/>
      <c r="M104" s="130" t="s">
        <v>8</v>
      </c>
      <c r="N104" s="77" t="s">
        <v>8</v>
      </c>
      <c r="P104" s="77" t="s">
        <v>48</v>
      </c>
      <c r="Q104" s="77" t="s">
        <v>8</v>
      </c>
      <c r="R104" s="77" t="s">
        <v>8</v>
      </c>
    </row>
    <row r="105" spans="1:63" ht="20.100000000000001" customHeight="1">
      <c r="A105" s="121" t="s">
        <v>366</v>
      </c>
      <c r="B105" s="122" t="s">
        <v>365</v>
      </c>
      <c r="C105" s="123" t="s">
        <v>225</v>
      </c>
      <c r="D105" s="122" t="s">
        <v>240</v>
      </c>
      <c r="E105" s="125"/>
      <c r="F105" s="125"/>
      <c r="G105" s="125"/>
      <c r="H105" s="125"/>
      <c r="I105" s="125"/>
      <c r="J105" s="125"/>
      <c r="K105" s="125"/>
      <c r="L105" s="125"/>
      <c r="M105" s="126" t="s">
        <v>277</v>
      </c>
      <c r="N105" s="77" t="s">
        <v>8</v>
      </c>
      <c r="P105" s="77" t="s">
        <v>22</v>
      </c>
      <c r="Q105" s="77" t="s">
        <v>8</v>
      </c>
      <c r="R105" s="77" t="s">
        <v>207</v>
      </c>
      <c r="T105" s="77" t="s">
        <v>36</v>
      </c>
      <c r="BI105" s="6" t="str">
        <f>HYPERLINK("#일위대가목록!A12","H-390 →")</f>
        <v>H-390 →</v>
      </c>
    </row>
    <row r="106" spans="1:63" ht="20.100000000000001" customHeight="1">
      <c r="A106" s="102" t="s">
        <v>314</v>
      </c>
      <c r="B106" s="103" t="s">
        <v>372</v>
      </c>
      <c r="C106" s="104" t="s">
        <v>320</v>
      </c>
      <c r="D106" s="103" t="s">
        <v>240</v>
      </c>
      <c r="E106" s="118"/>
      <c r="F106" s="118"/>
      <c r="G106" s="118"/>
      <c r="H106" s="118"/>
      <c r="I106" s="118"/>
      <c r="J106" s="118"/>
      <c r="K106" s="118"/>
      <c r="L106" s="118"/>
      <c r="M106" s="105" t="s">
        <v>278</v>
      </c>
      <c r="N106" s="77" t="s">
        <v>8</v>
      </c>
      <c r="P106" s="77" t="s">
        <v>22</v>
      </c>
      <c r="Q106" s="77" t="s">
        <v>8</v>
      </c>
      <c r="R106" s="77" t="s">
        <v>207</v>
      </c>
      <c r="T106" s="77" t="s">
        <v>36</v>
      </c>
      <c r="BI106" s="6" t="str">
        <f>HYPERLINK("#일위대가목록!A12","H-390 →")</f>
        <v>H-390 →</v>
      </c>
    </row>
    <row r="107" spans="1:63" ht="20.100000000000001" customHeight="1">
      <c r="A107" s="102" t="s">
        <v>314</v>
      </c>
      <c r="B107" s="103" t="s">
        <v>373</v>
      </c>
      <c r="C107" s="104" t="s">
        <v>225</v>
      </c>
      <c r="D107" s="103" t="s">
        <v>240</v>
      </c>
      <c r="E107" s="118"/>
      <c r="F107" s="118"/>
      <c r="G107" s="118"/>
      <c r="H107" s="118"/>
      <c r="I107" s="118"/>
      <c r="J107" s="118"/>
      <c r="K107" s="118"/>
      <c r="L107" s="118"/>
      <c r="M107" s="105" t="s">
        <v>279</v>
      </c>
      <c r="N107" s="77" t="s">
        <v>8</v>
      </c>
      <c r="P107" s="77" t="s">
        <v>22</v>
      </c>
      <c r="Q107" s="77" t="s">
        <v>8</v>
      </c>
      <c r="R107" s="77" t="s">
        <v>207</v>
      </c>
      <c r="T107" s="77" t="s">
        <v>36</v>
      </c>
      <c r="BI107" s="6" t="str">
        <f>HYPERLINK("#일위대가목록!A12","H-390 →")</f>
        <v>H-390 →</v>
      </c>
    </row>
    <row r="108" spans="1:63" ht="20.100000000000001" customHeight="1">
      <c r="A108" s="102" t="s">
        <v>208</v>
      </c>
      <c r="B108" s="103" t="s">
        <v>8</v>
      </c>
      <c r="C108" s="104"/>
      <c r="D108" s="103" t="s">
        <v>8</v>
      </c>
      <c r="E108" s="106"/>
      <c r="F108" s="118"/>
      <c r="G108" s="106"/>
      <c r="H108" s="118"/>
      <c r="I108" s="106"/>
      <c r="J108" s="118"/>
      <c r="K108" s="118"/>
      <c r="L108" s="118"/>
      <c r="M108" s="105" t="s">
        <v>8</v>
      </c>
      <c r="N108" s="77" t="s">
        <v>8</v>
      </c>
      <c r="P108" s="77" t="s">
        <v>101</v>
      </c>
      <c r="Q108" s="77" t="s">
        <v>8</v>
      </c>
      <c r="R108" s="77" t="s">
        <v>8</v>
      </c>
    </row>
    <row r="109" spans="1:63" ht="20.100000000000001" customHeight="1">
      <c r="A109" s="102" t="s">
        <v>250</v>
      </c>
      <c r="B109" s="103" t="s">
        <v>249</v>
      </c>
      <c r="C109" s="104" t="s">
        <v>242</v>
      </c>
      <c r="D109" s="103" t="s">
        <v>34</v>
      </c>
      <c r="E109" s="118"/>
      <c r="F109" s="118"/>
      <c r="G109" s="118"/>
      <c r="H109" s="118"/>
      <c r="I109" s="118"/>
      <c r="J109" s="118"/>
      <c r="K109" s="118"/>
      <c r="L109" s="118"/>
      <c r="M109" s="105" t="s">
        <v>280</v>
      </c>
      <c r="N109" s="77" t="s">
        <v>8</v>
      </c>
      <c r="P109" s="77" t="s">
        <v>179</v>
      </c>
      <c r="Q109" s="77" t="s">
        <v>8</v>
      </c>
      <c r="R109" s="77" t="s">
        <v>209</v>
      </c>
      <c r="T109" s="77" t="s">
        <v>36</v>
      </c>
      <c r="BI109" s="6" t="str">
        <f>HYPERLINK("#일위대가목록!A13","H-394 →")</f>
        <v>H-394 →</v>
      </c>
    </row>
    <row r="110" spans="1:63" ht="20.100000000000001" customHeight="1">
      <c r="A110" s="102" t="s">
        <v>258</v>
      </c>
      <c r="B110" s="103" t="s">
        <v>224</v>
      </c>
      <c r="C110" s="104" t="s">
        <v>305</v>
      </c>
      <c r="D110" s="103" t="s">
        <v>221</v>
      </c>
      <c r="E110" s="118"/>
      <c r="F110" s="118"/>
      <c r="G110" s="118"/>
      <c r="H110" s="118"/>
      <c r="I110" s="118"/>
      <c r="J110" s="118"/>
      <c r="K110" s="118"/>
      <c r="L110" s="118"/>
      <c r="M110" s="105" t="s">
        <v>368</v>
      </c>
      <c r="N110" s="77" t="s">
        <v>8</v>
      </c>
      <c r="P110" s="77" t="s">
        <v>180</v>
      </c>
      <c r="Q110" s="77" t="s">
        <v>8</v>
      </c>
      <c r="R110" s="77" t="s">
        <v>210</v>
      </c>
      <c r="T110" s="77" t="s">
        <v>36</v>
      </c>
      <c r="BI110" s="6" t="str">
        <f>HYPERLINK("#일위대가목록!A14","H-395 →")</f>
        <v>H-395 →</v>
      </c>
    </row>
    <row r="111" spans="1:63" ht="20.100000000000001" customHeight="1">
      <c r="A111" s="102"/>
      <c r="B111" s="103"/>
      <c r="C111" s="104"/>
      <c r="D111" s="103"/>
      <c r="E111" s="118"/>
      <c r="F111" s="118"/>
      <c r="G111" s="118"/>
      <c r="H111" s="118"/>
      <c r="I111" s="118"/>
      <c r="J111" s="118"/>
      <c r="K111" s="118"/>
      <c r="L111" s="118"/>
      <c r="M111" s="105"/>
      <c r="BI111" s="6"/>
      <c r="BK111" s="10"/>
    </row>
    <row r="112" spans="1:63" ht="20.100000000000001" customHeight="1">
      <c r="A112" s="102"/>
      <c r="B112" s="103"/>
      <c r="C112" s="104"/>
      <c r="D112" s="103"/>
      <c r="E112" s="118"/>
      <c r="F112" s="118"/>
      <c r="G112" s="118"/>
      <c r="H112" s="118"/>
      <c r="I112" s="118"/>
      <c r="J112" s="118"/>
      <c r="K112" s="118"/>
      <c r="L112" s="118"/>
      <c r="M112" s="105"/>
      <c r="BI112" s="6"/>
      <c r="BK112" s="10"/>
    </row>
    <row r="113" spans="1:63" ht="20.100000000000001" customHeight="1">
      <c r="A113" s="102"/>
      <c r="B113" s="103"/>
      <c r="C113" s="104"/>
      <c r="D113" s="103"/>
      <c r="E113" s="118"/>
      <c r="F113" s="118"/>
      <c r="G113" s="118"/>
      <c r="H113" s="118"/>
      <c r="I113" s="118"/>
      <c r="J113" s="118"/>
      <c r="K113" s="118"/>
      <c r="L113" s="118"/>
      <c r="M113" s="105"/>
      <c r="BI113" s="6"/>
      <c r="BK113" s="10"/>
    </row>
    <row r="114" spans="1:63" ht="20.100000000000001" customHeight="1">
      <c r="A114" s="102" t="s">
        <v>211</v>
      </c>
      <c r="B114" s="103" t="s">
        <v>8</v>
      </c>
      <c r="C114" s="104"/>
      <c r="D114" s="103" t="s">
        <v>8</v>
      </c>
      <c r="E114" s="106"/>
      <c r="F114" s="118"/>
      <c r="G114" s="106"/>
      <c r="H114" s="118"/>
      <c r="I114" s="106"/>
      <c r="J114" s="118"/>
      <c r="K114" s="118"/>
      <c r="L114" s="118"/>
      <c r="M114" s="105" t="s">
        <v>8</v>
      </c>
      <c r="N114" s="77" t="s">
        <v>8</v>
      </c>
      <c r="P114" s="77" t="s">
        <v>212</v>
      </c>
      <c r="Q114" s="77" t="s">
        <v>8</v>
      </c>
      <c r="R114" s="77" t="s">
        <v>8</v>
      </c>
    </row>
    <row r="115" spans="1:63" ht="20.100000000000001" customHeight="1">
      <c r="A115" s="102" t="s">
        <v>259</v>
      </c>
      <c r="B115" s="103" t="s">
        <v>251</v>
      </c>
      <c r="C115" s="104" t="s">
        <v>242</v>
      </c>
      <c r="D115" s="103" t="s">
        <v>34</v>
      </c>
      <c r="E115" s="118"/>
      <c r="F115" s="118"/>
      <c r="G115" s="118"/>
      <c r="H115" s="118"/>
      <c r="I115" s="118"/>
      <c r="J115" s="118"/>
      <c r="K115" s="118"/>
      <c r="L115" s="118"/>
      <c r="M115" s="105" t="s">
        <v>369</v>
      </c>
      <c r="N115" s="77" t="s">
        <v>8</v>
      </c>
      <c r="P115" s="77" t="s">
        <v>213</v>
      </c>
      <c r="Q115" s="77" t="s">
        <v>8</v>
      </c>
      <c r="R115" s="77" t="s">
        <v>214</v>
      </c>
      <c r="T115" s="77" t="s">
        <v>26</v>
      </c>
      <c r="BI115" s="6" t="str">
        <f>HYPERLINK("#일위대가목록!A6","SG-XX-0400 →")</f>
        <v>SG-XX-0400 →</v>
      </c>
    </row>
    <row r="116" spans="1:63" ht="20.100000000000001" customHeight="1">
      <c r="A116" s="102"/>
      <c r="B116" s="103"/>
      <c r="C116" s="104"/>
      <c r="D116" s="103"/>
      <c r="E116" s="118"/>
      <c r="F116" s="118"/>
      <c r="G116" s="118"/>
      <c r="H116" s="118"/>
      <c r="I116" s="118"/>
      <c r="J116" s="118"/>
      <c r="K116" s="118"/>
      <c r="L116" s="118"/>
      <c r="M116" s="105"/>
      <c r="BI116" s="6"/>
    </row>
    <row r="117" spans="1:63" ht="20.100000000000001" customHeight="1">
      <c r="A117" s="102" t="s">
        <v>31</v>
      </c>
      <c r="B117" s="103" t="s">
        <v>8</v>
      </c>
      <c r="C117" s="104"/>
      <c r="D117" s="103" t="s">
        <v>8</v>
      </c>
      <c r="E117" s="106"/>
      <c r="F117" s="118"/>
      <c r="G117" s="106"/>
      <c r="H117" s="118"/>
      <c r="I117" s="106"/>
      <c r="J117" s="118"/>
      <c r="K117" s="118"/>
      <c r="L117" s="118"/>
      <c r="M117" s="105" t="s">
        <v>8</v>
      </c>
      <c r="N117" s="77" t="s">
        <v>8</v>
      </c>
      <c r="P117" s="77" t="s">
        <v>189</v>
      </c>
      <c r="Q117" s="77" t="s">
        <v>33</v>
      </c>
      <c r="R117" s="77" t="s">
        <v>8</v>
      </c>
    </row>
    <row r="118" spans="1:63" ht="20.100000000000001" customHeight="1">
      <c r="A118" s="102"/>
      <c r="B118" s="103"/>
      <c r="C118" s="104"/>
      <c r="D118" s="103"/>
      <c r="E118" s="106"/>
      <c r="F118" s="118"/>
      <c r="G118" s="106"/>
      <c r="H118" s="118"/>
      <c r="I118" s="106"/>
      <c r="J118" s="118"/>
      <c r="K118" s="106"/>
      <c r="L118" s="118"/>
      <c r="M118" s="105"/>
    </row>
    <row r="119" spans="1:63" ht="20.100000000000001" customHeight="1">
      <c r="A119" s="102"/>
      <c r="B119" s="103"/>
      <c r="C119" s="104"/>
      <c r="D119" s="103"/>
      <c r="E119" s="118"/>
      <c r="F119" s="118"/>
      <c r="G119" s="118"/>
      <c r="H119" s="118"/>
      <c r="I119" s="118"/>
      <c r="J119" s="118"/>
      <c r="K119" s="118"/>
      <c r="L119" s="118"/>
      <c r="M119" s="105"/>
      <c r="BI119" s="6"/>
      <c r="BJ119" s="81"/>
    </row>
    <row r="120" spans="1:63" ht="20.100000000000001" customHeight="1">
      <c r="A120" s="102"/>
      <c r="B120" s="103"/>
      <c r="C120" s="104"/>
      <c r="D120" s="103"/>
      <c r="E120" s="118"/>
      <c r="F120" s="118"/>
      <c r="G120" s="118"/>
      <c r="H120" s="118"/>
      <c r="I120" s="118"/>
      <c r="J120" s="118"/>
      <c r="K120" s="118"/>
      <c r="L120" s="118"/>
      <c r="M120" s="105"/>
      <c r="BI120" s="6"/>
      <c r="BJ120" s="81"/>
    </row>
    <row r="121" spans="1:63" ht="20.100000000000001" customHeight="1">
      <c r="A121" s="102"/>
      <c r="B121" s="103"/>
      <c r="C121" s="104"/>
      <c r="D121" s="103"/>
      <c r="E121" s="118"/>
      <c r="F121" s="118"/>
      <c r="G121" s="118"/>
      <c r="H121" s="118"/>
      <c r="I121" s="118"/>
      <c r="J121" s="118"/>
      <c r="K121" s="118"/>
      <c r="L121" s="118"/>
      <c r="M121" s="105"/>
      <c r="BI121" s="6"/>
    </row>
    <row r="122" spans="1:63" ht="20.100000000000001" customHeight="1">
      <c r="A122" s="102"/>
      <c r="B122" s="103"/>
      <c r="C122" s="104"/>
      <c r="D122" s="103"/>
      <c r="E122" s="118"/>
      <c r="F122" s="118"/>
      <c r="G122" s="118"/>
      <c r="H122" s="118"/>
      <c r="I122" s="118"/>
      <c r="J122" s="118"/>
      <c r="K122" s="118"/>
      <c r="L122" s="118"/>
      <c r="M122" s="105"/>
      <c r="BI122" s="6"/>
    </row>
    <row r="123" spans="1:63" ht="20.100000000000001" customHeight="1">
      <c r="A123" s="102"/>
      <c r="B123" s="103"/>
      <c r="C123" s="104"/>
      <c r="D123" s="103"/>
      <c r="E123" s="118"/>
      <c r="F123" s="118"/>
      <c r="G123" s="118"/>
      <c r="H123" s="118"/>
      <c r="I123" s="118"/>
      <c r="J123" s="118"/>
      <c r="K123" s="118"/>
      <c r="L123" s="118"/>
      <c r="M123" s="105"/>
      <c r="BI123" s="6"/>
    </row>
    <row r="124" spans="1:63" ht="20.100000000000001" customHeight="1">
      <c r="A124" s="102"/>
      <c r="B124" s="103"/>
      <c r="C124" s="104"/>
      <c r="D124" s="103"/>
      <c r="E124" s="118"/>
      <c r="F124" s="118"/>
      <c r="G124" s="118"/>
      <c r="H124" s="118"/>
      <c r="I124" s="118"/>
      <c r="J124" s="118"/>
      <c r="K124" s="118"/>
      <c r="L124" s="118"/>
      <c r="M124" s="105"/>
      <c r="BI124" s="6"/>
    </row>
    <row r="125" spans="1:63" ht="20.100000000000001" customHeight="1">
      <c r="A125" s="102"/>
      <c r="B125" s="103"/>
      <c r="C125" s="104"/>
      <c r="D125" s="103"/>
      <c r="E125" s="118"/>
      <c r="F125" s="118"/>
      <c r="G125" s="118"/>
      <c r="H125" s="118"/>
      <c r="I125" s="118"/>
      <c r="J125" s="118"/>
      <c r="K125" s="118"/>
      <c r="L125" s="118"/>
      <c r="M125" s="105"/>
      <c r="BI125" s="6"/>
    </row>
    <row r="126" spans="1:63" ht="20.100000000000001" customHeight="1">
      <c r="A126" s="102"/>
      <c r="B126" s="103"/>
      <c r="C126" s="104"/>
      <c r="D126" s="103"/>
      <c r="E126" s="118"/>
      <c r="F126" s="118"/>
      <c r="G126" s="118"/>
      <c r="H126" s="118"/>
      <c r="I126" s="118"/>
      <c r="J126" s="118"/>
      <c r="K126" s="118"/>
      <c r="L126" s="118"/>
      <c r="M126" s="105"/>
      <c r="BI126" s="6"/>
    </row>
    <row r="127" spans="1:63" ht="20.100000000000001" customHeight="1">
      <c r="A127" s="102"/>
      <c r="B127" s="103"/>
      <c r="C127" s="104"/>
      <c r="D127" s="103"/>
      <c r="E127" s="118"/>
      <c r="F127" s="118"/>
      <c r="G127" s="118"/>
      <c r="H127" s="118"/>
      <c r="I127" s="118"/>
      <c r="J127" s="118"/>
      <c r="K127" s="118"/>
      <c r="L127" s="118"/>
      <c r="M127" s="105"/>
      <c r="BI127" s="6"/>
    </row>
    <row r="128" spans="1:63" ht="20.100000000000001" customHeight="1">
      <c r="A128" s="102"/>
      <c r="B128" s="103"/>
      <c r="C128" s="104"/>
      <c r="D128" s="103"/>
      <c r="E128" s="118"/>
      <c r="F128" s="118"/>
      <c r="G128" s="118"/>
      <c r="H128" s="118"/>
      <c r="I128" s="118"/>
      <c r="J128" s="118"/>
      <c r="K128" s="118"/>
      <c r="L128" s="118"/>
      <c r="M128" s="105"/>
      <c r="BI128" s="6"/>
    </row>
    <row r="129" spans="1:65" ht="20.100000000000001" customHeight="1">
      <c r="A129" s="127"/>
      <c r="B129" s="128"/>
      <c r="C129" s="120"/>
      <c r="D129" s="128"/>
      <c r="E129" s="129"/>
      <c r="F129" s="129"/>
      <c r="G129" s="129"/>
      <c r="H129" s="129"/>
      <c r="I129" s="129"/>
      <c r="J129" s="129"/>
      <c r="K129" s="129"/>
      <c r="L129" s="129"/>
      <c r="M129" s="130"/>
      <c r="BI129" s="6"/>
    </row>
    <row r="130" spans="1:65" ht="20.100000000000001" customHeight="1">
      <c r="A130" s="121" t="s">
        <v>31</v>
      </c>
      <c r="B130" s="122" t="s">
        <v>8</v>
      </c>
      <c r="C130" s="123"/>
      <c r="D130" s="122" t="s">
        <v>8</v>
      </c>
      <c r="E130" s="124"/>
      <c r="F130" s="125"/>
      <c r="G130" s="124"/>
      <c r="H130" s="125"/>
      <c r="I130" s="124"/>
      <c r="J130" s="125"/>
      <c r="K130" s="125"/>
      <c r="L130" s="125"/>
      <c r="M130" s="126" t="s">
        <v>8</v>
      </c>
      <c r="N130" s="77" t="s">
        <v>8</v>
      </c>
      <c r="P130" s="77" t="s">
        <v>59</v>
      </c>
      <c r="Q130" s="77" t="s">
        <v>33</v>
      </c>
      <c r="R130" s="77" t="s">
        <v>8</v>
      </c>
    </row>
    <row r="131" spans="1:65" ht="20.100000000000001" customHeight="1">
      <c r="A131" s="102" t="s">
        <v>215</v>
      </c>
      <c r="B131" s="103" t="s">
        <v>8</v>
      </c>
      <c r="C131" s="104">
        <v>1</v>
      </c>
      <c r="D131" s="103" t="s">
        <v>3</v>
      </c>
      <c r="E131" s="106"/>
      <c r="F131" s="118"/>
      <c r="G131" s="106"/>
      <c r="H131" s="118"/>
      <c r="I131" s="106"/>
      <c r="J131" s="118"/>
      <c r="K131" s="106"/>
      <c r="L131" s="118"/>
      <c r="M131" s="105" t="s">
        <v>8</v>
      </c>
      <c r="N131" s="77" t="s">
        <v>8</v>
      </c>
      <c r="O131" s="77" t="s">
        <v>103</v>
      </c>
    </row>
    <row r="132" spans="1:65" ht="20.100000000000001" customHeight="1">
      <c r="A132" s="102" t="s">
        <v>182</v>
      </c>
      <c r="B132" s="103" t="s">
        <v>4</v>
      </c>
      <c r="C132" s="104" t="s">
        <v>334</v>
      </c>
      <c r="D132" s="103" t="s">
        <v>44</v>
      </c>
      <c r="E132" s="118"/>
      <c r="F132" s="118"/>
      <c r="G132" s="118"/>
      <c r="H132" s="118"/>
      <c r="I132" s="118"/>
      <c r="J132" s="118"/>
      <c r="K132" s="118"/>
      <c r="L132" s="118"/>
      <c r="M132" s="105" t="s">
        <v>370</v>
      </c>
      <c r="N132" s="77" t="s">
        <v>8</v>
      </c>
      <c r="P132" s="77" t="s">
        <v>20</v>
      </c>
      <c r="Q132" s="77" t="s">
        <v>8</v>
      </c>
      <c r="R132" s="77" t="s">
        <v>45</v>
      </c>
      <c r="BI132" s="6" t="str">
        <f>HYPERLINK("#경비!A3","GP-001 →")</f>
        <v>GP-001 →</v>
      </c>
    </row>
    <row r="133" spans="1:65" ht="20.100000000000001" customHeight="1">
      <c r="A133" s="102"/>
      <c r="B133" s="103"/>
      <c r="C133" s="104"/>
      <c r="D133" s="103"/>
      <c r="E133" s="118"/>
      <c r="F133" s="118"/>
      <c r="G133" s="118"/>
      <c r="H133" s="118"/>
      <c r="I133" s="118"/>
      <c r="J133" s="118"/>
      <c r="K133" s="118"/>
      <c r="L133" s="118"/>
      <c r="M133" s="105"/>
      <c r="BI133" s="6"/>
    </row>
    <row r="134" spans="1:65" ht="20.100000000000001" customHeight="1">
      <c r="A134" s="102" t="s">
        <v>31</v>
      </c>
      <c r="B134" s="103" t="s">
        <v>8</v>
      </c>
      <c r="C134" s="104"/>
      <c r="D134" s="103" t="s">
        <v>8</v>
      </c>
      <c r="E134" s="106"/>
      <c r="F134" s="118"/>
      <c r="G134" s="106"/>
      <c r="H134" s="118"/>
      <c r="I134" s="106"/>
      <c r="J134" s="118"/>
      <c r="K134" s="118"/>
      <c r="L134" s="118"/>
      <c r="M134" s="105" t="s">
        <v>8</v>
      </c>
      <c r="N134" s="77" t="s">
        <v>8</v>
      </c>
      <c r="P134" s="77" t="s">
        <v>47</v>
      </c>
      <c r="Q134" s="77" t="s">
        <v>33</v>
      </c>
      <c r="R134" s="77" t="s">
        <v>8</v>
      </c>
    </row>
    <row r="135" spans="1:65" ht="20.100000000000001" customHeight="1">
      <c r="A135" s="102" t="s">
        <v>261</v>
      </c>
      <c r="B135" s="103" t="s">
        <v>8</v>
      </c>
      <c r="C135" s="104">
        <v>1</v>
      </c>
      <c r="D135" s="103" t="s">
        <v>3</v>
      </c>
      <c r="E135" s="106"/>
      <c r="F135" s="118"/>
      <c r="G135" s="106"/>
      <c r="H135" s="118"/>
      <c r="I135" s="106"/>
      <c r="J135" s="118"/>
      <c r="K135" s="106"/>
      <c r="L135" s="118"/>
      <c r="M135" s="105" t="s">
        <v>8</v>
      </c>
      <c r="N135" s="77" t="s">
        <v>8</v>
      </c>
      <c r="O135" s="77" t="s">
        <v>103</v>
      </c>
    </row>
    <row r="136" spans="1:65" ht="20.100000000000001" customHeight="1">
      <c r="A136" s="102" t="s">
        <v>262</v>
      </c>
      <c r="B136" s="103"/>
      <c r="C136" s="104" t="s">
        <v>334</v>
      </c>
      <c r="D136" s="103" t="s">
        <v>44</v>
      </c>
      <c r="E136" s="118"/>
      <c r="F136" s="118"/>
      <c r="G136" s="118"/>
      <c r="H136" s="118"/>
      <c r="I136" s="118"/>
      <c r="J136" s="118"/>
      <c r="K136" s="118"/>
      <c r="L136" s="118"/>
      <c r="M136" s="105" t="s">
        <v>252</v>
      </c>
      <c r="N136" s="77" t="s">
        <v>8</v>
      </c>
      <c r="P136" s="77" t="s">
        <v>20</v>
      </c>
      <c r="Q136" s="77" t="s">
        <v>8</v>
      </c>
      <c r="R136" s="77" t="s">
        <v>45</v>
      </c>
      <c r="BI136" s="6" t="str">
        <f t="shared" ref="BI136:BI141" si="4">HYPERLINK("#경비!A3","GP-001 →")</f>
        <v>GP-001 →</v>
      </c>
      <c r="BM136" s="77">
        <f t="shared" ref="BM136" si="5">(1705*0.06+(404.4+471.5)*0.08+(1441.9-471.5-404.4)*0.05+0.0525*150)*2.3</f>
        <v>479.65810000000005</v>
      </c>
    </row>
    <row r="137" spans="1:65" ht="20.100000000000001" customHeight="1">
      <c r="A137" s="102" t="s">
        <v>263</v>
      </c>
      <c r="B137" s="103" t="s">
        <v>265</v>
      </c>
      <c r="C137" s="104" t="s">
        <v>333</v>
      </c>
      <c r="D137" s="103" t="s">
        <v>44</v>
      </c>
      <c r="E137" s="118"/>
      <c r="F137" s="118"/>
      <c r="G137" s="118"/>
      <c r="H137" s="118"/>
      <c r="I137" s="118"/>
      <c r="J137" s="118"/>
      <c r="K137" s="118"/>
      <c r="L137" s="118"/>
      <c r="M137" s="105" t="s">
        <v>252</v>
      </c>
      <c r="N137" s="77" t="s">
        <v>8</v>
      </c>
      <c r="P137" s="77" t="s">
        <v>20</v>
      </c>
      <c r="Q137" s="77" t="s">
        <v>8</v>
      </c>
      <c r="R137" s="77" t="s">
        <v>45</v>
      </c>
      <c r="BI137" s="6" t="str">
        <f t="shared" si="4"/>
        <v>GP-001 →</v>
      </c>
    </row>
    <row r="138" spans="1:65" ht="20.100000000000001" hidden="1" customHeight="1">
      <c r="A138" s="102" t="s">
        <v>263</v>
      </c>
      <c r="B138" s="103" t="s">
        <v>306</v>
      </c>
      <c r="C138" s="104"/>
      <c r="D138" s="103" t="s">
        <v>44</v>
      </c>
      <c r="E138" s="118"/>
      <c r="F138" s="118"/>
      <c r="G138" s="118"/>
      <c r="H138" s="118"/>
      <c r="I138" s="118"/>
      <c r="J138" s="118"/>
      <c r="K138" s="118"/>
      <c r="L138" s="118"/>
      <c r="M138" s="105" t="s">
        <v>252</v>
      </c>
      <c r="N138" s="77" t="s">
        <v>8</v>
      </c>
      <c r="P138" s="77" t="s">
        <v>20</v>
      </c>
      <c r="Q138" s="77" t="s">
        <v>8</v>
      </c>
      <c r="R138" s="77" t="s">
        <v>45</v>
      </c>
      <c r="BI138" s="6" t="str">
        <f t="shared" si="4"/>
        <v>GP-001 →</v>
      </c>
    </row>
    <row r="139" spans="1:65" ht="20.100000000000001" customHeight="1">
      <c r="A139" s="102" t="s">
        <v>263</v>
      </c>
      <c r="B139" s="103" t="s">
        <v>327</v>
      </c>
      <c r="C139" s="104" t="s">
        <v>242</v>
      </c>
      <c r="D139" s="103" t="s">
        <v>44</v>
      </c>
      <c r="E139" s="118"/>
      <c r="F139" s="118"/>
      <c r="G139" s="118"/>
      <c r="H139" s="118"/>
      <c r="I139" s="118"/>
      <c r="J139" s="118"/>
      <c r="K139" s="118"/>
      <c r="L139" s="118"/>
      <c r="M139" s="105" t="s">
        <v>252</v>
      </c>
      <c r="N139" s="77" t="s">
        <v>8</v>
      </c>
      <c r="P139" s="77" t="s">
        <v>20</v>
      </c>
      <c r="Q139" s="77" t="s">
        <v>8</v>
      </c>
      <c r="R139" s="77" t="s">
        <v>45</v>
      </c>
      <c r="BI139" s="6" t="str">
        <f t="shared" si="4"/>
        <v>GP-001 →</v>
      </c>
      <c r="BJ139" s="77">
        <v>7</v>
      </c>
      <c r="BK139" s="10">
        <f>SUM(BJ139*K139)</f>
        <v>0</v>
      </c>
    </row>
    <row r="140" spans="1:65" ht="20.100000000000001" customHeight="1">
      <c r="A140" s="102" t="s">
        <v>264</v>
      </c>
      <c r="B140" s="103" t="s">
        <v>348</v>
      </c>
      <c r="C140" s="104" t="s">
        <v>225</v>
      </c>
      <c r="D140" s="103" t="s">
        <v>227</v>
      </c>
      <c r="E140" s="118"/>
      <c r="F140" s="118"/>
      <c r="G140" s="118"/>
      <c r="H140" s="118"/>
      <c r="I140" s="118"/>
      <c r="J140" s="118"/>
      <c r="K140" s="118"/>
      <c r="L140" s="118"/>
      <c r="M140" s="105" t="s">
        <v>252</v>
      </c>
      <c r="N140" s="77" t="s">
        <v>8</v>
      </c>
      <c r="P140" s="77" t="s">
        <v>20</v>
      </c>
      <c r="Q140" s="77" t="s">
        <v>8</v>
      </c>
      <c r="R140" s="77" t="s">
        <v>45</v>
      </c>
      <c r="BI140" s="6" t="str">
        <f t="shared" si="4"/>
        <v>GP-001 →</v>
      </c>
      <c r="BJ140" s="79"/>
    </row>
    <row r="141" spans="1:65" ht="20.100000000000001" customHeight="1">
      <c r="A141" s="102" t="s">
        <v>266</v>
      </c>
      <c r="B141" s="103"/>
      <c r="C141" s="104"/>
      <c r="D141" s="103"/>
      <c r="E141" s="118"/>
      <c r="F141" s="118"/>
      <c r="G141" s="118"/>
      <c r="H141" s="118"/>
      <c r="I141" s="118"/>
      <c r="J141" s="118"/>
      <c r="K141" s="118"/>
      <c r="L141" s="118"/>
      <c r="M141" s="105" t="s">
        <v>252</v>
      </c>
      <c r="N141" s="77" t="s">
        <v>8</v>
      </c>
      <c r="P141" s="77" t="s">
        <v>20</v>
      </c>
      <c r="Q141" s="77" t="s">
        <v>8</v>
      </c>
      <c r="R141" s="77" t="s">
        <v>45</v>
      </c>
      <c r="BI141" s="6" t="str">
        <f t="shared" si="4"/>
        <v>GP-001 →</v>
      </c>
    </row>
    <row r="142" spans="1:65" ht="20.100000000000001" customHeight="1">
      <c r="A142" s="102"/>
      <c r="B142" s="103"/>
      <c r="C142" s="104"/>
      <c r="D142" s="103"/>
      <c r="E142" s="118"/>
      <c r="F142" s="118"/>
      <c r="G142" s="118"/>
      <c r="H142" s="118"/>
      <c r="I142" s="118"/>
      <c r="J142" s="118"/>
      <c r="K142" s="118"/>
      <c r="L142" s="118"/>
      <c r="M142" s="105"/>
      <c r="BI142" s="6"/>
    </row>
    <row r="143" spans="1:65" ht="20.100000000000001" customHeight="1">
      <c r="A143" s="102"/>
      <c r="B143" s="103"/>
      <c r="C143" s="104"/>
      <c r="D143" s="103"/>
      <c r="E143" s="118"/>
      <c r="F143" s="118"/>
      <c r="G143" s="118"/>
      <c r="H143" s="118"/>
      <c r="I143" s="118"/>
      <c r="J143" s="118"/>
      <c r="K143" s="118"/>
      <c r="L143" s="118"/>
      <c r="M143" s="105"/>
      <c r="BI143" s="6"/>
    </row>
    <row r="144" spans="1:65" ht="20.100000000000001" customHeight="1">
      <c r="A144" s="102"/>
      <c r="B144" s="103"/>
      <c r="C144" s="104"/>
      <c r="D144" s="103"/>
      <c r="E144" s="118"/>
      <c r="F144" s="118"/>
      <c r="G144" s="118"/>
      <c r="H144" s="118"/>
      <c r="I144" s="118"/>
      <c r="J144" s="118"/>
      <c r="K144" s="118"/>
      <c r="L144" s="118"/>
      <c r="M144" s="105"/>
      <c r="BI144" s="6"/>
    </row>
    <row r="145" spans="1:61" ht="20.100000000000001" customHeight="1">
      <c r="A145" s="102"/>
      <c r="B145" s="103"/>
      <c r="C145" s="104"/>
      <c r="D145" s="103"/>
      <c r="E145" s="118"/>
      <c r="F145" s="118"/>
      <c r="G145" s="118"/>
      <c r="H145" s="118"/>
      <c r="I145" s="118"/>
      <c r="J145" s="118"/>
      <c r="K145" s="118"/>
      <c r="L145" s="118"/>
      <c r="M145" s="105"/>
      <c r="BI145" s="6"/>
    </row>
    <row r="146" spans="1:61" ht="20.100000000000001" customHeight="1">
      <c r="A146" s="102"/>
      <c r="B146" s="103"/>
      <c r="C146" s="104"/>
      <c r="D146" s="103"/>
      <c r="E146" s="118"/>
      <c r="F146" s="118"/>
      <c r="G146" s="118"/>
      <c r="H146" s="118"/>
      <c r="I146" s="118"/>
      <c r="J146" s="118"/>
      <c r="K146" s="118"/>
      <c r="L146" s="118"/>
      <c r="M146" s="105"/>
      <c r="BI146" s="6"/>
    </row>
    <row r="147" spans="1:61" ht="20.100000000000001" customHeight="1">
      <c r="A147" s="102"/>
      <c r="B147" s="103"/>
      <c r="C147" s="104"/>
      <c r="D147" s="103"/>
      <c r="E147" s="118"/>
      <c r="F147" s="118"/>
      <c r="G147" s="118"/>
      <c r="H147" s="118"/>
      <c r="I147" s="118"/>
      <c r="J147" s="118"/>
      <c r="K147" s="118"/>
      <c r="L147" s="118"/>
      <c r="M147" s="105"/>
      <c r="BI147" s="6"/>
    </row>
    <row r="148" spans="1:61" ht="20.100000000000001" customHeight="1">
      <c r="A148" s="102"/>
      <c r="B148" s="103"/>
      <c r="C148" s="104"/>
      <c r="D148" s="103"/>
      <c r="E148" s="118"/>
      <c r="F148" s="118"/>
      <c r="G148" s="118"/>
      <c r="H148" s="118"/>
      <c r="I148" s="118"/>
      <c r="J148" s="118"/>
      <c r="K148" s="118"/>
      <c r="L148" s="118"/>
      <c r="M148" s="105"/>
      <c r="BI148" s="6"/>
    </row>
    <row r="149" spans="1:61" ht="20.100000000000001" customHeight="1">
      <c r="A149" s="102"/>
      <c r="B149" s="103"/>
      <c r="C149" s="104"/>
      <c r="D149" s="103"/>
      <c r="E149" s="118"/>
      <c r="F149" s="118"/>
      <c r="G149" s="118"/>
      <c r="H149" s="118"/>
      <c r="I149" s="118"/>
      <c r="J149" s="118"/>
      <c r="K149" s="118"/>
      <c r="L149" s="118"/>
      <c r="M149" s="105"/>
      <c r="BI149" s="6"/>
    </row>
    <row r="150" spans="1:61" ht="20.100000000000001" customHeight="1">
      <c r="A150" s="102"/>
      <c r="B150" s="103"/>
      <c r="C150" s="104"/>
      <c r="D150" s="103"/>
      <c r="E150" s="118"/>
      <c r="F150" s="118"/>
      <c r="G150" s="118"/>
      <c r="H150" s="118"/>
      <c r="I150" s="118"/>
      <c r="J150" s="118"/>
      <c r="K150" s="118"/>
      <c r="L150" s="118"/>
      <c r="M150" s="105"/>
      <c r="BI150" s="6"/>
    </row>
    <row r="151" spans="1:61" ht="20.100000000000001" customHeight="1">
      <c r="A151" s="102"/>
      <c r="B151" s="103"/>
      <c r="C151" s="104"/>
      <c r="D151" s="103"/>
      <c r="E151" s="118"/>
      <c r="F151" s="118"/>
      <c r="G151" s="118"/>
      <c r="H151" s="118"/>
      <c r="I151" s="118"/>
      <c r="J151" s="118"/>
      <c r="K151" s="118"/>
      <c r="L151" s="118"/>
      <c r="M151" s="105"/>
      <c r="BI151" s="6"/>
    </row>
    <row r="152" spans="1:61" ht="20.100000000000001" customHeight="1">
      <c r="A152" s="102"/>
      <c r="B152" s="103"/>
      <c r="C152" s="104"/>
      <c r="D152" s="103"/>
      <c r="E152" s="118"/>
      <c r="F152" s="118"/>
      <c r="G152" s="118"/>
      <c r="H152" s="118"/>
      <c r="I152" s="118"/>
      <c r="J152" s="118"/>
      <c r="K152" s="118"/>
      <c r="L152" s="118"/>
      <c r="M152" s="105"/>
      <c r="BI152" s="6"/>
    </row>
    <row r="153" spans="1:61" ht="20.100000000000001" customHeight="1">
      <c r="A153" s="102"/>
      <c r="B153" s="103"/>
      <c r="C153" s="104"/>
      <c r="D153" s="103"/>
      <c r="E153" s="118"/>
      <c r="F153" s="118"/>
      <c r="G153" s="118"/>
      <c r="H153" s="118"/>
      <c r="I153" s="118"/>
      <c r="J153" s="118"/>
      <c r="K153" s="118"/>
      <c r="L153" s="118"/>
      <c r="M153" s="105"/>
      <c r="BI153" s="6"/>
    </row>
    <row r="154" spans="1:61" ht="20.100000000000001" customHeight="1">
      <c r="A154" s="102"/>
      <c r="B154" s="103"/>
      <c r="C154" s="104"/>
      <c r="D154" s="103"/>
      <c r="E154" s="118"/>
      <c r="F154" s="118"/>
      <c r="G154" s="118"/>
      <c r="H154" s="118"/>
      <c r="I154" s="118"/>
      <c r="J154" s="118"/>
      <c r="K154" s="118"/>
      <c r="L154" s="118"/>
      <c r="M154" s="105"/>
      <c r="BI154" s="6"/>
    </row>
    <row r="155" spans="1:61" ht="20.100000000000001" customHeight="1">
      <c r="A155" s="127"/>
      <c r="B155" s="128"/>
      <c r="C155" s="120"/>
      <c r="D155" s="128"/>
      <c r="E155" s="129"/>
      <c r="F155" s="129"/>
      <c r="G155" s="129"/>
      <c r="H155" s="129"/>
      <c r="I155" s="129"/>
      <c r="J155" s="129"/>
      <c r="K155" s="129"/>
      <c r="L155" s="129"/>
      <c r="M155" s="130"/>
      <c r="BI155" s="6"/>
    </row>
    <row r="156" spans="1:61" ht="20.100000000000001" customHeight="1">
      <c r="A156" s="121"/>
      <c r="B156" s="122"/>
      <c r="C156" s="123"/>
      <c r="D156" s="122"/>
      <c r="E156" s="125"/>
      <c r="F156" s="125"/>
      <c r="G156" s="125"/>
      <c r="H156" s="125"/>
      <c r="I156" s="125"/>
      <c r="J156" s="125"/>
      <c r="K156" s="125"/>
      <c r="L156" s="125"/>
      <c r="M156" s="126"/>
      <c r="BI156" s="6"/>
    </row>
    <row r="157" spans="1:61" ht="20.100000000000001" customHeight="1">
      <c r="A157" s="102" t="s">
        <v>324</v>
      </c>
      <c r="B157" s="103" t="s">
        <v>8</v>
      </c>
      <c r="C157" s="104">
        <v>1</v>
      </c>
      <c r="D157" s="103" t="s">
        <v>3</v>
      </c>
      <c r="E157" s="106"/>
      <c r="F157" s="118"/>
      <c r="G157" s="106"/>
      <c r="H157" s="118"/>
      <c r="I157" s="106"/>
      <c r="J157" s="118"/>
      <c r="K157" s="106"/>
      <c r="L157" s="118"/>
      <c r="M157" s="105" t="s">
        <v>8</v>
      </c>
      <c r="N157" s="77" t="s">
        <v>8</v>
      </c>
      <c r="O157" s="77" t="s">
        <v>177</v>
      </c>
    </row>
    <row r="158" spans="1:61" ht="20.100000000000001" customHeight="1">
      <c r="A158" s="102" t="s">
        <v>50</v>
      </c>
      <c r="B158" s="103" t="s">
        <v>8</v>
      </c>
      <c r="C158" s="104"/>
      <c r="D158" s="103" t="s">
        <v>8</v>
      </c>
      <c r="E158" s="106"/>
      <c r="F158" s="118"/>
      <c r="G158" s="106"/>
      <c r="H158" s="118"/>
      <c r="I158" s="106"/>
      <c r="J158" s="118"/>
      <c r="K158" s="118"/>
      <c r="L158" s="118"/>
      <c r="M158" s="105" t="s">
        <v>8</v>
      </c>
      <c r="N158" s="77" t="s">
        <v>8</v>
      </c>
      <c r="P158" s="77" t="s">
        <v>35</v>
      </c>
      <c r="Q158" s="77" t="s">
        <v>8</v>
      </c>
      <c r="R158" s="77" t="s">
        <v>8</v>
      </c>
    </row>
    <row r="159" spans="1:61" ht="20.100000000000001" customHeight="1">
      <c r="A159" s="102"/>
      <c r="B159" s="103"/>
      <c r="C159" s="104"/>
      <c r="D159" s="103"/>
      <c r="E159" s="118"/>
      <c r="F159" s="118"/>
      <c r="G159" s="118"/>
      <c r="H159" s="118"/>
      <c r="I159" s="118"/>
      <c r="J159" s="118"/>
      <c r="K159" s="118"/>
      <c r="L159" s="118"/>
      <c r="M159" s="105"/>
      <c r="BI159" s="6"/>
    </row>
    <row r="160" spans="1:61" ht="20.100000000000001" customHeight="1">
      <c r="A160" s="102" t="s">
        <v>222</v>
      </c>
      <c r="B160" s="103" t="s">
        <v>336</v>
      </c>
      <c r="C160" s="104" t="s">
        <v>337</v>
      </c>
      <c r="D160" s="103" t="s">
        <v>223</v>
      </c>
      <c r="E160" s="118"/>
      <c r="F160" s="118"/>
      <c r="G160" s="118"/>
      <c r="H160" s="118"/>
      <c r="I160" s="118"/>
      <c r="J160" s="118"/>
      <c r="K160" s="118"/>
      <c r="L160" s="118"/>
      <c r="M160" s="105" t="s">
        <v>228</v>
      </c>
      <c r="N160" s="77" t="s">
        <v>8</v>
      </c>
      <c r="P160" s="77" t="s">
        <v>217</v>
      </c>
      <c r="Q160" s="77" t="s">
        <v>8</v>
      </c>
      <c r="R160" s="77" t="s">
        <v>216</v>
      </c>
      <c r="BI160" s="6" t="str">
        <f>HYPERLINK("#자재조서!A10","MG-2022 →")</f>
        <v>MG-2022 →</v>
      </c>
    </row>
    <row r="161" spans="1:61" ht="20.100000000000001" customHeight="1">
      <c r="A161" s="102" t="s">
        <v>222</v>
      </c>
      <c r="B161" s="103" t="s">
        <v>335</v>
      </c>
      <c r="C161" s="104" t="s">
        <v>343</v>
      </c>
      <c r="D161" s="103" t="s">
        <v>223</v>
      </c>
      <c r="E161" s="118"/>
      <c r="F161" s="118"/>
      <c r="G161" s="118"/>
      <c r="H161" s="118"/>
      <c r="I161" s="118"/>
      <c r="J161" s="118"/>
      <c r="K161" s="118"/>
      <c r="L161" s="118"/>
      <c r="M161" s="105" t="s">
        <v>228</v>
      </c>
      <c r="N161" s="77" t="s">
        <v>8</v>
      </c>
      <c r="P161" s="77" t="s">
        <v>217</v>
      </c>
      <c r="Q161" s="77" t="s">
        <v>8</v>
      </c>
      <c r="R161" s="77" t="s">
        <v>216</v>
      </c>
      <c r="BI161" s="6" t="str">
        <f>HYPERLINK("#자재조서!A10","MG-2022 →")</f>
        <v>MG-2022 →</v>
      </c>
    </row>
    <row r="162" spans="1:61" ht="20.100000000000001" customHeight="1">
      <c r="A162" s="102" t="s">
        <v>51</v>
      </c>
      <c r="B162" s="103" t="s">
        <v>8</v>
      </c>
      <c r="C162" s="104"/>
      <c r="D162" s="103" t="s">
        <v>8</v>
      </c>
      <c r="E162" s="106"/>
      <c r="F162" s="118"/>
      <c r="G162" s="106"/>
      <c r="H162" s="118"/>
      <c r="I162" s="106"/>
      <c r="J162" s="118"/>
      <c r="K162" s="118"/>
      <c r="L162" s="118"/>
      <c r="M162" s="105" t="s">
        <v>8</v>
      </c>
      <c r="N162" s="77" t="s">
        <v>8</v>
      </c>
      <c r="P162" s="77" t="s">
        <v>52</v>
      </c>
      <c r="Q162" s="77" t="s">
        <v>8</v>
      </c>
      <c r="R162" s="77" t="s">
        <v>8</v>
      </c>
      <c r="AA162" s="7" t="s">
        <v>29</v>
      </c>
      <c r="AB162" s="8">
        <f>내역서!F158*0.54/100</f>
        <v>0</v>
      </c>
      <c r="AC162" s="7" t="s">
        <v>30</v>
      </c>
      <c r="AD162" s="9">
        <f>$AB162</f>
        <v>0</v>
      </c>
    </row>
    <row r="163" spans="1:61" ht="20.100000000000001" customHeight="1">
      <c r="A163" s="102" t="s">
        <v>61</v>
      </c>
      <c r="B163" s="103" t="s">
        <v>62</v>
      </c>
      <c r="C163" s="104">
        <v>1</v>
      </c>
      <c r="D163" s="103" t="s">
        <v>3</v>
      </c>
      <c r="E163" s="106"/>
      <c r="F163" s="118"/>
      <c r="G163" s="106"/>
      <c r="H163" s="118"/>
      <c r="I163" s="106"/>
      <c r="J163" s="118"/>
      <c r="K163" s="118"/>
      <c r="L163" s="118"/>
      <c r="M163" s="105" t="s">
        <v>8</v>
      </c>
      <c r="N163" s="77" t="s">
        <v>8</v>
      </c>
      <c r="P163" s="77" t="s">
        <v>46</v>
      </c>
      <c r="Q163" s="77" t="s">
        <v>8</v>
      </c>
      <c r="R163" s="77" t="s">
        <v>26</v>
      </c>
      <c r="X163" s="77" t="s">
        <v>120</v>
      </c>
      <c r="AA163" s="7" t="s">
        <v>29</v>
      </c>
      <c r="AB163" s="8" t="e">
        <f>INT(((내역서!F159+내역서!H159+내역서!J159)+(내역서!#REF!+내역서!#REF!+내역서!#REF!)+(내역서!F161+내역서!H161+내역서!J161)+(내역서!F163+내역서!H163+내역서!J163))/1000)*1000-((내역서!F159+내역서!H159+내역서!J159)+(내역서!#REF!+내역서!#REF!+내역서!#REF!)+(내역서!F161+내역서!H161+내역서!J161)+(내역서!F163+내역서!H163+내역서!J163))+1000</f>
        <v>#REF!</v>
      </c>
      <c r="AC163" s="7" t="s">
        <v>30</v>
      </c>
      <c r="AD163" s="9" t="e">
        <f>$AB163</f>
        <v>#REF!</v>
      </c>
    </row>
    <row r="164" spans="1:61" ht="20.100000000000001" customHeight="1">
      <c r="A164" s="102" t="s">
        <v>121</v>
      </c>
      <c r="B164" s="103" t="s">
        <v>344</v>
      </c>
      <c r="C164" s="104"/>
      <c r="D164" s="103" t="s">
        <v>8</v>
      </c>
      <c r="E164" s="106"/>
      <c r="F164" s="118"/>
      <c r="G164" s="106"/>
      <c r="H164" s="118"/>
      <c r="I164" s="106"/>
      <c r="J164" s="118"/>
      <c r="K164" s="118"/>
      <c r="L164" s="118"/>
      <c r="M164" s="105" t="s">
        <v>8</v>
      </c>
      <c r="N164" s="77" t="s">
        <v>8</v>
      </c>
      <c r="P164" s="77" t="s">
        <v>218</v>
      </c>
      <c r="Q164" s="77" t="s">
        <v>8</v>
      </c>
      <c r="R164" s="77" t="s">
        <v>26</v>
      </c>
      <c r="X164" s="77" t="s">
        <v>219</v>
      </c>
    </row>
    <row r="165" spans="1:61" ht="20.100000000000001" customHeight="1">
      <c r="A165" s="102" t="s">
        <v>31</v>
      </c>
      <c r="B165" s="103" t="s">
        <v>8</v>
      </c>
      <c r="C165" s="104"/>
      <c r="D165" s="103" t="s">
        <v>8</v>
      </c>
      <c r="E165" s="106"/>
      <c r="F165" s="118"/>
      <c r="G165" s="106"/>
      <c r="H165" s="118"/>
      <c r="I165" s="106"/>
      <c r="J165" s="118"/>
      <c r="K165" s="118"/>
      <c r="L165" s="118"/>
      <c r="M165" s="105" t="s">
        <v>8</v>
      </c>
      <c r="N165" s="77" t="s">
        <v>8</v>
      </c>
      <c r="P165" s="77" t="s">
        <v>108</v>
      </c>
      <c r="Q165" s="77" t="s">
        <v>33</v>
      </c>
      <c r="R165" s="77" t="s">
        <v>8</v>
      </c>
    </row>
    <row r="166" spans="1:61" ht="20.100000000000001" customHeight="1">
      <c r="A166" s="102"/>
      <c r="B166" s="103"/>
      <c r="C166" s="104"/>
      <c r="D166" s="103"/>
      <c r="E166" s="106"/>
      <c r="F166" s="118"/>
      <c r="G166" s="106"/>
      <c r="H166" s="118"/>
      <c r="I166" s="106"/>
      <c r="J166" s="118"/>
      <c r="K166" s="106"/>
      <c r="L166" s="118"/>
      <c r="M166" s="105"/>
    </row>
    <row r="167" spans="1:61" ht="20.100000000000001" customHeight="1">
      <c r="A167" s="102"/>
      <c r="B167" s="103"/>
      <c r="C167" s="104"/>
      <c r="D167" s="103"/>
      <c r="E167" s="106"/>
      <c r="F167" s="118"/>
      <c r="G167" s="106"/>
      <c r="H167" s="118"/>
      <c r="I167" s="106"/>
      <c r="J167" s="118"/>
      <c r="K167" s="118"/>
      <c r="L167" s="118"/>
      <c r="M167" s="105"/>
    </row>
    <row r="168" spans="1:61" ht="20.100000000000001" customHeight="1">
      <c r="A168" s="102"/>
      <c r="B168" s="103"/>
      <c r="C168" s="104"/>
      <c r="D168" s="103"/>
      <c r="E168" s="106"/>
      <c r="F168" s="118"/>
      <c r="G168" s="106"/>
      <c r="H168" s="118"/>
      <c r="I168" s="106"/>
      <c r="J168" s="118"/>
      <c r="K168" s="118"/>
      <c r="L168" s="118"/>
      <c r="M168" s="105"/>
      <c r="AA168" s="7"/>
      <c r="AB168" s="8"/>
      <c r="AC168" s="7"/>
      <c r="AD168" s="9"/>
    </row>
    <row r="169" spans="1:61" ht="20.100000000000001" customHeight="1">
      <c r="A169" s="102"/>
      <c r="B169" s="103"/>
      <c r="C169" s="104"/>
      <c r="D169" s="103"/>
      <c r="E169" s="106"/>
      <c r="F169" s="118"/>
      <c r="G169" s="106"/>
      <c r="H169" s="118"/>
      <c r="I169" s="106"/>
      <c r="J169" s="118"/>
      <c r="K169" s="118"/>
      <c r="L169" s="118"/>
      <c r="M169" s="105"/>
      <c r="AA169" s="7"/>
      <c r="AB169" s="8"/>
      <c r="AC169" s="7"/>
      <c r="AD169" s="9"/>
    </row>
    <row r="170" spans="1:61" ht="20.100000000000001" customHeight="1">
      <c r="A170" s="102"/>
      <c r="B170" s="103"/>
      <c r="C170" s="104"/>
      <c r="D170" s="103"/>
      <c r="E170" s="106"/>
      <c r="F170" s="118"/>
      <c r="G170" s="106"/>
      <c r="H170" s="118"/>
      <c r="I170" s="106"/>
      <c r="J170" s="118"/>
      <c r="K170" s="118"/>
      <c r="L170" s="118"/>
      <c r="M170" s="105"/>
    </row>
    <row r="171" spans="1:61" ht="20.100000000000001" customHeight="1">
      <c r="A171" s="102"/>
      <c r="B171" s="103"/>
      <c r="C171" s="104"/>
      <c r="D171" s="103"/>
      <c r="E171" s="106"/>
      <c r="F171" s="118"/>
      <c r="G171" s="106"/>
      <c r="H171" s="118"/>
      <c r="I171" s="106"/>
      <c r="J171" s="118"/>
      <c r="K171" s="118"/>
      <c r="L171" s="118"/>
      <c r="M171" s="105"/>
    </row>
    <row r="172" spans="1:61" ht="20.100000000000001" customHeight="1">
      <c r="A172" s="102"/>
      <c r="B172" s="103"/>
      <c r="C172" s="104"/>
      <c r="D172" s="103"/>
      <c r="E172" s="106"/>
      <c r="F172" s="118"/>
      <c r="G172" s="106"/>
      <c r="H172" s="118"/>
      <c r="I172" s="106"/>
      <c r="J172" s="118"/>
      <c r="K172" s="106"/>
      <c r="L172" s="118"/>
      <c r="M172" s="105"/>
    </row>
    <row r="173" spans="1:61" ht="20.100000000000001" customHeight="1">
      <c r="A173" s="102"/>
      <c r="B173" s="103"/>
      <c r="C173" s="104"/>
      <c r="D173" s="103"/>
      <c r="E173" s="106"/>
      <c r="F173" s="118"/>
      <c r="G173" s="106"/>
      <c r="H173" s="118"/>
      <c r="I173" s="118"/>
      <c r="J173" s="118"/>
      <c r="K173" s="118"/>
      <c r="L173" s="118"/>
      <c r="M173" s="105"/>
      <c r="AA173" s="7"/>
      <c r="AB173" s="8"/>
      <c r="AC173" s="7"/>
      <c r="AD173" s="9"/>
    </row>
    <row r="174" spans="1:61" ht="20.100000000000001" customHeight="1">
      <c r="A174" s="102"/>
      <c r="B174" s="103"/>
      <c r="C174" s="104"/>
      <c r="D174" s="103"/>
      <c r="E174" s="106"/>
      <c r="F174" s="118"/>
      <c r="G174" s="106"/>
      <c r="H174" s="118"/>
      <c r="I174" s="106"/>
      <c r="J174" s="118"/>
      <c r="K174" s="118"/>
      <c r="L174" s="118"/>
      <c r="M174" s="105"/>
    </row>
    <row r="175" spans="1:61" ht="20.100000000000001" customHeight="1">
      <c r="A175" s="102"/>
      <c r="B175" s="103"/>
      <c r="C175" s="104"/>
      <c r="D175" s="103"/>
      <c r="E175" s="106"/>
      <c r="F175" s="118"/>
      <c r="G175" s="106"/>
      <c r="H175" s="118"/>
      <c r="I175" s="106"/>
      <c r="J175" s="118"/>
      <c r="K175" s="118"/>
      <c r="L175" s="118"/>
      <c r="M175" s="105"/>
    </row>
    <row r="176" spans="1:61" ht="20.100000000000001" customHeight="1">
      <c r="A176" s="107"/>
      <c r="B176" s="108"/>
      <c r="C176" s="120"/>
      <c r="D176" s="108"/>
      <c r="E176" s="108"/>
      <c r="F176" s="108"/>
      <c r="G176" s="108"/>
      <c r="H176" s="108"/>
      <c r="I176" s="108"/>
      <c r="J176" s="108"/>
      <c r="K176" s="108"/>
      <c r="L176" s="108"/>
      <c r="M176" s="109"/>
    </row>
    <row r="188" ht="18.399999999999999" hidden="1" customHeight="1"/>
    <row r="189" ht="18.399999999999999" hidden="1" customHeight="1"/>
    <row r="190" ht="18.399999999999999" hidden="1" customHeight="1"/>
    <row r="191" ht="18.399999999999999" hidden="1" customHeight="1"/>
    <row r="192" ht="18.399999999999999" hidden="1" customHeight="1"/>
    <row r="193" spans="1:61" ht="18.399999999999999" hidden="1" customHeight="1"/>
    <row r="194" spans="1:61" ht="18.399999999999999" hidden="1" customHeight="1"/>
    <row r="195" spans="1:61" ht="18.399999999999999" hidden="1" customHeight="1"/>
    <row r="196" spans="1:61" ht="18.399999999999999" hidden="1" customHeight="1"/>
    <row r="197" spans="1:61" ht="18.399999999999999" hidden="1" customHeight="1"/>
    <row r="198" spans="1:61" ht="18.399999999999999" hidden="1" customHeight="1"/>
    <row r="199" spans="1:61" ht="18.399999999999999" hidden="1" customHeight="1"/>
    <row r="200" spans="1:61" ht="18.399999999999999" hidden="1" customHeight="1"/>
    <row r="201" spans="1:61" ht="18.399999999999999" hidden="1" customHeight="1">
      <c r="A201" s="2" t="s">
        <v>220</v>
      </c>
      <c r="B201" s="3" t="s">
        <v>232</v>
      </c>
      <c r="C201" s="78"/>
      <c r="D201" s="3" t="s">
        <v>221</v>
      </c>
      <c r="E201" s="4" t="e">
        <f>SUM(#REF!)</f>
        <v>#REF!</v>
      </c>
      <c r="F201" s="4" t="e">
        <f>TRUNC(E201*C201,0)</f>
        <v>#REF!</v>
      </c>
      <c r="G201" s="4" t="e">
        <f>SUM(#REF!)</f>
        <v>#REF!</v>
      </c>
      <c r="H201" s="4" t="e">
        <f>TRUNC(G201*C201,0)</f>
        <v>#REF!</v>
      </c>
      <c r="I201" s="4" t="e">
        <f>SUM(#REF!)</f>
        <v>#REF!</v>
      </c>
      <c r="J201" s="4" t="e">
        <f>TRUNC(I201*C201,0)</f>
        <v>#REF!</v>
      </c>
      <c r="K201" s="4" t="e">
        <f t="shared" ref="K201:K206" si="6">E201+G201+I201</f>
        <v>#REF!</v>
      </c>
      <c r="L201" s="4" t="e">
        <f t="shared" ref="L201" si="7">F201+H201+J201</f>
        <v>#REF!</v>
      </c>
      <c r="M201" s="5" t="s">
        <v>233</v>
      </c>
      <c r="N201" s="77" t="s">
        <v>8</v>
      </c>
      <c r="P201" s="77" t="s">
        <v>48</v>
      </c>
      <c r="Q201" s="77" t="s">
        <v>8</v>
      </c>
      <c r="R201" s="77" t="s">
        <v>203</v>
      </c>
      <c r="T201" s="77" t="s">
        <v>36</v>
      </c>
      <c r="BI201" s="6" t="str">
        <f t="shared" si="3"/>
        <v>H-833 →</v>
      </c>
    </row>
    <row r="202" spans="1:61" ht="18.399999999999999" hidden="1" customHeight="1">
      <c r="A202" s="2" t="s">
        <v>220</v>
      </c>
      <c r="B202" s="3" t="s">
        <v>237</v>
      </c>
      <c r="C202" s="78"/>
      <c r="D202" s="3" t="s">
        <v>221</v>
      </c>
      <c r="E202" s="4" t="e">
        <f>SUM(#REF!)</f>
        <v>#REF!</v>
      </c>
      <c r="F202" s="4" t="e">
        <f>TRUNC(E202*C202,0)</f>
        <v>#REF!</v>
      </c>
      <c r="G202" s="4" t="e">
        <f>SUM(#REF!)</f>
        <v>#REF!</v>
      </c>
      <c r="H202" s="4" t="e">
        <f>TRUNC(G202*C202,0)</f>
        <v>#REF!</v>
      </c>
      <c r="I202" s="4" t="e">
        <f>SUM(#REF!)</f>
        <v>#REF!</v>
      </c>
      <c r="J202" s="4" t="e">
        <f>TRUNC(I202*C202,0)</f>
        <v>#REF!</v>
      </c>
      <c r="K202" s="4" t="e">
        <f t="shared" si="6"/>
        <v>#REF!</v>
      </c>
      <c r="L202" s="4" t="e">
        <f t="shared" ref="L202" si="8">F202+H202+J202</f>
        <v>#REF!</v>
      </c>
      <c r="M202" s="5" t="s">
        <v>234</v>
      </c>
      <c r="N202" s="77" t="s">
        <v>8</v>
      </c>
      <c r="P202" s="77" t="s">
        <v>48</v>
      </c>
      <c r="Q202" s="77" t="s">
        <v>8</v>
      </c>
      <c r="R202" s="77" t="s">
        <v>203</v>
      </c>
      <c r="T202" s="77" t="s">
        <v>36</v>
      </c>
      <c r="BI202" s="6" t="str">
        <f t="shared" si="3"/>
        <v>H-833 →</v>
      </c>
    </row>
    <row r="203" spans="1:61" ht="18.399999999999999" hidden="1" customHeight="1">
      <c r="A203" s="2" t="s">
        <v>220</v>
      </c>
      <c r="B203" s="3" t="s">
        <v>236</v>
      </c>
      <c r="C203" s="78"/>
      <c r="D203" s="3" t="s">
        <v>221</v>
      </c>
      <c r="E203" s="4" t="e">
        <f>SUM(#REF!)</f>
        <v>#REF!</v>
      </c>
      <c r="F203" s="4" t="e">
        <f>TRUNC(E203*C203,0)</f>
        <v>#REF!</v>
      </c>
      <c r="G203" s="4" t="e">
        <f>SUM(#REF!)</f>
        <v>#REF!</v>
      </c>
      <c r="H203" s="4" t="e">
        <f>TRUNC(G203*C203,0)</f>
        <v>#REF!</v>
      </c>
      <c r="I203" s="4" t="e">
        <f>SUM(#REF!)</f>
        <v>#REF!</v>
      </c>
      <c r="J203" s="4" t="e">
        <f>TRUNC(I203*C203,0)</f>
        <v>#REF!</v>
      </c>
      <c r="K203" s="4" t="e">
        <f t="shared" si="6"/>
        <v>#REF!</v>
      </c>
      <c r="L203" s="4" t="e">
        <f t="shared" ref="L203" si="9">F203+H203+J203</f>
        <v>#REF!</v>
      </c>
      <c r="M203" s="5" t="s">
        <v>230</v>
      </c>
      <c r="N203" s="77" t="s">
        <v>8</v>
      </c>
      <c r="P203" s="77" t="s">
        <v>48</v>
      </c>
      <c r="Q203" s="77" t="s">
        <v>8</v>
      </c>
      <c r="R203" s="77" t="s">
        <v>203</v>
      </c>
      <c r="T203" s="77" t="s">
        <v>36</v>
      </c>
      <c r="BI203" s="6" t="str">
        <f t="shared" si="3"/>
        <v>H-833 →</v>
      </c>
    </row>
    <row r="204" spans="1:61" ht="18.399999999999999" hidden="1" customHeight="1">
      <c r="A204" s="2" t="s">
        <v>292</v>
      </c>
      <c r="B204" s="3" t="s">
        <v>226</v>
      </c>
      <c r="C204" s="78"/>
      <c r="D204" s="3" t="s">
        <v>34</v>
      </c>
      <c r="E204" s="4" t="e">
        <f>#REF!</f>
        <v>#REF!</v>
      </c>
      <c r="F204" s="4" t="e">
        <f>TRUNC(E204*C204,0)</f>
        <v>#REF!</v>
      </c>
      <c r="G204" s="4" t="e">
        <f>#REF!</f>
        <v>#REF!</v>
      </c>
      <c r="H204" s="4" t="e">
        <f>TRUNC(G204*C204,0)</f>
        <v>#REF!</v>
      </c>
      <c r="I204" s="4" t="e">
        <f>#REF!</f>
        <v>#REF!</v>
      </c>
      <c r="J204" s="4" t="e">
        <f>TRUNC(I204*C204,0)</f>
        <v>#REF!</v>
      </c>
      <c r="K204" s="4" t="e">
        <f t="shared" si="6"/>
        <v>#REF!</v>
      </c>
      <c r="L204" s="4" t="e">
        <f>F204+H204+J204</f>
        <v>#REF!</v>
      </c>
      <c r="M204" s="5" t="s">
        <v>291</v>
      </c>
      <c r="N204" s="77" t="s">
        <v>8</v>
      </c>
      <c r="P204" s="77" t="s">
        <v>40</v>
      </c>
      <c r="Q204" s="77" t="s">
        <v>8</v>
      </c>
      <c r="R204" s="77" t="s">
        <v>204</v>
      </c>
      <c r="T204" s="77" t="s">
        <v>36</v>
      </c>
      <c r="BI204" s="6" t="str">
        <f>HYPERLINK("#일위대가목록!A11","H-834 →")</f>
        <v>H-834 →</v>
      </c>
    </row>
    <row r="205" spans="1:61" ht="18.399999999999999" hidden="1" customHeight="1">
      <c r="A205" s="2" t="s">
        <v>307</v>
      </c>
      <c r="B205" s="3" t="s">
        <v>239</v>
      </c>
      <c r="C205" s="78"/>
      <c r="D205" s="3" t="s">
        <v>34</v>
      </c>
      <c r="E205" s="4" t="e">
        <f>SUM(#REF!)</f>
        <v>#REF!</v>
      </c>
      <c r="F205" s="4" t="e">
        <f>TRUNC(E205*C205,0)</f>
        <v>#REF!</v>
      </c>
      <c r="G205" s="4" t="e">
        <f>SUM(#REF!)</f>
        <v>#REF!</v>
      </c>
      <c r="H205" s="4" t="e">
        <f>TRUNC(G205*C205,0)</f>
        <v>#REF!</v>
      </c>
      <c r="I205" s="4" t="e">
        <f>SUM(#REF!)</f>
        <v>#REF!</v>
      </c>
      <c r="J205" s="4" t="e">
        <f>TRUNC(I205*C205,0)</f>
        <v>#REF!</v>
      </c>
      <c r="K205" s="4" t="e">
        <f t="shared" si="6"/>
        <v>#REF!</v>
      </c>
      <c r="L205" s="4" t="e">
        <f t="shared" ref="L205" si="10">F205+H205+J205</f>
        <v>#REF!</v>
      </c>
      <c r="M205" s="5" t="s">
        <v>254</v>
      </c>
      <c r="N205" s="77" t="s">
        <v>8</v>
      </c>
      <c r="P205" s="77" t="s">
        <v>48</v>
      </c>
      <c r="Q205" s="77" t="s">
        <v>8</v>
      </c>
      <c r="R205" s="77" t="s">
        <v>203</v>
      </c>
      <c r="T205" s="77" t="s">
        <v>36</v>
      </c>
      <c r="BI205" s="6" t="str">
        <f t="shared" si="3"/>
        <v>H-833 →</v>
      </c>
    </row>
    <row r="206" spans="1:61" ht="18.399999999999999" hidden="1" customHeight="1">
      <c r="A206" s="2" t="s">
        <v>308</v>
      </c>
      <c r="B206" s="3" t="s">
        <v>302</v>
      </c>
      <c r="C206" s="78" t="s">
        <v>304</v>
      </c>
      <c r="D206" s="3" t="s">
        <v>34</v>
      </c>
      <c r="E206" s="4" t="e">
        <f>SUM(#REF!)</f>
        <v>#REF!</v>
      </c>
      <c r="F206" s="4" t="e">
        <f t="shared" ref="F206" si="11">TRUNC(E206*C206,0)</f>
        <v>#REF!</v>
      </c>
      <c r="G206" s="4" t="e">
        <f>SUM(#REF!)</f>
        <v>#REF!</v>
      </c>
      <c r="H206" s="4" t="e">
        <f t="shared" ref="H206" si="12">TRUNC(G206*C206,0)</f>
        <v>#REF!</v>
      </c>
      <c r="I206" s="4" t="e">
        <f>SUM(#REF!)</f>
        <v>#REF!</v>
      </c>
      <c r="J206" s="4" t="e">
        <f t="shared" ref="J206" si="13">TRUNC(I206*C206,0)</f>
        <v>#REF!</v>
      </c>
      <c r="K206" s="4" t="e">
        <f t="shared" si="6"/>
        <v>#REF!</v>
      </c>
      <c r="L206" s="4" t="e">
        <f t="shared" ref="L206" si="14">F206+H206+J206</f>
        <v>#REF!</v>
      </c>
      <c r="M206" s="5" t="s">
        <v>277</v>
      </c>
      <c r="N206" s="77" t="s">
        <v>8</v>
      </c>
      <c r="P206" s="77" t="s">
        <v>48</v>
      </c>
      <c r="Q206" s="77" t="s">
        <v>8</v>
      </c>
      <c r="R206" s="77" t="s">
        <v>203</v>
      </c>
      <c r="T206" s="77" t="s">
        <v>36</v>
      </c>
      <c r="BI206" s="6" t="str">
        <f t="shared" si="3"/>
        <v>H-833 →</v>
      </c>
    </row>
    <row r="207" spans="1:61" ht="18.399999999999999" hidden="1" customHeight="1"/>
    <row r="208" spans="1:61" ht="18.399999999999999" hidden="1" customHeight="1"/>
    <row r="209" spans="1:63" ht="18.399999999999999" hidden="1" customHeight="1">
      <c r="A209" s="102" t="s">
        <v>268</v>
      </c>
      <c r="B209" s="103" t="s">
        <v>267</v>
      </c>
      <c r="C209" s="104" t="s">
        <v>319</v>
      </c>
      <c r="D209" s="103" t="s">
        <v>2</v>
      </c>
      <c r="E209" s="118" t="e">
        <f>SUM(#REF!)</f>
        <v>#REF!</v>
      </c>
      <c r="F209" s="118" t="e">
        <f t="shared" ref="F209:F214" si="15">TRUNC(E209*C209,0)</f>
        <v>#REF!</v>
      </c>
      <c r="G209" s="118" t="e">
        <f>SUM(#REF!)</f>
        <v>#REF!</v>
      </c>
      <c r="H209" s="118" t="e">
        <f>TRUNC(G209*C209,0)</f>
        <v>#REF!</v>
      </c>
      <c r="I209" s="118" t="e">
        <f>SUM(#REF!)</f>
        <v>#REF!</v>
      </c>
      <c r="J209" s="118" t="e">
        <f>TRUNC(I209*C209,0)</f>
        <v>#REF!</v>
      </c>
      <c r="K209" s="118" t="e">
        <f t="shared" ref="K209:K210" si="16">E209+G209+I209</f>
        <v>#REF!</v>
      </c>
      <c r="L209" s="118" t="e">
        <f t="shared" ref="L209:L210" si="17">F209+H209+J209</f>
        <v>#REF!</v>
      </c>
      <c r="M209" s="105" t="s">
        <v>235</v>
      </c>
      <c r="N209" s="77" t="s">
        <v>8</v>
      </c>
      <c r="P209" s="77" t="s">
        <v>22</v>
      </c>
      <c r="Q209" s="77" t="s">
        <v>8</v>
      </c>
      <c r="R209" s="77" t="s">
        <v>207</v>
      </c>
      <c r="T209" s="77" t="s">
        <v>36</v>
      </c>
      <c r="BI209" s="6" t="str">
        <f>HYPERLINK("#일위대가목록!A12","H-390 →")</f>
        <v>H-390 →</v>
      </c>
    </row>
    <row r="210" spans="1:63" ht="18.399999999999999" hidden="1" customHeight="1">
      <c r="A210" s="102" t="s">
        <v>257</v>
      </c>
      <c r="B210" s="103" t="s">
        <v>295</v>
      </c>
      <c r="C210" s="104" t="s">
        <v>319</v>
      </c>
      <c r="D210" s="103" t="s">
        <v>256</v>
      </c>
      <c r="E210" s="118" t="e">
        <f>SUM(#REF!)</f>
        <v>#REF!</v>
      </c>
      <c r="F210" s="118" t="e">
        <f t="shared" si="15"/>
        <v>#REF!</v>
      </c>
      <c r="G210" s="118" t="e">
        <f>SUM(#REF!)</f>
        <v>#REF!</v>
      </c>
      <c r="H210" s="118" t="e">
        <f>TRUNC(G210*C210,0)</f>
        <v>#REF!</v>
      </c>
      <c r="I210" s="118" t="e">
        <f>SUM(#REF!)</f>
        <v>#REF!</v>
      </c>
      <c r="J210" s="118" t="e">
        <f>TRUNC(I210*C210,0)</f>
        <v>#REF!</v>
      </c>
      <c r="K210" s="118" t="e">
        <f t="shared" si="16"/>
        <v>#REF!</v>
      </c>
      <c r="L210" s="118" t="e">
        <f t="shared" si="17"/>
        <v>#REF!</v>
      </c>
      <c r="M210" s="105" t="s">
        <v>238</v>
      </c>
      <c r="N210" s="77" t="s">
        <v>8</v>
      </c>
      <c r="P210" s="77" t="s">
        <v>22</v>
      </c>
      <c r="Q210" s="77" t="s">
        <v>8</v>
      </c>
      <c r="R210" s="77" t="s">
        <v>207</v>
      </c>
      <c r="T210" s="77" t="s">
        <v>36</v>
      </c>
      <c r="BI210" s="6" t="str">
        <f>HYPERLINK("#일위대가목록!A12","H-390 →")</f>
        <v>H-390 →</v>
      </c>
    </row>
    <row r="211" spans="1:63" ht="18.399999999999999" hidden="1" customHeight="1">
      <c r="A211" s="102" t="s">
        <v>257</v>
      </c>
      <c r="B211" s="103" t="s">
        <v>260</v>
      </c>
      <c r="C211" s="104" t="s">
        <v>319</v>
      </c>
      <c r="D211" s="103" t="s">
        <v>256</v>
      </c>
      <c r="E211" s="118" t="e">
        <f>SUM(#REF!)</f>
        <v>#REF!</v>
      </c>
      <c r="F211" s="118" t="e">
        <f t="shared" si="15"/>
        <v>#REF!</v>
      </c>
      <c r="G211" s="118" t="e">
        <f>SUM(#REF!)</f>
        <v>#REF!</v>
      </c>
      <c r="H211" s="118" t="e">
        <f>TRUNC(G211*C211,0)</f>
        <v>#REF!</v>
      </c>
      <c r="I211" s="118" t="e">
        <f>SUM(#REF!)</f>
        <v>#REF!</v>
      </c>
      <c r="J211" s="118" t="e">
        <f>TRUNC(I211*C211,0)</f>
        <v>#REF!</v>
      </c>
      <c r="K211" s="118" t="e">
        <f t="shared" ref="K211" si="18">E211+G211+I211</f>
        <v>#REF!</v>
      </c>
      <c r="L211" s="118" t="e">
        <f t="shared" ref="L211" si="19">F211+H211+J211</f>
        <v>#REF!</v>
      </c>
      <c r="M211" s="105" t="s">
        <v>312</v>
      </c>
      <c r="N211" s="77" t="s">
        <v>8</v>
      </c>
      <c r="P211" s="77" t="s">
        <v>22</v>
      </c>
      <c r="Q211" s="77" t="s">
        <v>8</v>
      </c>
      <c r="R211" s="77" t="s">
        <v>207</v>
      </c>
      <c r="T211" s="77" t="s">
        <v>36</v>
      </c>
      <c r="BI211" s="6" t="str">
        <f>HYPERLINK("#일위대가목록!A12","H-390 →")</f>
        <v>H-390 →</v>
      </c>
    </row>
    <row r="212" spans="1:63" ht="20.100000000000001" hidden="1" customHeight="1">
      <c r="A212" s="102" t="s">
        <v>341</v>
      </c>
      <c r="B212" s="103" t="s">
        <v>321</v>
      </c>
      <c r="C212" s="104" t="s">
        <v>338</v>
      </c>
      <c r="D212" s="103" t="s">
        <v>322</v>
      </c>
      <c r="E212" s="118" t="e">
        <f>SUM(#REF!)</f>
        <v>#REF!</v>
      </c>
      <c r="F212" s="118" t="e">
        <f t="shared" si="15"/>
        <v>#REF!</v>
      </c>
      <c r="G212" s="118">
        <v>0</v>
      </c>
      <c r="H212" s="118"/>
      <c r="I212" s="118">
        <v>0</v>
      </c>
      <c r="J212" s="118"/>
      <c r="K212" s="118" t="e">
        <f>E212+G212+I212</f>
        <v>#REF!</v>
      </c>
      <c r="L212" s="118" t="e">
        <f>F212+H212+J212</f>
        <v>#REF!</v>
      </c>
      <c r="M212" s="105" t="s">
        <v>228</v>
      </c>
      <c r="BI212" s="6"/>
    </row>
    <row r="213" spans="1:63" ht="20.100000000000001" hidden="1" customHeight="1">
      <c r="A213" s="102" t="s">
        <v>340</v>
      </c>
      <c r="B213" s="103" t="s">
        <v>339</v>
      </c>
      <c r="C213" s="104" t="s">
        <v>343</v>
      </c>
      <c r="D213" s="103" t="s">
        <v>322</v>
      </c>
      <c r="E213" s="118" t="e">
        <f>SUM(#REF!)</f>
        <v>#REF!</v>
      </c>
      <c r="F213" s="118" t="e">
        <f t="shared" si="15"/>
        <v>#REF!</v>
      </c>
      <c r="G213" s="118">
        <v>0</v>
      </c>
      <c r="H213" s="118"/>
      <c r="I213" s="118">
        <v>0</v>
      </c>
      <c r="J213" s="118"/>
      <c r="K213" s="118" t="e">
        <f>E213+G213+I213</f>
        <v>#REF!</v>
      </c>
      <c r="L213" s="118" t="e">
        <f>F213+H213+J213</f>
        <v>#REF!</v>
      </c>
      <c r="M213" s="105" t="s">
        <v>228</v>
      </c>
      <c r="BI213" s="6"/>
    </row>
    <row r="214" spans="1:63" ht="20.100000000000001" hidden="1" customHeight="1">
      <c r="A214" s="102" t="s">
        <v>342</v>
      </c>
      <c r="B214" s="103" t="s">
        <v>325</v>
      </c>
      <c r="C214" s="104" t="s">
        <v>326</v>
      </c>
      <c r="D214" s="103" t="s">
        <v>322</v>
      </c>
      <c r="E214" s="118" t="e">
        <f>SUM(#REF!)</f>
        <v>#REF!</v>
      </c>
      <c r="F214" s="118" t="e">
        <f t="shared" si="15"/>
        <v>#REF!</v>
      </c>
      <c r="G214" s="118">
        <v>0</v>
      </c>
      <c r="H214" s="118"/>
      <c r="I214" s="118">
        <v>0</v>
      </c>
      <c r="J214" s="118"/>
      <c r="K214" s="118" t="e">
        <f t="shared" ref="K214" si="20">E214+G214+I214</f>
        <v>#REF!</v>
      </c>
      <c r="L214" s="118" t="e">
        <f t="shared" ref="L214" si="21">F214+H214+J214</f>
        <v>#REF!</v>
      </c>
      <c r="M214" s="105" t="s">
        <v>228</v>
      </c>
      <c r="BI214" s="6"/>
    </row>
    <row r="215" spans="1:63" ht="20.100000000000001" hidden="1" customHeight="1">
      <c r="A215" s="102"/>
      <c r="B215" s="103"/>
      <c r="C215" s="104"/>
      <c r="D215" s="103"/>
      <c r="E215" s="118"/>
      <c r="F215" s="118"/>
      <c r="G215" s="118"/>
      <c r="H215" s="118"/>
      <c r="I215" s="118"/>
      <c r="J215" s="118"/>
      <c r="K215" s="118"/>
      <c r="L215" s="118"/>
      <c r="M215" s="105"/>
      <c r="BI215" s="6"/>
      <c r="BK215" s="10"/>
    </row>
    <row r="216" spans="1:63" ht="18.399999999999999" hidden="1" customHeight="1"/>
    <row r="217" spans="1:63" ht="18.399999999999999" hidden="1" customHeight="1"/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rintOptions horizontalCentered="1"/>
  <pageMargins left="0.47244094488188981" right="0.31496062992125984" top="0.55118110236220474" bottom="0.39370078740157483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Company>중랑구청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중랑</dc:creator>
  <cp:lastModifiedBy>Administrator</cp:lastModifiedBy>
  <cp:lastPrinted>2026-07-01T09:25:53Z</cp:lastPrinted>
  <dcterms:created xsi:type="dcterms:W3CDTF">2005-07-19T00:09:55Z</dcterms:created>
  <dcterms:modified xsi:type="dcterms:W3CDTF">2026-07-14T22:20:24Z</dcterms:modified>
</cp:coreProperties>
</file>