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업무자료\공고문\2026\"/>
    </mc:Choice>
  </mc:AlternateContent>
  <xr:revisionPtr revIDLastSave="0" documentId="8_{5A1F94BB-936D-42B9-AF6F-E47E927BDF1F}" xr6:coauthVersionLast="47" xr6:coauthVersionMax="47" xr10:uidLastSave="{00000000-0000-0000-0000-000000000000}"/>
  <bookViews>
    <workbookView xWindow="-120" yWindow="-120" windowWidth="29040" windowHeight="15720" tabRatio="890" xr2:uid="{00000000-000D-0000-FFFF-FFFF00000000}"/>
  </bookViews>
  <sheets>
    <sheet name="내역서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</externalReferences>
  <definedNames>
    <definedName name="__" hidden="1">[1]CTEMCOST!#REF!</definedName>
    <definedName name="___" hidden="1">[1]CTEMCOST!#REF!</definedName>
    <definedName name="____" hidden="1">[1]CTEMCOST!#REF!</definedName>
    <definedName name="_______" hidden="1">[1]CTEMCOST!#REF!</definedName>
    <definedName name="___xlfn.BAHTTEXT" hidden="1">#NAME?</definedName>
    <definedName name="__123Graph_A" hidden="1">#REF!</definedName>
    <definedName name="__123Graph_B" hidden="1">[2]목표세부명세!#REF!</definedName>
    <definedName name="__123Graph_X" hidden="1">#REF!</definedName>
    <definedName name="__IntlFixup" hidden="1">TRUE</definedName>
    <definedName name="__xlfn.BAHTTEXT" hidden="1">#NAME?</definedName>
    <definedName name="_1_0__123Grap" hidden="1">#REF!</definedName>
    <definedName name="_10____wrn.Ã¶°ñÁý°èÇ_._.5Ä­." hidden="1">{#N/A,#N/A,FALSE,"Sheet1"}</definedName>
    <definedName name="_10¤§¤_¤¡" hidden="1">{#N/A,#N/A,FALSE,"Sheet1"}</definedName>
    <definedName name="_100wrn.Ã¶°ñÁý°èÇ_._.5Ä­." hidden="1">{#N/A,#N/A,FALSE,"Sheet1"}</definedName>
    <definedName name="_102wrn.Ã¶°ñÁý°èÇ_._.5Ä­." hidden="1">{#N/A,#N/A,FALSE,"Sheet1"}</definedName>
    <definedName name="_107wrn.Ã¶°ñÁý°èÇ_._.5Ä­." hidden="1">{#N/A,#N/A,FALSE,"Sheet1"}</definedName>
    <definedName name="_11____wrn.Ã¶°ñÁý°èÇ_._.5Ä­." hidden="1">{#N/A,#N/A,FALSE,"Sheet1"}</definedName>
    <definedName name="_115___wrn.Ã¶°ñÁý°èÇ_._.5Ä­." hidden="1">{#N/A,#N/A,FALSE,"Sheet1"}</definedName>
    <definedName name="_12_____wrn.Ã¶°ñÁý°èÇ_._.5Ä­." hidden="1">{#N/A,#N/A,FALSE,"Sheet1"}</definedName>
    <definedName name="_12____¤§¤_¤¡" hidden="1">{#N/A,#N/A,FALSE,"Sheet1"}</definedName>
    <definedName name="_12___¤§¤_¤¡" hidden="1">{#N/A,#N/A,FALSE,"Sheet1"}</definedName>
    <definedName name="_13___¤§¤_¤¡" hidden="1">{#N/A,#N/A,FALSE,"Sheet1"}</definedName>
    <definedName name="_133__¤§¤_¤¡" hidden="1">{#N/A,#N/A,FALSE,"Sheet1"}</definedName>
    <definedName name="_15___wrn.Ã¶°ñÁý°èÇ_._.5Ä­." hidden="1">{#N/A,#N/A,FALSE,"Sheet1"}</definedName>
    <definedName name="_16____¤§¤_¤¡" hidden="1">{#N/A,#N/A,FALSE,"Sheet1"}</definedName>
    <definedName name="_16____wrn.Ã¶°ñÁý°èÇ_._.5Ä­." hidden="1">{#N/A,#N/A,FALSE,"Sheet1"}</definedName>
    <definedName name="_17__¤§¤_¤¡" hidden="1">{#N/A,#N/A,FALSE,"Sheet1"}</definedName>
    <definedName name="_18___wrn.Ã¶°ñÁý°èÇ_._.5Ä­." hidden="1">{#N/A,#N/A,FALSE,"Sheet1"}</definedName>
    <definedName name="_18_0_0_F" hidden="1">[1]CTEMCOST!#REF!</definedName>
    <definedName name="_19___¤§¤_¤¡" hidden="1">{#N/A,#N/A,FALSE,"Sheet1"}</definedName>
    <definedName name="_1F" hidden="1">[3]노임단가!#REF!</definedName>
    <definedName name="_2_____¤§¤_¤¡" hidden="1">{#N/A,#N/A,FALSE,"Sheet1"}</definedName>
    <definedName name="_2___0__123Grap" hidden="1">#REF!</definedName>
    <definedName name="_2_0__123Grap" hidden="1">#REF!</definedName>
    <definedName name="_2_0_0_F" hidden="1">[4]CTEMCOST!#REF!</definedName>
    <definedName name="_2_0_F" hidden="1">[3]노임단가!#REF!</definedName>
    <definedName name="_20__wrn.Ã¶°ñÁý°èÇ_._.5Ä­." hidden="1">{#N/A,#N/A,FALSE,"Sheet1"}</definedName>
    <definedName name="_21____wrn.Ã¶°ñÁý°èÇ_._.5Ä­." hidden="1">{#N/A,#N/A,FALSE,"Sheet1"}</definedName>
    <definedName name="_21__¤§¤_¤¡" hidden="1">{#N/A,#N/A,FALSE,"Sheet1"}</definedName>
    <definedName name="_214__wrn.Ã¶°ñÁý°èÇ_._.5Ä­." hidden="1">{#N/A,#N/A,FALSE,"Sheet1"}</definedName>
    <definedName name="_22_¤§¤_¤¡" hidden="1">{#N/A,#N/A,FALSE,"Sheet1"}</definedName>
    <definedName name="_23_0_0_F" hidden="1">[5]CTEMCOST!#REF!</definedName>
    <definedName name="_232_¤§¤_¤¡" hidden="1">{#N/A,#N/A,FALSE,"Sheet1"}</definedName>
    <definedName name="_25_____¤§¤_¤¡" hidden="1">{#N/A,#N/A,FALSE,"Sheet1"}</definedName>
    <definedName name="_25___¤§¤_¤¡" hidden="1">{#N/A,#N/A,FALSE,"Sheet1"}</definedName>
    <definedName name="_25___wrn.Ã¶°ñÁý°èÇ_._.5Ä­." hidden="1">{#N/A,#N/A,FALSE,"Sheet1"}</definedName>
    <definedName name="_26_wrn.Ã¶°ñÁý°èÇ_._.5Ä­." hidden="1">{#N/A,#N/A,FALSE,"Sheet1"}</definedName>
    <definedName name="_28¤§¤_¤¡" hidden="1">{#N/A,#N/A,FALSE,"Sheet1"}</definedName>
    <definedName name="_29__¤§¤_¤¡" hidden="1">{#N/A,#N/A,FALSE,"Sheet1"}</definedName>
    <definedName name="_29_0_0_F" hidden="1">[5]CTEMCOST!#REF!</definedName>
    <definedName name="_299_wrn.Ã¶°ñÁý°èÇ_._.5Ä­." hidden="1">{#N/A,#N/A,FALSE,"Sheet1"}</definedName>
    <definedName name="_2F" hidden="1">[1]CTEMCOST!#REF!</definedName>
    <definedName name="_3_____¤§¤_¤¡" hidden="1">{#N/A,#N/A,FALSE,"Sheet1"}</definedName>
    <definedName name="_3____0__123Grap" hidden="1">#REF!</definedName>
    <definedName name="_3___0__123Grap" hidden="1">#REF!</definedName>
    <definedName name="_3_0__123Grap" hidden="1">#REF!</definedName>
    <definedName name="_3_2___Parse" hidden="1">[3]노임단가!#REF!</definedName>
    <definedName name="_3¤§¤_¤¡" hidden="1">{#N/A,#N/A,FALSE,"Sheet1"}</definedName>
    <definedName name="_32___wrn.Ã¶°ñÁý°èÇ_._.5Ä­." hidden="1">{#N/A,#N/A,FALSE,"Sheet1"}</definedName>
    <definedName name="_32__wrn.Ã¶°ñÁý°èÇ_._.5Ä­." hidden="1">{#N/A,#N/A,FALSE,"Sheet1"}</definedName>
    <definedName name="_321¤§¤_¤¡" hidden="1">{#N/A,#N/A,FALSE,"Sheet1"}</definedName>
    <definedName name="_35_¤§¤_¤¡" hidden="1">{#N/A,#N/A,FALSE,"Sheet1"}</definedName>
    <definedName name="_36__¤§¤_¤¡" hidden="1">{#N/A,#N/A,FALSE,"Sheet1"}</definedName>
    <definedName name="_4_____0__123Grap" hidden="1">#REF!</definedName>
    <definedName name="_4____0__123Grap" hidden="1">#REF!</definedName>
    <definedName name="_4_2_0_Parse" hidden="1">[3]노임단가!#REF!</definedName>
    <definedName name="_40wrn.Ã¶°ñÁý°èÇ_._.5Ä­." hidden="1">{#N/A,#N/A,FALSE,"Sheet1"}</definedName>
    <definedName name="_42_____F" hidden="1">[1]CTEMCOST!#REF!</definedName>
    <definedName name="_42__wrn.Ã¶°ñÁý°èÇ_._.5Ä­." hidden="1">{#N/A,#N/A,FALSE,"Sheet1"}</definedName>
    <definedName name="_43_____wrn.Ã¶°ñÁý°èÇ_._.5Ä­." hidden="1">{#N/A,#N/A,FALSE,"Sheet1"}</definedName>
    <definedName name="_46_¤§¤_¤¡" hidden="1">{#N/A,#N/A,FALSE,"Sheet1"}</definedName>
    <definedName name="_463wrn.Ã¶°ñÁý°èÇ_._.5Ä­." hidden="1">{#N/A,#N/A,FALSE,"Sheet1"}</definedName>
    <definedName name="_48_wrn.Ã¶°ñÁý°èÇ_._.5Ä­." hidden="1">{#N/A,#N/A,FALSE,"Sheet1"}</definedName>
    <definedName name="_49wrn.Ã¶°ñÁý°èÇ_._.5Ä­." hidden="1">{#N/A,#N/A,FALSE,"Sheet1"}</definedName>
    <definedName name="_5_____¤§¤_¤¡" hidden="1">{#N/A,#N/A,FALSE,"Sheet1"}</definedName>
    <definedName name="_5_____0__123Grap" hidden="1">#REF!</definedName>
    <definedName name="_5_____wrn.Ã¶°ñÁý°èÇ_._.5Ä­." hidden="1">{#N/A,#N/A,FALSE,"Sheet1"}</definedName>
    <definedName name="_5_0__123Grap" hidden="1">#REF!</definedName>
    <definedName name="_51__wrn.Ã¶°ñÁý°èÇ_._.5Ä­." hidden="1">{#N/A,#N/A,FALSE,"Sheet1"}</definedName>
    <definedName name="_51¤§¤_¤¡" hidden="1">{#N/A,#N/A,FALSE,"Sheet1"}</definedName>
    <definedName name="_54____¤§¤_¤¡" hidden="1">{#N/A,#N/A,FALSE,"Sheet1"}</definedName>
    <definedName name="_55_¤§¤_¤¡" hidden="1">{#N/A,#N/A,FALSE,"Sheet1"}</definedName>
    <definedName name="_57_wrn.Ã¶°ñÁý°èÇ_._.5Ä­." hidden="1">{#N/A,#N/A,FALSE,"Sheet1"}</definedName>
    <definedName name="_6_____wrn.Ã¶°ñÁý°èÇ_._.5Ä­." hidden="1">{#N/A,#N/A,FALSE,"Sheet1"}</definedName>
    <definedName name="_6___0__123Grap" hidden="1">#REF!</definedName>
    <definedName name="_60F" hidden="1">[1]CTEMCOST!#REF!</definedName>
    <definedName name="_64¤§¤_¤¡" hidden="1">{#N/A,#N/A,FALSE,"Sheet1"}</definedName>
    <definedName name="_69_wrn.Ã¶°ñÁý°èÇ_._.5Ä­." hidden="1">{#N/A,#N/A,FALSE,"Sheet1"}</definedName>
    <definedName name="_7_____¤§¤_¤¡" hidden="1">{#N/A,#N/A,FALSE,"Sheet1"}</definedName>
    <definedName name="_7____¤§¤_¤¡" hidden="1">{#N/A,#N/A,FALSE,"Sheet1"}</definedName>
    <definedName name="_72____wrn.Ã¶°ñÁý°èÇ_._.5Ä­." hidden="1">{#N/A,#N/A,FALSE,"Sheet1"}</definedName>
    <definedName name="_74¤§¤_¤¡" hidden="1">{#N/A,#N/A,FALSE,"Sheet1"}</definedName>
    <definedName name="_8____¤§¤_¤¡" hidden="1">{#N/A,#N/A,FALSE,"Sheet1"}</definedName>
    <definedName name="_83___¤§¤_¤¡" hidden="1">{#N/A,#N/A,FALSE,"Sheet1"}</definedName>
    <definedName name="_8wrn.Ã¶°ñÁý°èÇ_._.5Ä­." hidden="1">{#N/A,#N/A,FALSE,"Sheet1"}</definedName>
    <definedName name="_9_____0__123Grap" hidden="1">#REF!</definedName>
    <definedName name="_9_____wrn.Ã¶°ñÁý°èÇ_._.5Ä­." hidden="1">{#N/A,#N/A,FALSE,"Sheet1"}</definedName>
    <definedName name="_Dist_Bin" hidden="1">#REF!</definedName>
    <definedName name="_Dist_Values" hidden="1">#REF!</definedName>
    <definedName name="_Fill" hidden="1">#REF!</definedName>
    <definedName name="_xlnm._FilterDatabase" hidden="1">#REF!</definedName>
    <definedName name="_Key1" hidden="1">#REF!</definedName>
    <definedName name="_Key2" hidden="1">#REF!</definedName>
    <definedName name="_kfkf" hidden="1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Order1" hidden="1">0</definedName>
    <definedName name="_Order2" hidden="1">0</definedName>
    <definedName name="_Parse_In" hidden="1">#REF!</definedName>
    <definedName name="_Parse_Out" hidden="1">[6]갑지!#REF!</definedName>
    <definedName name="_Regression_Int" hidden="1">1</definedName>
    <definedName name="_Sort" hidden="1">#REF!</definedName>
    <definedName name="_Table1_In1" hidden="1">#REF!</definedName>
    <definedName name="_Table1_Ou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1C1" hidden="1">#REF!</definedName>
    <definedName name="aa" hidden="1">#REF!</definedName>
    <definedName name="AAAAA" hidden="1">#REF!</definedName>
    <definedName name="AAAAAA" hidden="1">#REF!</definedName>
    <definedName name="AccessDatabase" hidden="1">"D:\공무jaje\98년품의-수불\98146.mdb"</definedName>
    <definedName name="ACX" hidden="1">#REF!</definedName>
    <definedName name="alslsdkjfjs" hidden="1">#REF!</definedName>
    <definedName name="ASC" hidden="1">'[7]98수문일위'!$A$1:$P$2004</definedName>
    <definedName name="asdfasdfasdfasfcasx" hidden="1">'[8]98수문일위'!$A$1:$P$2004</definedName>
    <definedName name="AWEGAWEG" hidden="1">#REF!</definedName>
    <definedName name="AWG" hidden="1">#REF!</definedName>
    <definedName name="AWGRA" hidden="1">#REF!</definedName>
    <definedName name="AWGRWGAW" hidden="1">#REF!</definedName>
    <definedName name="dataww" hidden="1">#REF!</definedName>
    <definedName name="ddddd" hidden="1">#REF!</definedName>
    <definedName name="DFASDF" hidden="1">#REF!</definedName>
    <definedName name="DJYDTYJ" hidden="1">#REF!</definedName>
    <definedName name="DKLFJASL" hidden="1">#REF!</definedName>
    <definedName name="dlff" hidden="1">{#N/A,#N/A,FALSE,"운반시간"}</definedName>
    <definedName name="dn" hidden="1">{#N/A,#N/A,FALSE,"혼합골재"}</definedName>
    <definedName name="DRJDRTH" hidden="1">#REF!</definedName>
    <definedName name="dsdsd" hidden="1">{#N/A,#N/A,FALSE,"운반시간"}</definedName>
    <definedName name="DTYJTH" hidden="1">#REF!</definedName>
    <definedName name="edssqq" hidden="1">{#N/A,#N/A,FALSE,"혼합골재"}</definedName>
    <definedName name="ff" hidden="1">#REF!</definedName>
    <definedName name="ffffffffffffffffffffffffffffff" hidden="1">{"'단계별시설공사비'!$A$3:$K$51"}</definedName>
    <definedName name="FHFH" hidden="1">[9]수량산출!$A$1:$A$8561</definedName>
    <definedName name="FHFK" hidden="1">[9]수량산출!#REF!</definedName>
    <definedName name="FYUKGFYUK" hidden="1">#REF!</definedName>
    <definedName name="gfgdfg" hidden="1">[10]차액보증!#REF!</definedName>
    <definedName name="grew" hidden="1">#REF!</definedName>
    <definedName name="GRT" hidden="1">#REF!</definedName>
    <definedName name="han" hidden="1">#REF!</definedName>
    <definedName name="HH" hidden="1">#REF!</definedName>
    <definedName name="HHH" hidden="1">#REF!</definedName>
    <definedName name="HHHH" hidden="1">#REF!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JJJ" hidden="1">#REF!</definedName>
    <definedName name="KKK" hidden="1">#REF!</definedName>
    <definedName name="ktf" hidden="1">#REF!</definedName>
    <definedName name="kty" hidden="1">#REF!</definedName>
    <definedName name="LLL" hidden="1">#REF!</definedName>
    <definedName name="m" hidden="1">#REF!</definedName>
    <definedName name="ONP" hidden="1">#REF!</definedName>
    <definedName name="OOO" hidden="1">#REF!</definedName>
    <definedName name="OPOP" hidden="1">[11]수량산출!#REF!</definedName>
    <definedName name="OPP" hidden="1">#REF!</definedName>
    <definedName name="OPPP" hidden="1">[12]수량산출!$A$3:$H$8539</definedName>
    <definedName name="P" hidden="1">#REF!</definedName>
    <definedName name="PPP" hidden="1">#REF!</definedName>
    <definedName name="_xlnm.Print_Area" localSheetId="0">내역서!$A$1:$L$264</definedName>
    <definedName name="_xlnm.Print_Titles" localSheetId="0">내역서!$1:$4</definedName>
    <definedName name="QFQF" hidden="1">#REF!</definedName>
    <definedName name="qor" hidden="1">[13]실행철강하도!$A$1:$A$4</definedName>
    <definedName name="qw" hidden="1">{#N/A,#N/A,FALSE,"단가표지"}</definedName>
    <definedName name="QWERQWER" hidden="1">#REF!</definedName>
    <definedName name="QWERT" hidden="1">#REF!</definedName>
    <definedName name="RFYIFIOYGOPIO" hidden="1">#REF!</definedName>
    <definedName name="RK" hidden="1">[14]수량산출!#REF!</definedName>
    <definedName name="rkdkd" hidden="1">{#N/A,#N/A,FALSE,"2~8번"}</definedName>
    <definedName name="Royalty" hidden="1">{#N/A,#N/A,FALSE,"Sheet1"}</definedName>
    <definedName name="S" hidden="1">#REF!</definedName>
    <definedName name="SAPBEXdnldView" hidden="1">"41JLQUL0YNPVK3OX98UIGJGNP"</definedName>
    <definedName name="SAPBEXsysID" hidden="1">"BWP"</definedName>
    <definedName name="SdAS" hidden="1">'[7]98수문일위'!$A$1:$P$2004</definedName>
    <definedName name="SDF" hidden="1">#REF!</definedName>
    <definedName name="SDFSF" hidden="1">#REF!</definedName>
    <definedName name="sdg" hidden="1">#REF!</definedName>
    <definedName name="SDGAS" hidden="1">#REF!</definedName>
    <definedName name="SDRTHST" hidden="1">#REF!</definedName>
    <definedName name="SORT" hidden="1">#REF!</definedName>
    <definedName name="tr" hidden="1">#REF!</definedName>
    <definedName name="tre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tt" hidden="1">{#N/A,#N/A,FALSE,"단가표지"}</definedName>
    <definedName name="TTTT" hidden="1">#REF!</definedName>
    <definedName name="TYRY" hidden="1">#REF!</definedName>
    <definedName name="ujdffdf" hidden="1">{#N/A,#N/A,FALSE,"단가표지"}</definedName>
    <definedName name="VHFG" hidden="1">#REF!</definedName>
    <definedName name="wererr" hidden="1">{#N/A,#N/A,FALSE,"운반시간"}</definedName>
    <definedName name="werewr" hidden="1">{#N/A,#N/A,FALSE,"골재소요량";#N/A,#N/A,FALSE,"골재소요량"}</definedName>
    <definedName name="wm.조골재1" hidden="1">{#N/A,#N/A,FALSE,"조골재"}</definedName>
    <definedName name="woogi" hidden="1">#REF!</definedName>
    <definedName name="woogi2" hidden="1">#REF!</definedName>
    <definedName name="WQR" hidden="1">{#N/A,#N/A,FALSE,"Sheet1"}</definedName>
    <definedName name="WRM" hidden="1">{#N/A,#N/A,FALSE,"전력간선"}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hidden="1">{#N/A,#N/A,TRUE,"천상그린44PY"}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test1." hidden="1">{#N/A,#N/A,FALSE,"명세표"}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포장단가." hidden="1">{#N/A,#N/A,FALSE,"포장단가"}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XCVBGSDFGSER" hidden="1">#REF!</definedName>
    <definedName name="yyy" hidden="1">[15]수량산출!$A$1:$A$8561</definedName>
    <definedName name="za" hidden="1">[16]실행철강하도!$A$1:$A$4</definedName>
    <definedName name="zx" hidden="1">[3]노임단가!#REF!</definedName>
    <definedName name="ㄱ" hidden="1">[17]수량산출!#REF!</definedName>
    <definedName name="ㄱㄱ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ㄱㅈㅎ" hidden="1">#REF!</definedName>
    <definedName name="가아" hidden="1">[18]수량산출!#REF!</definedName>
    <definedName name="강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강교" hidden="1">{#N/A,#N/A,FALSE,"포장2"}</definedName>
    <definedName name="강구조물" hidden="1">{#N/A,#N/A,FALSE,"포장1";#N/A,#N/A,FALSE,"포장1"}</definedName>
    <definedName name="강아지" hidden="1">#REF!</definedName>
    <definedName name="개거" hidden="1">#REF!</definedName>
    <definedName name="거ㅏ" hidden="1">[19]수량산출!$A$3:$H$8539</definedName>
    <definedName name="견적" hidden="1">'[20]내역서1999.8최종'!$A$1:$A$2438</definedName>
    <definedName name="견적대비" hidden="1">#REF!</definedName>
    <definedName name="결" hidden="1">{#N/A,#N/A,FALSE,"포장2"}</definedName>
    <definedName name="결과" hidden="1">{#N/A,#N/A,FALSE,"포장2"}</definedName>
    <definedName name="결표지" hidden="1">{#N/A,#N/A,FALSE,"표지"}</definedName>
    <definedName name="공원등기초" hidden="1">{#N/A,#N/A,FALSE,"골재소요량";#N/A,#N/A,FALSE,"골재소요량"}</definedName>
    <definedName name="공장동" hidden="1">#REF!</definedName>
    <definedName name="관급조달" hidden="1">{#N/A,#N/A,FALSE,"Sheet1"}</definedName>
    <definedName name="관리" hidden="1">{#N/A,#N/A,FALSE,"포장2"}</definedName>
    <definedName name="교좌" hidden="1">{#N/A,#N/A,FALSE,"포장2"}</definedName>
    <definedName name="구산갑지" hidden="1">#REF!</definedName>
    <definedName name="금광추정" hidden="1">{#N/A,#N/A,FALSE,"포장2"}</definedName>
    <definedName name="기계실배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기술" hidden="1">{#N/A,#N/A,FALSE,"부대1"}</definedName>
    <definedName name="김1" hidden="1">{"'Firr(선)'!$AS$1:$AY$62","'Firr(사)'!$AS$1:$AY$62","'Firr(회)'!$AS$1:$AY$62","'Firr(선)'!$L$1:$V$62","'Firr(사)'!$L$1:$V$62","'Firr(회)'!$L$1:$V$62"}</definedName>
    <definedName name="김김김" hidden="1">{#N/A,#N/A,FALSE,"속도"}</definedName>
    <definedName name="ㄴ" hidden="1">#REF!</definedName>
    <definedName name="ㄴㄱㄹ" hidden="1">#REF!</definedName>
    <definedName name="ㄴㄴㄴ" hidden="1">#REF!</definedName>
    <definedName name="ㄴㄴㄴㄴㄴ" hidden="1">#REF!</definedName>
    <definedName name="ㄴㄴㄴㄴㄴㄴㄴㄴㄴㄴㄴㄴㄴㄴㄴㄴㄴ" hidden="1">#REF!</definedName>
    <definedName name="ㄴㅁ" hidden="1">#REF!</definedName>
    <definedName name="ㄴㅁㄴㅇㄹ" hidden="1">#REF!</definedName>
    <definedName name="ㄴㅁㄹㅈㄹ" hidden="1">#REF!</definedName>
    <definedName name="ㄴㅇㄹㄷ" hidden="1">#REF!</definedName>
    <definedName name="ㄴㅇㄻ" hidden="1">#REF!</definedName>
    <definedName name="ㄴㅇㄼㅈㄷㄹ" hidden="1">'[8]98수문일위'!$A$1:$P$2004</definedName>
    <definedName name="ㄴㅇㅇ" hidden="1">#REF!</definedName>
    <definedName name="ㄴㅇㅍㅁㄴㅇㄹ" hidden="1">'[7]98수문일위'!$A$1:$P$2004</definedName>
    <definedName name="냉전" hidden="1">{#N/A,#N/A,FALSE,"Sheet1"}</definedName>
    <definedName name="ㄷㄷ" hidden="1">#REF!</definedName>
    <definedName name="ㄷㅎㄹㅇ" hidden="1">#REF!</definedName>
    <definedName name="단가대" hidden="1">#REF!</definedName>
    <definedName name="대강당배관" hidden="1">'[21]1안'!#REF!</definedName>
    <definedName name="대관공사비" hidden="1">{"'건축내역'!$A$1:$L$413"}</definedName>
    <definedName name="덕" hidden="1">{#N/A,#N/A,FALSE,"포장2"}</definedName>
    <definedName name="덕진" hidden="1">{#N/A,#N/A,FALSE,"포장2"}</definedName>
    <definedName name="덕호" hidden="1">{#N/A,#N/A,FALSE,"포장2"}</definedName>
    <definedName name="동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동력및간선" hidden="1">{#N/A,#N/A,FALSE,"전력간선"}</definedName>
    <definedName name="ㄸㄱ구믇705547510" hidden="1">[1]CTEMCOST!#REF!</definedName>
    <definedName name="ㄹㄴ" hidden="1">#REF!</definedName>
    <definedName name="ㄹㄹ" hidden="1">#REF!</definedName>
    <definedName name="ㄹㅇㄹㅇ" hidden="1">#REF!</definedName>
    <definedName name="ㄹㅇㄹㅈㄷㅊ" hidden="1">'[7]98수문일위'!$A$1:$P$2004</definedName>
    <definedName name="ㄹ호" hidden="1">#REF!</definedName>
    <definedName name="ㅁㄴㅇㄹ" hidden="1">#REF!</definedName>
    <definedName name="ㅁㄴㅇ류" hidden="1">#REF!</definedName>
    <definedName name="ㅁㄴㅇㄻㄴㅇㄹㄴ" hidden="1">#REF!</definedName>
    <definedName name="ㅁㄴㅇㄻㄴㅇㄻㄴㄹ" hidden="1">{#N/A,#N/A,FALSE,"명세표"}</definedName>
    <definedName name="ㅁㄴㅇㅍㄴㅇㄴ" hidden="1">'[8]98수문일위'!$A$1:$P$2004</definedName>
    <definedName name="ㅁㄴㅊㅍㅁㅌㅊ펌ㄴㅇㄹ" hidden="1">#REF!</definedName>
    <definedName name="ㅁㄻㄴㅇㄹㄴㅇㄹㄴ" hidden="1">#REF!</definedName>
    <definedName name="ㅁㅁㅁ" hidden="1">#REF!</definedName>
    <definedName name="ㅁㅁㅁㅁㅁㅁ" hidden="1">#REF!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ㅇㅍㅁㄴㅇㄻㄴㅇㄹ" hidden="1">#REF!</definedName>
    <definedName name="머" hidden="1">{#N/A,#N/A,FALSE,"명세표"}</definedName>
    <definedName name="명일" hidden="1">{#N/A,#N/A,FALSE,"속도"}</definedName>
    <definedName name="몰라" hidden="1">{#N/A,#N/A,FALSE,"명세표"}</definedName>
    <definedName name="몰러" hidden="1">[22]수량산출!#REF!</definedName>
    <definedName name="ㅂ" hidden="1">[17]수량산출!$A$3:$H$8539</definedName>
    <definedName name="ㅂㅂ" hidden="1">{#N/A,#N/A,FALSE,"표지"}</definedName>
    <definedName name="ㅂㅂㅂ" hidden="1">{#N/A,#N/A,FALSE,"전력간선"}</definedName>
    <definedName name="ㅂㅂㅂㅂㅂㅂㅂ" hidden="1">{#N/A,#N/A,FALSE,"명세표"}</definedName>
    <definedName name="박창수" hidden="1">{#N/A,#N/A,FALSE,"표지"}</definedName>
    <definedName name="보링" hidden="1">{#N/A,#N/A,FALSE,"포장2"}</definedName>
    <definedName name="보평" hidden="1">{#N/A,#N/A,FALSE,"전력간선"}</definedName>
    <definedName name="보평1" hidden="1">{#N/A,#N/A,FALSE,"전력간선"}</definedName>
    <definedName name="본관" hidden="1">{#N/A,#N/A,FALSE,"Sheet1"}</definedName>
    <definedName name="부대원가" hidden="1">{#N/A,#N/A,FALSE,"배수2"}</definedName>
    <definedName name="부대원본" hidden="1">{#N/A,#N/A,FALSE,"토공2"}</definedName>
    <definedName name="분전반제조총괄표" hidden="1">{"'건축내역'!$A$1:$L$413"}</definedName>
    <definedName name="ㅅㅅ" hidden="1">#REF!</definedName>
    <definedName name="ㅅㅅㅆㅆㅆ" hidden="1">{#N/A,#N/A,FALSE,"표지"}</definedName>
    <definedName name="사급" hidden="1">{#N/A,#N/A,FALSE,"배수2"}</definedName>
    <definedName name="삼호" hidden="1">{#N/A,#N/A,FALSE,"배수2"}</definedName>
    <definedName name="석항" hidden="1">{#N/A,#N/A,FALSE,"명세표"}</definedName>
    <definedName name="설명서" hidden="1">{#N/A,#N/A,FALSE,"포장1";#N/A,#N/A,FALSE,"포장1"}</definedName>
    <definedName name="설변사유" hidden="1">{#N/A,#N/A,TRUE,"1";#N/A,#N/A,TRUE,"2";#N/A,#N/A,TRUE,"3";#N/A,#N/A,TRUE,"4";#N/A,#N/A,TRUE,"5";#N/A,#N/A,TRUE,"6";#N/A,#N/A,TRUE,"7"}</definedName>
    <definedName name="신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신ㅎ기ㅏㄷ획ㄷㅎ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ㄴㄹㄴㅇㄹㄴㅇㄹ" hidden="1">#REF!</definedName>
    <definedName name="ㅇㄴㅁ" hidden="1">[23]실행철강하도!$A$1:$A$4</definedName>
    <definedName name="ㅇㄴㅇㄹ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ㅇㄹ" hidden="1">'[24]98수문일위'!$A$1:$P$2004</definedName>
    <definedName name="ㅇㄹㄹ" hidden="1">#REF!</definedName>
    <definedName name="ㅇㄹㄹㄹㄹ" hidden="1">{#N/A,#N/A,FALSE,"전력간선"}</definedName>
    <definedName name="ㅇㄹㅇㄹ" hidden="1">#REF!</definedName>
    <definedName name="ㅇ러ㅣㄴ이ㅏ러ㅣ" hidden="1">{#N/A,#N/A,FALSE,"Sheet1"}</definedName>
    <definedName name="ㅇㄻㄴㅇㄻㄴㅇㄹ" hidden="1">#REF!</definedName>
    <definedName name="ㅇㅁㄴㅇ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ㅇㅁㄻ" hidden="1">{#N/A,#N/A,FALSE,"Sheet1"}</definedName>
    <definedName name="ㅇㅇㄹ" hidden="1">#REF!</definedName>
    <definedName name="ㅇㅇㅇ" hidden="1">#REF!</definedName>
    <definedName name="ㅇㅇㅇㅇㅇㅇ" hidden="1">#REF!</definedName>
    <definedName name="ㅇㅈㄷㅄㅂㅈㄷㄱ" hidden="1">#REF!</definedName>
    <definedName name="아무" hidden="1">{#N/A,#N/A,FALSE,"배수2"}</definedName>
    <definedName name="아무거나" hidden="1">{#N/A,#N/A,FALSE,"배수2"}</definedName>
    <definedName name="아ㅓ림" hidden="1">{#N/A,#N/A,FALSE,"포장1";#N/A,#N/A,FALSE,"포장1"}</definedName>
    <definedName name="억이상" hidden="1">{#N/A,#N/A,FALSE,"2~8번"}</definedName>
    <definedName name="업" hidden="1">{#N/A,#N/A,FALSE,"포장2"}</definedName>
    <definedName name="업종" hidden="1">{#N/A,#N/A,FALSE,"포장2"}</definedName>
    <definedName name="업체" hidden="1">{#N/A,#N/A,FALSE,"구조2"}</definedName>
    <definedName name="업체순위" hidden="1">{#N/A,#N/A,FALSE,"배수2"}</definedName>
    <definedName name="여건22" hidden="1">[25]Total!#REF!</definedName>
    <definedName name="영시스템" hidden="1">[26]수량산출!#REF!</definedName>
    <definedName name="예정가" hidden="1">{#N/A,#N/A,FALSE,"포장2"}</definedName>
    <definedName name="예정공정표4월분" hidden="1">{#N/A,#N/A,TRUE,"1";#N/A,#N/A,TRUE,"2";#N/A,#N/A,TRUE,"3";#N/A,#N/A,TRUE,"4";#N/A,#N/A,TRUE,"5";#N/A,#N/A,TRUE,"6";#N/A,#N/A,TRUE,"7"}</definedName>
    <definedName name="오배수입상" hidden="1">{#N/A,#N/A,TRUE,"천상그린44PY"}</definedName>
    <definedName name="완공3" hidden="1">#REF!</definedName>
    <definedName name="완도" hidden="1">{#N/A,#N/A,FALSE,"포장2"}</definedName>
    <definedName name="용용" hidden="1">{#N/A,#N/A,FALSE,"포장2"}</definedName>
    <definedName name="우운희" hidden="1">{#N/A,#N/A,FALSE,"Sheet1"}</definedName>
    <definedName name="원남내역" hidden="1">[27]실행철강하도!$A$1:$A$4</definedName>
    <definedName name="의" hidden="1">{#N/A,#N/A,FALSE,"운반시간"}</definedName>
    <definedName name="이름" hidden="1">[28]날개벽수량표!#REF!</definedName>
    <definedName name="이름표" hidden="1">{#N/A,#N/A,FALSE,"단가표지"}</definedName>
    <definedName name="이릉" hidden="1">#REF!</definedName>
    <definedName name="이민상" hidden="1">[3]노임단가!#REF!</definedName>
    <definedName name="일" hidden="1">#REF!</definedName>
    <definedName name="임형" hidden="1">{#N/A,#N/A,FALSE,"포장2"}</definedName>
    <definedName name="입찰금액안" hidden="1">[29]집계표!#REF!</definedName>
    <definedName name="ㅈㄷㄻㅇㄹ" hidden="1">#REF!</definedName>
    <definedName name="ㅈㄷㄻㅈ" hidden="1">#REF!</definedName>
    <definedName name="자미" hidden="1">{#N/A,#N/A,FALSE,"명세표"}</definedName>
    <definedName name="자재1" hidden="1">{#N/A,#N/A,FALSE,"포장2"}</definedName>
    <definedName name="자재2" hidden="1">{#N/A,#N/A,FALSE,"구조2"}</definedName>
    <definedName name="자재단가근거" hidden="1">#REF!</definedName>
    <definedName name="잡철물일위대가2004" hidden="1">#REF!</definedName>
    <definedName name="재료노무합계" hidden="1">{"'건축내역'!$A$1:$L$413"}</definedName>
    <definedName name="전등1" hidden="1">{#N/A,#N/A,FALSE,"전력간선"}</definedName>
    <definedName name="전열" hidden="1">{#N/A,#N/A,FALSE,"전력간선"}</definedName>
    <definedName name="전열1" hidden="1">{#N/A,#N/A,FALSE,"전력간선"}</definedName>
    <definedName name="전체제조총괄표" hidden="1">{"'건축내역'!$A$1:$L$413"}</definedName>
    <definedName name="전화" hidden="1">{#N/A,#N/A,FALSE,"전력간선"}</definedName>
    <definedName name="접지" hidden="1">{#N/A,#N/A,FALSE,"전력간선"}</definedName>
    <definedName name="정보통신" hidden="1">{#N/A,#N/A,FALSE,"전력간선"}</definedName>
    <definedName name="제수문" hidden="1">#REF!</definedName>
    <definedName name="조명제어" hidden="1">{#N/A,#N/A,FALSE,"전력간선"}</definedName>
    <definedName name="조사가" hidden="1">[30]입찰안!#REF!</definedName>
    <definedName name="조차장" hidden="1">{#N/A,#N/A,FALSE,"명세표"}</definedName>
    <definedName name="중량" hidden="1">#REF!</definedName>
    <definedName name="중량산출" hidden="1">{#N/A,#N/A,FALSE,"Sheet1"}</definedName>
    <definedName name="지" hidden="1">{#N/A,#N/A,FALSE,"배수2"}</definedName>
    <definedName name="지역업체" hidden="1">{#N/A,#N/A,FALSE,"배수2"}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집계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ㅊㅍ" hidden="1">#REF!</definedName>
    <definedName name="찰샇기" hidden="1">#REF!</definedName>
    <definedName name="천성근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총공" hidden="1">{#N/A,#N/A,FALSE,"운반시간"}</definedName>
    <definedName name="총집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추정" hidden="1">{#N/A,#N/A,FALSE,"포장2"}</definedName>
    <definedName name="ㅋㅁ" hidden="1">{#N/A,#N/A,FALSE,"명세표"}</definedName>
    <definedName name="ㅋㅋㅋ" hidden="1">{#N/A,#N/A,FALSE,"단가표지"}</definedName>
    <definedName name="콘크리트2" hidden="1">#REF!</definedName>
    <definedName name="타견적" hidden="1">[26]수량산출!$A$1:$A$8282</definedName>
    <definedName name="태영지급" hidden="1">{#N/A,#N/A,FALSE,"부대1"}</definedName>
    <definedName name="토" hidden="1">#REF!</definedName>
    <definedName name="토공11" hidden="1">{#N/A,#N/A,FALSE,"포장2"}</definedName>
    <definedName name="토목설계" hidden="1">{#N/A,#N/A,FALSE,"골재소요량";#N/A,#N/A,FALSE,"골재소요량"}</definedName>
    <definedName name="토적표" hidden="1">#REF!</definedName>
    <definedName name="투3" hidden="1">{#N/A,#N/A,FALSE,"배수2"}</definedName>
    <definedName name="투찰표" hidden="1">{#N/A,#N/A,FALSE,"부대1"}</definedName>
    <definedName name="ㅍ" hidden="1">'[24]98수문일위'!$A$1:$P$2004</definedName>
    <definedName name="ㅍㄴㅇㄹ" hidden="1">#REF!</definedName>
    <definedName name="ㅍㅇㄴ" hidden="1">'[7]98수문일위'!$A$1:$P$2004</definedName>
    <definedName name="ㅍㅋㅌㅊㅍㅇㄷ" hidden="1">'[7]98수문일위'!$A$1:$P$2004</definedName>
    <definedName name="팔" hidden="1">#REF!</definedName>
    <definedName name="표지1" hidden="1">'[31]6동'!#REF!</definedName>
    <definedName name="표지2" hidden="1">{#N/A,#N/A,FALSE,"단가표지"}</definedName>
    <definedName name="ㅎㄴㅇㅁㄹ" hidden="1">'[32]98수문일위'!$A$1:$P$2004</definedName>
    <definedName name="하도" hidden="1">{#N/A,#N/A,FALSE,"이정표"}</definedName>
    <definedName name="하하하" hidden="1">{#N/A,#N/A,FALSE,"단가표지"}</definedName>
    <definedName name="하한선" hidden="1">{#N/A,#N/A,FALSE,"배수2"}</definedName>
    <definedName name="한" hidden="1">#REF!</definedName>
    <definedName name="현조" hidden="1">#REF!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제" hidden="1">{#N/A,#N/A,FALSE,"포장2"}</definedName>
    <definedName name="호야" hidden="1">[33]날개벽수량표!#REF!</definedName>
    <definedName name="호ㅓㅕㅏ6ㅅ서ㅛㅓ" hidden="1">[34]입찰안!#REF!</definedName>
    <definedName name="ㅓㄴㄱ" hidden="1">[23]실행철강하도!$A$1:$A$4</definedName>
    <definedName name="ㅔㅔ" hidden="1">[35]집계표!#REF!</definedName>
    <definedName name="ㅕ" hidden="1">{#N/A,#N/A,FALSE,"명세표"}</definedName>
    <definedName name="ㅗㅗ" hidden="1">{#N/A,#N/A,FALSE,"명세표"}</definedName>
    <definedName name="ㅛ" hidden="1">{#N/A,#N/A,FALSE,"명세표"}</definedName>
    <definedName name="ㅛㅛㅛㅛ" hidden="1">[36]수량산출!$A$1:$A$8561</definedName>
    <definedName name="ㅛㅛㅛㅛㅛㅛㅛㅛㅛㅛㅛ" hidden="1">[26]수량산출!#REF!</definedName>
    <definedName name="ㅜ" hidden="1">[37]수량산출!#REF!</definedName>
    <definedName name="ㅠ뮤ㅐ" hidden="1">#REF!</definedName>
    <definedName name="ㅠㅠ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ㅡ" hidden="1">{#N/A,#N/A,FALSE,"명세표"}</definedName>
    <definedName name="ㅡㅡ" hidden="1">{#N/A,#N/A,FALSE,"명세표"}</definedName>
    <definedName name="ㅣㅑㅑ" hidden="1">{#N/A,#N/A,FALSE,"단가표지"}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U264" i="7" l="1"/>
  <c r="AV264" i="7"/>
  <c r="AW264" i="7"/>
  <c r="N258" i="7"/>
  <c r="R258" i="7"/>
  <c r="S258" i="7"/>
  <c r="T258" i="7"/>
  <c r="U258" i="7"/>
  <c r="V258" i="7"/>
  <c r="W258" i="7"/>
  <c r="X258" i="7"/>
  <c r="Y258" i="7"/>
  <c r="Z258" i="7"/>
  <c r="AA258" i="7"/>
  <c r="AB258" i="7"/>
  <c r="AC258" i="7"/>
  <c r="AD258" i="7"/>
  <c r="AE258" i="7"/>
  <c r="AF258" i="7"/>
  <c r="AG258" i="7"/>
  <c r="AH258" i="7"/>
  <c r="AI258" i="7"/>
  <c r="AJ258" i="7"/>
  <c r="AK258" i="7"/>
  <c r="AL258" i="7"/>
  <c r="AM258" i="7"/>
  <c r="AN258" i="7"/>
  <c r="AO258" i="7"/>
  <c r="AP258" i="7"/>
  <c r="AQ258" i="7"/>
  <c r="AR258" i="7"/>
  <c r="AS258" i="7"/>
  <c r="AT258" i="7"/>
  <c r="Q257" i="7"/>
  <c r="N257" i="7"/>
  <c r="R257" i="7"/>
  <c r="S257" i="7"/>
  <c r="T257" i="7"/>
  <c r="U257" i="7"/>
  <c r="V257" i="7"/>
  <c r="W257" i="7"/>
  <c r="X257" i="7"/>
  <c r="Y257" i="7"/>
  <c r="Z257" i="7"/>
  <c r="AA257" i="7"/>
  <c r="AB257" i="7"/>
  <c r="AC257" i="7"/>
  <c r="AD257" i="7"/>
  <c r="AE257" i="7"/>
  <c r="AF257" i="7"/>
  <c r="AG257" i="7"/>
  <c r="AH257" i="7"/>
  <c r="AI257" i="7"/>
  <c r="AJ257" i="7"/>
  <c r="AK257" i="7"/>
  <c r="AL257" i="7"/>
  <c r="AM257" i="7"/>
  <c r="AN257" i="7"/>
  <c r="AO257" i="7"/>
  <c r="AP257" i="7"/>
  <c r="AQ257" i="7"/>
  <c r="AR257" i="7"/>
  <c r="AS257" i="7"/>
  <c r="AT257" i="7"/>
  <c r="Q256" i="7"/>
  <c r="N256" i="7"/>
  <c r="R256" i="7"/>
  <c r="S256" i="7"/>
  <c r="T256" i="7"/>
  <c r="U256" i="7"/>
  <c r="V256" i="7"/>
  <c r="W256" i="7"/>
  <c r="X256" i="7"/>
  <c r="Y256" i="7"/>
  <c r="Z256" i="7"/>
  <c r="AA256" i="7"/>
  <c r="AB256" i="7"/>
  <c r="AC256" i="7"/>
  <c r="AD256" i="7"/>
  <c r="AE256" i="7"/>
  <c r="AF256" i="7"/>
  <c r="AG256" i="7"/>
  <c r="AH256" i="7"/>
  <c r="AI256" i="7"/>
  <c r="AJ256" i="7"/>
  <c r="AK256" i="7"/>
  <c r="AL256" i="7"/>
  <c r="AM256" i="7"/>
  <c r="AN256" i="7"/>
  <c r="AO256" i="7"/>
  <c r="AP256" i="7"/>
  <c r="AQ256" i="7"/>
  <c r="AR256" i="7"/>
  <c r="AS256" i="7"/>
  <c r="AT256" i="7"/>
  <c r="N255" i="7"/>
  <c r="Q255" i="7"/>
  <c r="R255" i="7"/>
  <c r="S255" i="7"/>
  <c r="T255" i="7"/>
  <c r="U255" i="7"/>
  <c r="V255" i="7"/>
  <c r="W255" i="7"/>
  <c r="X255" i="7"/>
  <c r="Y255" i="7"/>
  <c r="Z255" i="7"/>
  <c r="AA255" i="7"/>
  <c r="AB255" i="7"/>
  <c r="AC255" i="7"/>
  <c r="AD255" i="7"/>
  <c r="AE255" i="7"/>
  <c r="AF255" i="7"/>
  <c r="AG255" i="7"/>
  <c r="AH255" i="7"/>
  <c r="AI255" i="7"/>
  <c r="AJ255" i="7"/>
  <c r="AK255" i="7"/>
  <c r="AL255" i="7"/>
  <c r="AM255" i="7"/>
  <c r="AN255" i="7"/>
  <c r="AO255" i="7"/>
  <c r="AP255" i="7"/>
  <c r="AQ255" i="7"/>
  <c r="AR255" i="7"/>
  <c r="AS255" i="7"/>
  <c r="AT255" i="7"/>
  <c r="N254" i="7"/>
  <c r="R254" i="7"/>
  <c r="S254" i="7"/>
  <c r="T254" i="7"/>
  <c r="U254" i="7"/>
  <c r="V254" i="7"/>
  <c r="W254" i="7"/>
  <c r="X254" i="7"/>
  <c r="Y254" i="7"/>
  <c r="Z254" i="7"/>
  <c r="AA254" i="7"/>
  <c r="AB254" i="7"/>
  <c r="AC254" i="7"/>
  <c r="AD254" i="7"/>
  <c r="AE254" i="7"/>
  <c r="AF254" i="7"/>
  <c r="AG254" i="7"/>
  <c r="AH254" i="7"/>
  <c r="AI254" i="7"/>
  <c r="AJ254" i="7"/>
  <c r="AK254" i="7"/>
  <c r="AL254" i="7"/>
  <c r="AM254" i="7"/>
  <c r="AN254" i="7"/>
  <c r="AO254" i="7"/>
  <c r="AP254" i="7"/>
  <c r="AQ254" i="7"/>
  <c r="AR254" i="7"/>
  <c r="AS254" i="7"/>
  <c r="AT254" i="7"/>
  <c r="Q253" i="7"/>
  <c r="N253" i="7"/>
  <c r="R253" i="7"/>
  <c r="S253" i="7"/>
  <c r="T253" i="7"/>
  <c r="U253" i="7"/>
  <c r="V253" i="7"/>
  <c r="W253" i="7"/>
  <c r="X253" i="7"/>
  <c r="Y253" i="7"/>
  <c r="Z253" i="7"/>
  <c r="AA253" i="7"/>
  <c r="AB253" i="7"/>
  <c r="AC253" i="7"/>
  <c r="AD253" i="7"/>
  <c r="AE253" i="7"/>
  <c r="AF253" i="7"/>
  <c r="AG253" i="7"/>
  <c r="AH253" i="7"/>
  <c r="AI253" i="7"/>
  <c r="AJ253" i="7"/>
  <c r="AK253" i="7"/>
  <c r="AL253" i="7"/>
  <c r="AM253" i="7"/>
  <c r="AN253" i="7"/>
  <c r="AO253" i="7"/>
  <c r="AP253" i="7"/>
  <c r="AQ253" i="7"/>
  <c r="AR253" i="7"/>
  <c r="AS253" i="7"/>
  <c r="AT253" i="7"/>
  <c r="Q252" i="7"/>
  <c r="N252" i="7"/>
  <c r="R252" i="7"/>
  <c r="S252" i="7"/>
  <c r="T252" i="7"/>
  <c r="U252" i="7"/>
  <c r="V252" i="7"/>
  <c r="W252" i="7"/>
  <c r="X252" i="7"/>
  <c r="Y252" i="7"/>
  <c r="Z252" i="7"/>
  <c r="AA252" i="7"/>
  <c r="AB252" i="7"/>
  <c r="AC252" i="7"/>
  <c r="AD252" i="7"/>
  <c r="AE252" i="7"/>
  <c r="AF252" i="7"/>
  <c r="AG252" i="7"/>
  <c r="AH252" i="7"/>
  <c r="AI252" i="7"/>
  <c r="AJ252" i="7"/>
  <c r="AK252" i="7"/>
  <c r="AL252" i="7"/>
  <c r="AM252" i="7"/>
  <c r="AN252" i="7"/>
  <c r="AO252" i="7"/>
  <c r="AP252" i="7"/>
  <c r="AQ252" i="7"/>
  <c r="AR252" i="7"/>
  <c r="AS252" i="7"/>
  <c r="AT252" i="7"/>
  <c r="Q251" i="7"/>
  <c r="N251" i="7"/>
  <c r="R251" i="7"/>
  <c r="S251" i="7"/>
  <c r="T251" i="7"/>
  <c r="U251" i="7"/>
  <c r="V251" i="7"/>
  <c r="W251" i="7"/>
  <c r="X251" i="7"/>
  <c r="Y251" i="7"/>
  <c r="Z251" i="7"/>
  <c r="AA251" i="7"/>
  <c r="AB251" i="7"/>
  <c r="AC251" i="7"/>
  <c r="AD251" i="7"/>
  <c r="AE251" i="7"/>
  <c r="AF251" i="7"/>
  <c r="AG251" i="7"/>
  <c r="AH251" i="7"/>
  <c r="AI251" i="7"/>
  <c r="AJ251" i="7"/>
  <c r="AK251" i="7"/>
  <c r="AL251" i="7"/>
  <c r="AM251" i="7"/>
  <c r="AN251" i="7"/>
  <c r="AO251" i="7"/>
  <c r="AP251" i="7"/>
  <c r="AQ251" i="7"/>
  <c r="AR251" i="7"/>
  <c r="AS251" i="7"/>
  <c r="AT251" i="7"/>
  <c r="N250" i="7"/>
  <c r="Q250" i="7"/>
  <c r="R250" i="7"/>
  <c r="S250" i="7"/>
  <c r="T250" i="7"/>
  <c r="U250" i="7"/>
  <c r="V250" i="7"/>
  <c r="W250" i="7"/>
  <c r="X250" i="7"/>
  <c r="Y250" i="7"/>
  <c r="Z250" i="7"/>
  <c r="AA250" i="7"/>
  <c r="AB250" i="7"/>
  <c r="AC250" i="7"/>
  <c r="AD250" i="7"/>
  <c r="AE250" i="7"/>
  <c r="AF250" i="7"/>
  <c r="AG250" i="7"/>
  <c r="AH250" i="7"/>
  <c r="AI250" i="7"/>
  <c r="AJ250" i="7"/>
  <c r="AK250" i="7"/>
  <c r="AL250" i="7"/>
  <c r="AM250" i="7"/>
  <c r="AN250" i="7"/>
  <c r="AO250" i="7"/>
  <c r="AP250" i="7"/>
  <c r="AQ250" i="7"/>
  <c r="AR250" i="7"/>
  <c r="AS250" i="7"/>
  <c r="AT250" i="7"/>
  <c r="N249" i="7"/>
  <c r="R249" i="7"/>
  <c r="S249" i="7"/>
  <c r="T249" i="7"/>
  <c r="U249" i="7"/>
  <c r="V249" i="7"/>
  <c r="W249" i="7"/>
  <c r="X249" i="7"/>
  <c r="Y249" i="7"/>
  <c r="Z249" i="7"/>
  <c r="AA249" i="7"/>
  <c r="AB249" i="7"/>
  <c r="AC249" i="7"/>
  <c r="AD249" i="7"/>
  <c r="AE249" i="7"/>
  <c r="AF249" i="7"/>
  <c r="AG249" i="7"/>
  <c r="AH249" i="7"/>
  <c r="AI249" i="7"/>
  <c r="AJ249" i="7"/>
  <c r="AK249" i="7"/>
  <c r="AL249" i="7"/>
  <c r="AM249" i="7"/>
  <c r="AN249" i="7"/>
  <c r="AO249" i="7"/>
  <c r="AP249" i="7"/>
  <c r="AQ249" i="7"/>
  <c r="AR249" i="7"/>
  <c r="AS249" i="7"/>
  <c r="AT249" i="7"/>
  <c r="Q248" i="7"/>
  <c r="N248" i="7"/>
  <c r="R248" i="7"/>
  <c r="S248" i="7"/>
  <c r="T248" i="7"/>
  <c r="U248" i="7"/>
  <c r="V248" i="7"/>
  <c r="W248" i="7"/>
  <c r="X248" i="7"/>
  <c r="Y248" i="7"/>
  <c r="Z248" i="7"/>
  <c r="AA248" i="7"/>
  <c r="AB248" i="7"/>
  <c r="AC248" i="7"/>
  <c r="AD248" i="7"/>
  <c r="AE248" i="7"/>
  <c r="AF248" i="7"/>
  <c r="AG248" i="7"/>
  <c r="AH248" i="7"/>
  <c r="AI248" i="7"/>
  <c r="AJ248" i="7"/>
  <c r="AK248" i="7"/>
  <c r="AL248" i="7"/>
  <c r="AM248" i="7"/>
  <c r="AN248" i="7"/>
  <c r="AO248" i="7"/>
  <c r="AP248" i="7"/>
  <c r="AQ248" i="7"/>
  <c r="AR248" i="7"/>
  <c r="AS248" i="7"/>
  <c r="AT248" i="7"/>
  <c r="Q247" i="7"/>
  <c r="N247" i="7"/>
  <c r="R247" i="7"/>
  <c r="S247" i="7"/>
  <c r="T247" i="7"/>
  <c r="U247" i="7"/>
  <c r="V247" i="7"/>
  <c r="W247" i="7"/>
  <c r="X247" i="7"/>
  <c r="Y247" i="7"/>
  <c r="Z247" i="7"/>
  <c r="AA247" i="7"/>
  <c r="AB247" i="7"/>
  <c r="AC247" i="7"/>
  <c r="AD247" i="7"/>
  <c r="AE247" i="7"/>
  <c r="AF247" i="7"/>
  <c r="AG247" i="7"/>
  <c r="AH247" i="7"/>
  <c r="AI247" i="7"/>
  <c r="AJ247" i="7"/>
  <c r="AK247" i="7"/>
  <c r="AL247" i="7"/>
  <c r="AM247" i="7"/>
  <c r="AN247" i="7"/>
  <c r="AO247" i="7"/>
  <c r="AP247" i="7"/>
  <c r="AQ247" i="7"/>
  <c r="AR247" i="7"/>
  <c r="AS247" i="7"/>
  <c r="AT247" i="7"/>
  <c r="Q246" i="7"/>
  <c r="N246" i="7"/>
  <c r="R246" i="7"/>
  <c r="S246" i="7"/>
  <c r="T246" i="7"/>
  <c r="U246" i="7"/>
  <c r="V246" i="7"/>
  <c r="W246" i="7"/>
  <c r="X246" i="7"/>
  <c r="Y246" i="7"/>
  <c r="Z246" i="7"/>
  <c r="AA246" i="7"/>
  <c r="AB246" i="7"/>
  <c r="AC246" i="7"/>
  <c r="AD246" i="7"/>
  <c r="AE246" i="7"/>
  <c r="AF246" i="7"/>
  <c r="AG246" i="7"/>
  <c r="AH246" i="7"/>
  <c r="AI246" i="7"/>
  <c r="AJ246" i="7"/>
  <c r="AK246" i="7"/>
  <c r="AL246" i="7"/>
  <c r="AM246" i="7"/>
  <c r="AN246" i="7"/>
  <c r="AO246" i="7"/>
  <c r="AP246" i="7"/>
  <c r="AQ246" i="7"/>
  <c r="AR246" i="7"/>
  <c r="AS246" i="7"/>
  <c r="AT246" i="7"/>
  <c r="Q245" i="7"/>
  <c r="N245" i="7"/>
  <c r="R245" i="7"/>
  <c r="S245" i="7"/>
  <c r="T245" i="7"/>
  <c r="U245" i="7"/>
  <c r="V245" i="7"/>
  <c r="W245" i="7"/>
  <c r="X245" i="7"/>
  <c r="Y245" i="7"/>
  <c r="Z245" i="7"/>
  <c r="AA245" i="7"/>
  <c r="AB245" i="7"/>
  <c r="AC245" i="7"/>
  <c r="AD245" i="7"/>
  <c r="AE245" i="7"/>
  <c r="AF245" i="7"/>
  <c r="AG245" i="7"/>
  <c r="AH245" i="7"/>
  <c r="AI245" i="7"/>
  <c r="AJ245" i="7"/>
  <c r="AK245" i="7"/>
  <c r="AL245" i="7"/>
  <c r="AM245" i="7"/>
  <c r="AN245" i="7"/>
  <c r="AO245" i="7"/>
  <c r="AP245" i="7"/>
  <c r="AQ245" i="7"/>
  <c r="AR245" i="7"/>
  <c r="AS245" i="7"/>
  <c r="AT245" i="7"/>
  <c r="Q244" i="7"/>
  <c r="N244" i="7"/>
  <c r="R244" i="7"/>
  <c r="S244" i="7"/>
  <c r="T244" i="7"/>
  <c r="U244" i="7"/>
  <c r="V244" i="7"/>
  <c r="W244" i="7"/>
  <c r="X244" i="7"/>
  <c r="Y244" i="7"/>
  <c r="Z244" i="7"/>
  <c r="AA244" i="7"/>
  <c r="AB244" i="7"/>
  <c r="AC244" i="7"/>
  <c r="AD244" i="7"/>
  <c r="AE244" i="7"/>
  <c r="AF244" i="7"/>
  <c r="AG244" i="7"/>
  <c r="AH244" i="7"/>
  <c r="AI244" i="7"/>
  <c r="AJ244" i="7"/>
  <c r="AK244" i="7"/>
  <c r="AL244" i="7"/>
  <c r="AM244" i="7"/>
  <c r="AN244" i="7"/>
  <c r="AO244" i="7"/>
  <c r="AP244" i="7"/>
  <c r="AQ244" i="7"/>
  <c r="AR244" i="7"/>
  <c r="AS244" i="7"/>
  <c r="AT244" i="7"/>
  <c r="Q243" i="7"/>
  <c r="N243" i="7"/>
  <c r="R243" i="7"/>
  <c r="S243" i="7"/>
  <c r="T243" i="7"/>
  <c r="U243" i="7"/>
  <c r="V243" i="7"/>
  <c r="W243" i="7"/>
  <c r="X243" i="7"/>
  <c r="Y243" i="7"/>
  <c r="Z243" i="7"/>
  <c r="AA243" i="7"/>
  <c r="AB243" i="7"/>
  <c r="AC243" i="7"/>
  <c r="AD243" i="7"/>
  <c r="AE243" i="7"/>
  <c r="AF243" i="7"/>
  <c r="AG243" i="7"/>
  <c r="AH243" i="7"/>
  <c r="AI243" i="7"/>
  <c r="AJ243" i="7"/>
  <c r="AK243" i="7"/>
  <c r="AL243" i="7"/>
  <c r="AM243" i="7"/>
  <c r="AN243" i="7"/>
  <c r="AO243" i="7"/>
  <c r="AP243" i="7"/>
  <c r="AQ243" i="7"/>
  <c r="AR243" i="7"/>
  <c r="AS243" i="7"/>
  <c r="AT243" i="7"/>
  <c r="Q242" i="7"/>
  <c r="N242" i="7"/>
  <c r="R242" i="7"/>
  <c r="S242" i="7"/>
  <c r="T242" i="7"/>
  <c r="U242" i="7"/>
  <c r="V242" i="7"/>
  <c r="W242" i="7"/>
  <c r="X242" i="7"/>
  <c r="Y242" i="7"/>
  <c r="Z242" i="7"/>
  <c r="AA242" i="7"/>
  <c r="AB242" i="7"/>
  <c r="AC242" i="7"/>
  <c r="AD242" i="7"/>
  <c r="AE242" i="7"/>
  <c r="AF242" i="7"/>
  <c r="AG242" i="7"/>
  <c r="AH242" i="7"/>
  <c r="AI242" i="7"/>
  <c r="AJ242" i="7"/>
  <c r="AK242" i="7"/>
  <c r="AL242" i="7"/>
  <c r="AM242" i="7"/>
  <c r="AN242" i="7"/>
  <c r="AO242" i="7"/>
  <c r="AP242" i="7"/>
  <c r="AQ242" i="7"/>
  <c r="AR242" i="7"/>
  <c r="AS242" i="7"/>
  <c r="AT242" i="7"/>
  <c r="Q241" i="7"/>
  <c r="N241" i="7"/>
  <c r="R241" i="7"/>
  <c r="S241" i="7"/>
  <c r="T241" i="7"/>
  <c r="U241" i="7"/>
  <c r="V241" i="7"/>
  <c r="W241" i="7"/>
  <c r="X241" i="7"/>
  <c r="Y241" i="7"/>
  <c r="Z241" i="7"/>
  <c r="AA241" i="7"/>
  <c r="AB241" i="7"/>
  <c r="AC241" i="7"/>
  <c r="AD241" i="7"/>
  <c r="AE241" i="7"/>
  <c r="AF241" i="7"/>
  <c r="AG241" i="7"/>
  <c r="AH241" i="7"/>
  <c r="AI241" i="7"/>
  <c r="AJ241" i="7"/>
  <c r="AK241" i="7"/>
  <c r="AL241" i="7"/>
  <c r="AM241" i="7"/>
  <c r="AN241" i="7"/>
  <c r="AO241" i="7"/>
  <c r="AP241" i="7"/>
  <c r="AQ241" i="7"/>
  <c r="AR241" i="7"/>
  <c r="AS241" i="7"/>
  <c r="AT241" i="7"/>
  <c r="Q240" i="7"/>
  <c r="N240" i="7"/>
  <c r="R240" i="7"/>
  <c r="S240" i="7"/>
  <c r="T240" i="7"/>
  <c r="U240" i="7"/>
  <c r="V240" i="7"/>
  <c r="W240" i="7"/>
  <c r="X240" i="7"/>
  <c r="Y240" i="7"/>
  <c r="Z240" i="7"/>
  <c r="AA240" i="7"/>
  <c r="AB240" i="7"/>
  <c r="AC240" i="7"/>
  <c r="AD240" i="7"/>
  <c r="AE240" i="7"/>
  <c r="AF240" i="7"/>
  <c r="AG240" i="7"/>
  <c r="AH240" i="7"/>
  <c r="AI240" i="7"/>
  <c r="AJ240" i="7"/>
  <c r="AK240" i="7"/>
  <c r="AL240" i="7"/>
  <c r="AM240" i="7"/>
  <c r="AN240" i="7"/>
  <c r="AO240" i="7"/>
  <c r="AP240" i="7"/>
  <c r="AQ240" i="7"/>
  <c r="AR240" i="7"/>
  <c r="AS240" i="7"/>
  <c r="AT240" i="7"/>
  <c r="Q239" i="7"/>
  <c r="N239" i="7"/>
  <c r="R239" i="7"/>
  <c r="S239" i="7"/>
  <c r="T239" i="7"/>
  <c r="U239" i="7"/>
  <c r="V239" i="7"/>
  <c r="W239" i="7"/>
  <c r="X239" i="7"/>
  <c r="Y239" i="7"/>
  <c r="Z239" i="7"/>
  <c r="AA239" i="7"/>
  <c r="AB239" i="7"/>
  <c r="AC239" i="7"/>
  <c r="AD239" i="7"/>
  <c r="AE239" i="7"/>
  <c r="AF239" i="7"/>
  <c r="AG239" i="7"/>
  <c r="AH239" i="7"/>
  <c r="AI239" i="7"/>
  <c r="AJ239" i="7"/>
  <c r="AK239" i="7"/>
  <c r="AL239" i="7"/>
  <c r="AM239" i="7"/>
  <c r="AN239" i="7"/>
  <c r="AO239" i="7"/>
  <c r="AP239" i="7"/>
  <c r="AQ239" i="7"/>
  <c r="AR239" i="7"/>
  <c r="AS239" i="7"/>
  <c r="AT239" i="7"/>
  <c r="N238" i="7"/>
  <c r="Q238" i="7"/>
  <c r="R238" i="7"/>
  <c r="S238" i="7"/>
  <c r="T238" i="7"/>
  <c r="U238" i="7"/>
  <c r="V238" i="7"/>
  <c r="W238" i="7"/>
  <c r="X238" i="7"/>
  <c r="Y238" i="7"/>
  <c r="Z238" i="7"/>
  <c r="AA238" i="7"/>
  <c r="AB238" i="7"/>
  <c r="AC238" i="7"/>
  <c r="AD238" i="7"/>
  <c r="AE238" i="7"/>
  <c r="AF238" i="7"/>
  <c r="AG238" i="7"/>
  <c r="AH238" i="7"/>
  <c r="AI238" i="7"/>
  <c r="AJ238" i="7"/>
  <c r="AK238" i="7"/>
  <c r="AL238" i="7"/>
  <c r="AM238" i="7"/>
  <c r="AN238" i="7"/>
  <c r="AO238" i="7"/>
  <c r="AP238" i="7"/>
  <c r="AQ238" i="7"/>
  <c r="AR238" i="7"/>
  <c r="AS238" i="7"/>
  <c r="AT238" i="7"/>
  <c r="N237" i="7"/>
  <c r="R237" i="7"/>
  <c r="S237" i="7"/>
  <c r="T237" i="7"/>
  <c r="U237" i="7"/>
  <c r="V237" i="7"/>
  <c r="W237" i="7"/>
  <c r="X237" i="7"/>
  <c r="Y237" i="7"/>
  <c r="Z237" i="7"/>
  <c r="AA237" i="7"/>
  <c r="AB237" i="7"/>
  <c r="AC237" i="7"/>
  <c r="AD237" i="7"/>
  <c r="AE237" i="7"/>
  <c r="AF237" i="7"/>
  <c r="AG237" i="7"/>
  <c r="AH237" i="7"/>
  <c r="AI237" i="7"/>
  <c r="AJ237" i="7"/>
  <c r="AK237" i="7"/>
  <c r="AL237" i="7"/>
  <c r="AM237" i="7"/>
  <c r="AN237" i="7"/>
  <c r="AO237" i="7"/>
  <c r="AP237" i="7"/>
  <c r="AQ237" i="7"/>
  <c r="AR237" i="7"/>
  <c r="AS237" i="7"/>
  <c r="AT237" i="7"/>
  <c r="Q236" i="7"/>
  <c r="N236" i="7"/>
  <c r="R236" i="7"/>
  <c r="S236" i="7"/>
  <c r="T236" i="7"/>
  <c r="U236" i="7"/>
  <c r="V236" i="7"/>
  <c r="W236" i="7"/>
  <c r="X236" i="7"/>
  <c r="Y236" i="7"/>
  <c r="Z236" i="7"/>
  <c r="AA236" i="7"/>
  <c r="AB236" i="7"/>
  <c r="AC236" i="7"/>
  <c r="AD236" i="7"/>
  <c r="AE236" i="7"/>
  <c r="AF236" i="7"/>
  <c r="AG236" i="7"/>
  <c r="AH236" i="7"/>
  <c r="AI236" i="7"/>
  <c r="AJ236" i="7"/>
  <c r="AK236" i="7"/>
  <c r="AL236" i="7"/>
  <c r="AM236" i="7"/>
  <c r="AN236" i="7"/>
  <c r="AO236" i="7"/>
  <c r="AP236" i="7"/>
  <c r="AQ236" i="7"/>
  <c r="AR236" i="7"/>
  <c r="AS236" i="7"/>
  <c r="AT236" i="7"/>
  <c r="Q235" i="7"/>
  <c r="N235" i="7"/>
  <c r="R235" i="7"/>
  <c r="S235" i="7"/>
  <c r="T235" i="7"/>
  <c r="U235" i="7"/>
  <c r="V235" i="7"/>
  <c r="W235" i="7"/>
  <c r="X235" i="7"/>
  <c r="Y235" i="7"/>
  <c r="Z235" i="7"/>
  <c r="AA235" i="7"/>
  <c r="AB235" i="7"/>
  <c r="AC235" i="7"/>
  <c r="AD235" i="7"/>
  <c r="AE235" i="7"/>
  <c r="AF235" i="7"/>
  <c r="AG235" i="7"/>
  <c r="AH235" i="7"/>
  <c r="AI235" i="7"/>
  <c r="AJ235" i="7"/>
  <c r="AK235" i="7"/>
  <c r="AL235" i="7"/>
  <c r="AM235" i="7"/>
  <c r="AN235" i="7"/>
  <c r="AO235" i="7"/>
  <c r="AP235" i="7"/>
  <c r="AQ235" i="7"/>
  <c r="AR235" i="7"/>
  <c r="AS235" i="7"/>
  <c r="AT235" i="7"/>
  <c r="Q234" i="7"/>
  <c r="N234" i="7"/>
  <c r="R234" i="7"/>
  <c r="S234" i="7"/>
  <c r="T234" i="7"/>
  <c r="U234" i="7"/>
  <c r="V234" i="7"/>
  <c r="W234" i="7"/>
  <c r="X234" i="7"/>
  <c r="Y234" i="7"/>
  <c r="Z234" i="7"/>
  <c r="AA234" i="7"/>
  <c r="AB234" i="7"/>
  <c r="AC234" i="7"/>
  <c r="AD234" i="7"/>
  <c r="AE234" i="7"/>
  <c r="AF234" i="7"/>
  <c r="AG234" i="7"/>
  <c r="AH234" i="7"/>
  <c r="AI234" i="7"/>
  <c r="AJ234" i="7"/>
  <c r="AK234" i="7"/>
  <c r="AL234" i="7"/>
  <c r="AM234" i="7"/>
  <c r="AN234" i="7"/>
  <c r="AO234" i="7"/>
  <c r="AP234" i="7"/>
  <c r="AQ234" i="7"/>
  <c r="AR234" i="7"/>
  <c r="AS234" i="7"/>
  <c r="AT234" i="7"/>
  <c r="N233" i="7"/>
  <c r="Q233" i="7"/>
  <c r="R233" i="7"/>
  <c r="S233" i="7"/>
  <c r="T233" i="7"/>
  <c r="U233" i="7"/>
  <c r="V233" i="7"/>
  <c r="W233" i="7"/>
  <c r="X233" i="7"/>
  <c r="Y233" i="7"/>
  <c r="Z233" i="7"/>
  <c r="AA233" i="7"/>
  <c r="AB233" i="7"/>
  <c r="AC233" i="7"/>
  <c r="AD233" i="7"/>
  <c r="AE233" i="7"/>
  <c r="AF233" i="7"/>
  <c r="AG233" i="7"/>
  <c r="AH233" i="7"/>
  <c r="AI233" i="7"/>
  <c r="AJ233" i="7"/>
  <c r="AK233" i="7"/>
  <c r="AL233" i="7"/>
  <c r="AM233" i="7"/>
  <c r="AN233" i="7"/>
  <c r="AO233" i="7"/>
  <c r="AP233" i="7"/>
  <c r="AQ233" i="7"/>
  <c r="AR233" i="7"/>
  <c r="AS233" i="7"/>
  <c r="AT233" i="7"/>
  <c r="N232" i="7"/>
  <c r="R232" i="7"/>
  <c r="S232" i="7"/>
  <c r="T232" i="7"/>
  <c r="U232" i="7"/>
  <c r="V232" i="7"/>
  <c r="W232" i="7"/>
  <c r="X232" i="7"/>
  <c r="Y232" i="7"/>
  <c r="Z232" i="7"/>
  <c r="AA232" i="7"/>
  <c r="AB232" i="7"/>
  <c r="AC232" i="7"/>
  <c r="AD232" i="7"/>
  <c r="AE232" i="7"/>
  <c r="AF232" i="7"/>
  <c r="AG232" i="7"/>
  <c r="AH232" i="7"/>
  <c r="AI232" i="7"/>
  <c r="AJ232" i="7"/>
  <c r="AK232" i="7"/>
  <c r="AL232" i="7"/>
  <c r="AM232" i="7"/>
  <c r="AN232" i="7"/>
  <c r="AO232" i="7"/>
  <c r="AP232" i="7"/>
  <c r="AQ232" i="7"/>
  <c r="AR232" i="7"/>
  <c r="AS232" i="7"/>
  <c r="AT232" i="7"/>
  <c r="Q231" i="7"/>
  <c r="N231" i="7"/>
  <c r="R231" i="7"/>
  <c r="S231" i="7"/>
  <c r="T231" i="7"/>
  <c r="U231" i="7"/>
  <c r="V231" i="7"/>
  <c r="W231" i="7"/>
  <c r="X231" i="7"/>
  <c r="Y231" i="7"/>
  <c r="Z231" i="7"/>
  <c r="AA231" i="7"/>
  <c r="AB231" i="7"/>
  <c r="AC231" i="7"/>
  <c r="AD231" i="7"/>
  <c r="AE231" i="7"/>
  <c r="AF231" i="7"/>
  <c r="AG231" i="7"/>
  <c r="AH231" i="7"/>
  <c r="AI231" i="7"/>
  <c r="AJ231" i="7"/>
  <c r="AK231" i="7"/>
  <c r="AL231" i="7"/>
  <c r="AM231" i="7"/>
  <c r="AN231" i="7"/>
  <c r="AO231" i="7"/>
  <c r="AP231" i="7"/>
  <c r="AQ231" i="7"/>
  <c r="AR231" i="7"/>
  <c r="AS231" i="7"/>
  <c r="AT231" i="7"/>
  <c r="Q230" i="7"/>
  <c r="N230" i="7"/>
  <c r="R230" i="7"/>
  <c r="S230" i="7"/>
  <c r="T230" i="7"/>
  <c r="U230" i="7"/>
  <c r="V230" i="7"/>
  <c r="W230" i="7"/>
  <c r="X230" i="7"/>
  <c r="Y230" i="7"/>
  <c r="Z230" i="7"/>
  <c r="AA230" i="7"/>
  <c r="AB230" i="7"/>
  <c r="AC230" i="7"/>
  <c r="AD230" i="7"/>
  <c r="AE230" i="7"/>
  <c r="AF230" i="7"/>
  <c r="AG230" i="7"/>
  <c r="AH230" i="7"/>
  <c r="AI230" i="7"/>
  <c r="AJ230" i="7"/>
  <c r="AK230" i="7"/>
  <c r="AL230" i="7"/>
  <c r="AM230" i="7"/>
  <c r="AN230" i="7"/>
  <c r="AO230" i="7"/>
  <c r="AP230" i="7"/>
  <c r="AQ230" i="7"/>
  <c r="AR230" i="7"/>
  <c r="AS230" i="7"/>
  <c r="AT230" i="7"/>
  <c r="Q229" i="7"/>
  <c r="N229" i="7"/>
  <c r="R229" i="7"/>
  <c r="S229" i="7"/>
  <c r="T229" i="7"/>
  <c r="U229" i="7"/>
  <c r="V229" i="7"/>
  <c r="W229" i="7"/>
  <c r="X229" i="7"/>
  <c r="Y229" i="7"/>
  <c r="Z229" i="7"/>
  <c r="AA229" i="7"/>
  <c r="AB229" i="7"/>
  <c r="AC229" i="7"/>
  <c r="AD229" i="7"/>
  <c r="AE229" i="7"/>
  <c r="AF229" i="7"/>
  <c r="AG229" i="7"/>
  <c r="AH229" i="7"/>
  <c r="AI229" i="7"/>
  <c r="AJ229" i="7"/>
  <c r="AK229" i="7"/>
  <c r="AL229" i="7"/>
  <c r="AM229" i="7"/>
  <c r="AN229" i="7"/>
  <c r="AO229" i="7"/>
  <c r="AP229" i="7"/>
  <c r="AQ229" i="7"/>
  <c r="AR229" i="7"/>
  <c r="AS229" i="7"/>
  <c r="AT229" i="7"/>
  <c r="Q228" i="7"/>
  <c r="N228" i="7"/>
  <c r="R228" i="7"/>
  <c r="S228" i="7"/>
  <c r="T228" i="7"/>
  <c r="U228" i="7"/>
  <c r="V228" i="7"/>
  <c r="W228" i="7"/>
  <c r="X228" i="7"/>
  <c r="Y228" i="7"/>
  <c r="Z228" i="7"/>
  <c r="AA228" i="7"/>
  <c r="AB228" i="7"/>
  <c r="AC228" i="7"/>
  <c r="AD228" i="7"/>
  <c r="AE228" i="7"/>
  <c r="AF228" i="7"/>
  <c r="AG228" i="7"/>
  <c r="AH228" i="7"/>
  <c r="AI228" i="7"/>
  <c r="AJ228" i="7"/>
  <c r="AK228" i="7"/>
  <c r="AL228" i="7"/>
  <c r="AM228" i="7"/>
  <c r="AN228" i="7"/>
  <c r="AO228" i="7"/>
  <c r="AP228" i="7"/>
  <c r="AQ228" i="7"/>
  <c r="AR228" i="7"/>
  <c r="AS228" i="7"/>
  <c r="AT228" i="7"/>
  <c r="Q227" i="7"/>
  <c r="N227" i="7"/>
  <c r="R227" i="7"/>
  <c r="S227" i="7"/>
  <c r="T227" i="7"/>
  <c r="U227" i="7"/>
  <c r="V227" i="7"/>
  <c r="W227" i="7"/>
  <c r="X227" i="7"/>
  <c r="Y227" i="7"/>
  <c r="Z227" i="7"/>
  <c r="AA227" i="7"/>
  <c r="AB227" i="7"/>
  <c r="AC227" i="7"/>
  <c r="AD227" i="7"/>
  <c r="AE227" i="7"/>
  <c r="AF227" i="7"/>
  <c r="AG227" i="7"/>
  <c r="AH227" i="7"/>
  <c r="AI227" i="7"/>
  <c r="AJ227" i="7"/>
  <c r="AK227" i="7"/>
  <c r="AL227" i="7"/>
  <c r="AM227" i="7"/>
  <c r="AN227" i="7"/>
  <c r="AO227" i="7"/>
  <c r="AP227" i="7"/>
  <c r="AQ227" i="7"/>
  <c r="AR227" i="7"/>
  <c r="AS227" i="7"/>
  <c r="AT227" i="7"/>
  <c r="N226" i="7"/>
  <c r="Q226" i="7"/>
  <c r="R226" i="7"/>
  <c r="S226" i="7"/>
  <c r="T226" i="7"/>
  <c r="U226" i="7"/>
  <c r="V226" i="7"/>
  <c r="W226" i="7"/>
  <c r="X226" i="7"/>
  <c r="Y226" i="7"/>
  <c r="Z226" i="7"/>
  <c r="AA226" i="7"/>
  <c r="AB226" i="7"/>
  <c r="AC226" i="7"/>
  <c r="AD226" i="7"/>
  <c r="AE226" i="7"/>
  <c r="AF226" i="7"/>
  <c r="AG226" i="7"/>
  <c r="AH226" i="7"/>
  <c r="AI226" i="7"/>
  <c r="AJ226" i="7"/>
  <c r="AK226" i="7"/>
  <c r="AL226" i="7"/>
  <c r="AM226" i="7"/>
  <c r="AN226" i="7"/>
  <c r="AO226" i="7"/>
  <c r="AP226" i="7"/>
  <c r="AQ226" i="7"/>
  <c r="AR226" i="7"/>
  <c r="AS226" i="7"/>
  <c r="AT226" i="7"/>
  <c r="AU224" i="7"/>
  <c r="AV224" i="7"/>
  <c r="AW224" i="7"/>
  <c r="N208" i="7"/>
  <c r="Q208" i="7"/>
  <c r="R208" i="7"/>
  <c r="S208" i="7"/>
  <c r="T208" i="7"/>
  <c r="U208" i="7"/>
  <c r="V208" i="7"/>
  <c r="W208" i="7"/>
  <c r="X208" i="7"/>
  <c r="Y208" i="7"/>
  <c r="Z208" i="7"/>
  <c r="AA208" i="7"/>
  <c r="AB208" i="7"/>
  <c r="AC208" i="7"/>
  <c r="AD208" i="7"/>
  <c r="AE208" i="7"/>
  <c r="AF208" i="7"/>
  <c r="AG208" i="7"/>
  <c r="AH208" i="7"/>
  <c r="AI208" i="7"/>
  <c r="AJ208" i="7"/>
  <c r="AK208" i="7"/>
  <c r="AL208" i="7"/>
  <c r="AM208" i="7"/>
  <c r="AN208" i="7"/>
  <c r="AO208" i="7"/>
  <c r="AP208" i="7"/>
  <c r="AQ208" i="7"/>
  <c r="AR208" i="7"/>
  <c r="AS208" i="7"/>
  <c r="AT208" i="7"/>
  <c r="N207" i="7"/>
  <c r="R207" i="7"/>
  <c r="S207" i="7"/>
  <c r="T207" i="7"/>
  <c r="U207" i="7"/>
  <c r="V207" i="7"/>
  <c r="W207" i="7"/>
  <c r="X207" i="7"/>
  <c r="Y207" i="7"/>
  <c r="Z207" i="7"/>
  <c r="AA207" i="7"/>
  <c r="AB207" i="7"/>
  <c r="AC207" i="7"/>
  <c r="AD207" i="7"/>
  <c r="AE207" i="7"/>
  <c r="AF207" i="7"/>
  <c r="AG207" i="7"/>
  <c r="AH207" i="7"/>
  <c r="AI207" i="7"/>
  <c r="AJ207" i="7"/>
  <c r="AK207" i="7"/>
  <c r="AL207" i="7"/>
  <c r="AM207" i="7"/>
  <c r="AN207" i="7"/>
  <c r="AO207" i="7"/>
  <c r="AP207" i="7"/>
  <c r="AQ207" i="7"/>
  <c r="AR207" i="7"/>
  <c r="AS207" i="7"/>
  <c r="AT207" i="7"/>
  <c r="N206" i="7"/>
  <c r="R206" i="7"/>
  <c r="S206" i="7"/>
  <c r="T206" i="7"/>
  <c r="U206" i="7"/>
  <c r="V206" i="7"/>
  <c r="W206" i="7"/>
  <c r="X206" i="7"/>
  <c r="Y206" i="7"/>
  <c r="Z206" i="7"/>
  <c r="AA206" i="7"/>
  <c r="AB206" i="7"/>
  <c r="AC206" i="7"/>
  <c r="AD206" i="7"/>
  <c r="AE206" i="7"/>
  <c r="AF206" i="7"/>
  <c r="AG206" i="7"/>
  <c r="AH206" i="7"/>
  <c r="AI206" i="7"/>
  <c r="AJ206" i="7"/>
  <c r="AK206" i="7"/>
  <c r="AL206" i="7"/>
  <c r="AM206" i="7"/>
  <c r="AN206" i="7"/>
  <c r="AO206" i="7"/>
  <c r="AP206" i="7"/>
  <c r="AQ206" i="7"/>
  <c r="AR206" i="7"/>
  <c r="AS206" i="7"/>
  <c r="AT206" i="7"/>
  <c r="N205" i="7"/>
  <c r="R205" i="7"/>
  <c r="S205" i="7"/>
  <c r="T205" i="7"/>
  <c r="U205" i="7"/>
  <c r="V205" i="7"/>
  <c r="W205" i="7"/>
  <c r="X205" i="7"/>
  <c r="Y205" i="7"/>
  <c r="Z205" i="7"/>
  <c r="AA205" i="7"/>
  <c r="AB205" i="7"/>
  <c r="AC205" i="7"/>
  <c r="AD205" i="7"/>
  <c r="AE205" i="7"/>
  <c r="AF205" i="7"/>
  <c r="AG205" i="7"/>
  <c r="AH205" i="7"/>
  <c r="AI205" i="7"/>
  <c r="AJ205" i="7"/>
  <c r="AK205" i="7"/>
  <c r="AL205" i="7"/>
  <c r="AM205" i="7"/>
  <c r="AN205" i="7"/>
  <c r="AO205" i="7"/>
  <c r="AP205" i="7"/>
  <c r="AQ205" i="7"/>
  <c r="AR205" i="7"/>
  <c r="AS205" i="7"/>
  <c r="AT205" i="7"/>
  <c r="N204" i="7"/>
  <c r="R204" i="7"/>
  <c r="S204" i="7"/>
  <c r="T204" i="7"/>
  <c r="U204" i="7"/>
  <c r="V204" i="7"/>
  <c r="W204" i="7"/>
  <c r="X204" i="7"/>
  <c r="Y204" i="7"/>
  <c r="Z204" i="7"/>
  <c r="AA204" i="7"/>
  <c r="AB204" i="7"/>
  <c r="AC204" i="7"/>
  <c r="AD204" i="7"/>
  <c r="AE204" i="7"/>
  <c r="AF204" i="7"/>
  <c r="AG204" i="7"/>
  <c r="AH204" i="7"/>
  <c r="AI204" i="7"/>
  <c r="AJ204" i="7"/>
  <c r="AK204" i="7"/>
  <c r="AL204" i="7"/>
  <c r="AM204" i="7"/>
  <c r="AN204" i="7"/>
  <c r="AO204" i="7"/>
  <c r="AP204" i="7"/>
  <c r="AQ204" i="7"/>
  <c r="AR204" i="7"/>
  <c r="AS204" i="7"/>
  <c r="AT204" i="7"/>
  <c r="N203" i="7"/>
  <c r="R203" i="7"/>
  <c r="S203" i="7"/>
  <c r="T203" i="7"/>
  <c r="U203" i="7"/>
  <c r="V203" i="7"/>
  <c r="W203" i="7"/>
  <c r="X203" i="7"/>
  <c r="Y203" i="7"/>
  <c r="Z203" i="7"/>
  <c r="AA203" i="7"/>
  <c r="AB203" i="7"/>
  <c r="AC203" i="7"/>
  <c r="AD203" i="7"/>
  <c r="AE203" i="7"/>
  <c r="AF203" i="7"/>
  <c r="AG203" i="7"/>
  <c r="AH203" i="7"/>
  <c r="AI203" i="7"/>
  <c r="AJ203" i="7"/>
  <c r="AK203" i="7"/>
  <c r="AL203" i="7"/>
  <c r="AM203" i="7"/>
  <c r="AN203" i="7"/>
  <c r="AO203" i="7"/>
  <c r="AP203" i="7"/>
  <c r="AQ203" i="7"/>
  <c r="AR203" i="7"/>
  <c r="AS203" i="7"/>
  <c r="AT203" i="7"/>
  <c r="N202" i="7"/>
  <c r="R202" i="7"/>
  <c r="S202" i="7"/>
  <c r="T202" i="7"/>
  <c r="U202" i="7"/>
  <c r="V202" i="7"/>
  <c r="W202" i="7"/>
  <c r="X202" i="7"/>
  <c r="Y202" i="7"/>
  <c r="Z202" i="7"/>
  <c r="AA202" i="7"/>
  <c r="AB202" i="7"/>
  <c r="AC202" i="7"/>
  <c r="AD202" i="7"/>
  <c r="AE202" i="7"/>
  <c r="AF202" i="7"/>
  <c r="AG202" i="7"/>
  <c r="AH202" i="7"/>
  <c r="AI202" i="7"/>
  <c r="AJ202" i="7"/>
  <c r="AK202" i="7"/>
  <c r="AL202" i="7"/>
  <c r="AM202" i="7"/>
  <c r="AN202" i="7"/>
  <c r="AO202" i="7"/>
  <c r="AP202" i="7"/>
  <c r="AQ202" i="7"/>
  <c r="AR202" i="7"/>
  <c r="AS202" i="7"/>
  <c r="AT202" i="7"/>
  <c r="N201" i="7"/>
  <c r="R201" i="7"/>
  <c r="S201" i="7"/>
  <c r="T201" i="7"/>
  <c r="U201" i="7"/>
  <c r="V201" i="7"/>
  <c r="W201" i="7"/>
  <c r="X201" i="7"/>
  <c r="Y201" i="7"/>
  <c r="Z201" i="7"/>
  <c r="AA201" i="7"/>
  <c r="AB201" i="7"/>
  <c r="AC201" i="7"/>
  <c r="AD201" i="7"/>
  <c r="AE201" i="7"/>
  <c r="AF201" i="7"/>
  <c r="AG201" i="7"/>
  <c r="AH201" i="7"/>
  <c r="AI201" i="7"/>
  <c r="AJ201" i="7"/>
  <c r="AK201" i="7"/>
  <c r="AL201" i="7"/>
  <c r="AM201" i="7"/>
  <c r="AN201" i="7"/>
  <c r="AO201" i="7"/>
  <c r="AP201" i="7"/>
  <c r="AQ201" i="7"/>
  <c r="AR201" i="7"/>
  <c r="AS201" i="7"/>
  <c r="AT201" i="7"/>
  <c r="N200" i="7"/>
  <c r="R200" i="7"/>
  <c r="S200" i="7"/>
  <c r="T200" i="7"/>
  <c r="U200" i="7"/>
  <c r="V200" i="7"/>
  <c r="W200" i="7"/>
  <c r="X200" i="7"/>
  <c r="Y200" i="7"/>
  <c r="Z200" i="7"/>
  <c r="AA200" i="7"/>
  <c r="AB200" i="7"/>
  <c r="AC200" i="7"/>
  <c r="AD200" i="7"/>
  <c r="AE200" i="7"/>
  <c r="AF200" i="7"/>
  <c r="AG200" i="7"/>
  <c r="AH200" i="7"/>
  <c r="AI200" i="7"/>
  <c r="AJ200" i="7"/>
  <c r="AK200" i="7"/>
  <c r="AL200" i="7"/>
  <c r="AM200" i="7"/>
  <c r="AN200" i="7"/>
  <c r="AO200" i="7"/>
  <c r="AP200" i="7"/>
  <c r="AQ200" i="7"/>
  <c r="AR200" i="7"/>
  <c r="AS200" i="7"/>
  <c r="AT200" i="7"/>
  <c r="N195" i="7"/>
  <c r="R195" i="7"/>
  <c r="S195" i="7"/>
  <c r="T195" i="7"/>
  <c r="U195" i="7"/>
  <c r="V195" i="7"/>
  <c r="W195" i="7"/>
  <c r="X195" i="7"/>
  <c r="Y195" i="7"/>
  <c r="Z195" i="7"/>
  <c r="AA195" i="7"/>
  <c r="AB195" i="7"/>
  <c r="AC195" i="7"/>
  <c r="AD195" i="7"/>
  <c r="AE195" i="7"/>
  <c r="AF195" i="7"/>
  <c r="AG195" i="7"/>
  <c r="AH195" i="7"/>
  <c r="AI195" i="7"/>
  <c r="AJ195" i="7"/>
  <c r="AK195" i="7"/>
  <c r="AL195" i="7"/>
  <c r="AM195" i="7"/>
  <c r="AN195" i="7"/>
  <c r="AO195" i="7"/>
  <c r="AP195" i="7"/>
  <c r="AQ195" i="7"/>
  <c r="AR195" i="7"/>
  <c r="AS195" i="7"/>
  <c r="AT195" i="7"/>
  <c r="N194" i="7"/>
  <c r="R194" i="7"/>
  <c r="S194" i="7"/>
  <c r="T194" i="7"/>
  <c r="U194" i="7"/>
  <c r="V194" i="7"/>
  <c r="W194" i="7"/>
  <c r="X194" i="7"/>
  <c r="Y194" i="7"/>
  <c r="Z194" i="7"/>
  <c r="AA194" i="7"/>
  <c r="AB194" i="7"/>
  <c r="AC194" i="7"/>
  <c r="AD194" i="7"/>
  <c r="AE194" i="7"/>
  <c r="AF194" i="7"/>
  <c r="AG194" i="7"/>
  <c r="AH194" i="7"/>
  <c r="AI194" i="7"/>
  <c r="AJ194" i="7"/>
  <c r="AK194" i="7"/>
  <c r="AL194" i="7"/>
  <c r="AM194" i="7"/>
  <c r="AN194" i="7"/>
  <c r="AO194" i="7"/>
  <c r="AP194" i="7"/>
  <c r="AQ194" i="7"/>
  <c r="AR194" i="7"/>
  <c r="AS194" i="7"/>
  <c r="AT194" i="7"/>
  <c r="N193" i="7"/>
  <c r="R193" i="7"/>
  <c r="S193" i="7"/>
  <c r="T193" i="7"/>
  <c r="U193" i="7"/>
  <c r="V193" i="7"/>
  <c r="W193" i="7"/>
  <c r="X193" i="7"/>
  <c r="Y193" i="7"/>
  <c r="Z193" i="7"/>
  <c r="AA193" i="7"/>
  <c r="AB193" i="7"/>
  <c r="AC193" i="7"/>
  <c r="AD193" i="7"/>
  <c r="AE193" i="7"/>
  <c r="AF193" i="7"/>
  <c r="AG193" i="7"/>
  <c r="AH193" i="7"/>
  <c r="AI193" i="7"/>
  <c r="AJ193" i="7"/>
  <c r="AK193" i="7"/>
  <c r="AL193" i="7"/>
  <c r="AM193" i="7"/>
  <c r="AN193" i="7"/>
  <c r="AO193" i="7"/>
  <c r="AP193" i="7"/>
  <c r="AQ193" i="7"/>
  <c r="AR193" i="7"/>
  <c r="AS193" i="7"/>
  <c r="AT193" i="7"/>
  <c r="N192" i="7"/>
  <c r="R192" i="7"/>
  <c r="S192" i="7"/>
  <c r="T192" i="7"/>
  <c r="U192" i="7"/>
  <c r="V192" i="7"/>
  <c r="W192" i="7"/>
  <c r="X192" i="7"/>
  <c r="Y192" i="7"/>
  <c r="Z192" i="7"/>
  <c r="AA192" i="7"/>
  <c r="AB192" i="7"/>
  <c r="AC192" i="7"/>
  <c r="AD192" i="7"/>
  <c r="AE192" i="7"/>
  <c r="AF192" i="7"/>
  <c r="AG192" i="7"/>
  <c r="AH192" i="7"/>
  <c r="AI192" i="7"/>
  <c r="AJ192" i="7"/>
  <c r="AK192" i="7"/>
  <c r="AL192" i="7"/>
  <c r="AM192" i="7"/>
  <c r="AN192" i="7"/>
  <c r="AO192" i="7"/>
  <c r="AP192" i="7"/>
  <c r="AQ192" i="7"/>
  <c r="AR192" i="7"/>
  <c r="AS192" i="7"/>
  <c r="AT192" i="7"/>
  <c r="N191" i="7"/>
  <c r="R191" i="7"/>
  <c r="S191" i="7"/>
  <c r="T191" i="7"/>
  <c r="U191" i="7"/>
  <c r="V191" i="7"/>
  <c r="W191" i="7"/>
  <c r="X191" i="7"/>
  <c r="Y191" i="7"/>
  <c r="Z191" i="7"/>
  <c r="AA191" i="7"/>
  <c r="AB191" i="7"/>
  <c r="AC191" i="7"/>
  <c r="AD191" i="7"/>
  <c r="AE191" i="7"/>
  <c r="AF191" i="7"/>
  <c r="AG191" i="7"/>
  <c r="AH191" i="7"/>
  <c r="AI191" i="7"/>
  <c r="AJ191" i="7"/>
  <c r="AK191" i="7"/>
  <c r="AL191" i="7"/>
  <c r="AM191" i="7"/>
  <c r="AN191" i="7"/>
  <c r="AO191" i="7"/>
  <c r="AP191" i="7"/>
  <c r="AQ191" i="7"/>
  <c r="AR191" i="7"/>
  <c r="AS191" i="7"/>
  <c r="AT191" i="7"/>
  <c r="N190" i="7"/>
  <c r="R190" i="7"/>
  <c r="S190" i="7"/>
  <c r="T190" i="7"/>
  <c r="U190" i="7"/>
  <c r="V190" i="7"/>
  <c r="W190" i="7"/>
  <c r="X190" i="7"/>
  <c r="Y190" i="7"/>
  <c r="Z190" i="7"/>
  <c r="AA190" i="7"/>
  <c r="AB190" i="7"/>
  <c r="AC190" i="7"/>
  <c r="AD190" i="7"/>
  <c r="AE190" i="7"/>
  <c r="AF190" i="7"/>
  <c r="AG190" i="7"/>
  <c r="AH190" i="7"/>
  <c r="AI190" i="7"/>
  <c r="AJ190" i="7"/>
  <c r="AK190" i="7"/>
  <c r="AL190" i="7"/>
  <c r="AM190" i="7"/>
  <c r="AN190" i="7"/>
  <c r="AO190" i="7"/>
  <c r="AP190" i="7"/>
  <c r="AQ190" i="7"/>
  <c r="AR190" i="7"/>
  <c r="AS190" i="7"/>
  <c r="AT190" i="7"/>
  <c r="N189" i="7"/>
  <c r="R189" i="7"/>
  <c r="S189" i="7"/>
  <c r="T189" i="7"/>
  <c r="U189" i="7"/>
  <c r="V189" i="7"/>
  <c r="W189" i="7"/>
  <c r="X189" i="7"/>
  <c r="Y189" i="7"/>
  <c r="Z189" i="7"/>
  <c r="AA189" i="7"/>
  <c r="AB189" i="7"/>
  <c r="AC189" i="7"/>
  <c r="AD189" i="7"/>
  <c r="AE189" i="7"/>
  <c r="AF189" i="7"/>
  <c r="AG189" i="7"/>
  <c r="AH189" i="7"/>
  <c r="AI189" i="7"/>
  <c r="AJ189" i="7"/>
  <c r="AK189" i="7"/>
  <c r="AL189" i="7"/>
  <c r="AM189" i="7"/>
  <c r="AN189" i="7"/>
  <c r="AO189" i="7"/>
  <c r="AP189" i="7"/>
  <c r="AQ189" i="7"/>
  <c r="AR189" i="7"/>
  <c r="AS189" i="7"/>
  <c r="AT189" i="7"/>
  <c r="N188" i="7"/>
  <c r="R188" i="7"/>
  <c r="S188" i="7"/>
  <c r="T188" i="7"/>
  <c r="U188" i="7"/>
  <c r="V188" i="7"/>
  <c r="W188" i="7"/>
  <c r="X188" i="7"/>
  <c r="Y188" i="7"/>
  <c r="Z188" i="7"/>
  <c r="AA188" i="7"/>
  <c r="AB188" i="7"/>
  <c r="AC188" i="7"/>
  <c r="AD188" i="7"/>
  <c r="AE188" i="7"/>
  <c r="AF188" i="7"/>
  <c r="AG188" i="7"/>
  <c r="AH188" i="7"/>
  <c r="AI188" i="7"/>
  <c r="AJ188" i="7"/>
  <c r="AK188" i="7"/>
  <c r="AL188" i="7"/>
  <c r="AM188" i="7"/>
  <c r="AN188" i="7"/>
  <c r="AO188" i="7"/>
  <c r="AP188" i="7"/>
  <c r="AQ188" i="7"/>
  <c r="AR188" i="7"/>
  <c r="AS188" i="7"/>
  <c r="AT188" i="7"/>
  <c r="N187" i="7"/>
  <c r="R187" i="7"/>
  <c r="S187" i="7"/>
  <c r="T187" i="7"/>
  <c r="U187" i="7"/>
  <c r="V187" i="7"/>
  <c r="W187" i="7"/>
  <c r="X187" i="7"/>
  <c r="Y187" i="7"/>
  <c r="Z187" i="7"/>
  <c r="AA187" i="7"/>
  <c r="AB187" i="7"/>
  <c r="AC187" i="7"/>
  <c r="AD187" i="7"/>
  <c r="AE187" i="7"/>
  <c r="AF187" i="7"/>
  <c r="AG187" i="7"/>
  <c r="AH187" i="7"/>
  <c r="AI187" i="7"/>
  <c r="AJ187" i="7"/>
  <c r="AK187" i="7"/>
  <c r="AL187" i="7"/>
  <c r="AM187" i="7"/>
  <c r="AN187" i="7"/>
  <c r="AO187" i="7"/>
  <c r="AP187" i="7"/>
  <c r="AQ187" i="7"/>
  <c r="AR187" i="7"/>
  <c r="AS187" i="7"/>
  <c r="AT187" i="7"/>
  <c r="N186" i="7"/>
  <c r="R186" i="7"/>
  <c r="S186" i="7"/>
  <c r="T186" i="7"/>
  <c r="U186" i="7"/>
  <c r="V186" i="7"/>
  <c r="W186" i="7"/>
  <c r="X186" i="7"/>
  <c r="Y186" i="7"/>
  <c r="Z186" i="7"/>
  <c r="AA186" i="7"/>
  <c r="AB186" i="7"/>
  <c r="AC186" i="7"/>
  <c r="AD186" i="7"/>
  <c r="AE186" i="7"/>
  <c r="AF186" i="7"/>
  <c r="AG186" i="7"/>
  <c r="AH186" i="7"/>
  <c r="AI186" i="7"/>
  <c r="AJ186" i="7"/>
  <c r="AK186" i="7"/>
  <c r="AL186" i="7"/>
  <c r="AM186" i="7"/>
  <c r="AN186" i="7"/>
  <c r="AO186" i="7"/>
  <c r="AP186" i="7"/>
  <c r="AQ186" i="7"/>
  <c r="AR186" i="7"/>
  <c r="AS186" i="7"/>
  <c r="AT186" i="7"/>
  <c r="N185" i="7"/>
  <c r="R185" i="7"/>
  <c r="S185" i="7"/>
  <c r="T185" i="7"/>
  <c r="U185" i="7"/>
  <c r="V185" i="7"/>
  <c r="W185" i="7"/>
  <c r="X185" i="7"/>
  <c r="Y185" i="7"/>
  <c r="Z185" i="7"/>
  <c r="AA185" i="7"/>
  <c r="AB185" i="7"/>
  <c r="AC185" i="7"/>
  <c r="AD185" i="7"/>
  <c r="AE185" i="7"/>
  <c r="AF185" i="7"/>
  <c r="AG185" i="7"/>
  <c r="AH185" i="7"/>
  <c r="AI185" i="7"/>
  <c r="AJ185" i="7"/>
  <c r="AK185" i="7"/>
  <c r="AL185" i="7"/>
  <c r="AM185" i="7"/>
  <c r="AN185" i="7"/>
  <c r="AO185" i="7"/>
  <c r="AP185" i="7"/>
  <c r="AQ185" i="7"/>
  <c r="AR185" i="7"/>
  <c r="AS185" i="7"/>
  <c r="AT185" i="7"/>
  <c r="N184" i="7"/>
  <c r="R184" i="7"/>
  <c r="S184" i="7"/>
  <c r="T184" i="7"/>
  <c r="U184" i="7"/>
  <c r="V184" i="7"/>
  <c r="W184" i="7"/>
  <c r="X184" i="7"/>
  <c r="Y184" i="7"/>
  <c r="Z184" i="7"/>
  <c r="AA184" i="7"/>
  <c r="AB184" i="7"/>
  <c r="AC184" i="7"/>
  <c r="AD184" i="7"/>
  <c r="AE184" i="7"/>
  <c r="AF184" i="7"/>
  <c r="AG184" i="7"/>
  <c r="AH184" i="7"/>
  <c r="AI184" i="7"/>
  <c r="AJ184" i="7"/>
  <c r="AK184" i="7"/>
  <c r="AL184" i="7"/>
  <c r="AM184" i="7"/>
  <c r="AN184" i="7"/>
  <c r="AO184" i="7"/>
  <c r="AP184" i="7"/>
  <c r="AQ184" i="7"/>
  <c r="AR184" i="7"/>
  <c r="AS184" i="7"/>
  <c r="AT184" i="7"/>
  <c r="Q178" i="7"/>
  <c r="N178" i="7"/>
  <c r="R178" i="7"/>
  <c r="S178" i="7"/>
  <c r="T178" i="7"/>
  <c r="U178" i="7"/>
  <c r="V178" i="7"/>
  <c r="W178" i="7"/>
  <c r="X178" i="7"/>
  <c r="Y178" i="7"/>
  <c r="Z178" i="7"/>
  <c r="AA178" i="7"/>
  <c r="AB178" i="7"/>
  <c r="AC178" i="7"/>
  <c r="AD178" i="7"/>
  <c r="AE178" i="7"/>
  <c r="AF178" i="7"/>
  <c r="AG178" i="7"/>
  <c r="AH178" i="7"/>
  <c r="AI178" i="7"/>
  <c r="AJ178" i="7"/>
  <c r="AK178" i="7"/>
  <c r="AL178" i="7"/>
  <c r="AM178" i="7"/>
  <c r="AN178" i="7"/>
  <c r="AO178" i="7"/>
  <c r="AP178" i="7"/>
  <c r="AQ178" i="7"/>
  <c r="AR178" i="7"/>
  <c r="AS178" i="7"/>
  <c r="AT178" i="7"/>
  <c r="Q177" i="7"/>
  <c r="N177" i="7"/>
  <c r="R177" i="7"/>
  <c r="S177" i="7"/>
  <c r="T177" i="7"/>
  <c r="U177" i="7"/>
  <c r="V177" i="7"/>
  <c r="W177" i="7"/>
  <c r="X177" i="7"/>
  <c r="Y177" i="7"/>
  <c r="Z177" i="7"/>
  <c r="AA177" i="7"/>
  <c r="AB177" i="7"/>
  <c r="AC177" i="7"/>
  <c r="AD177" i="7"/>
  <c r="AE177" i="7"/>
  <c r="AF177" i="7"/>
  <c r="AG177" i="7"/>
  <c r="AH177" i="7"/>
  <c r="AI177" i="7"/>
  <c r="AJ177" i="7"/>
  <c r="AK177" i="7"/>
  <c r="AL177" i="7"/>
  <c r="AM177" i="7"/>
  <c r="AN177" i="7"/>
  <c r="AO177" i="7"/>
  <c r="AP177" i="7"/>
  <c r="AQ177" i="7"/>
  <c r="AR177" i="7"/>
  <c r="AS177" i="7"/>
  <c r="AT177" i="7"/>
  <c r="N166" i="7"/>
  <c r="R166" i="7"/>
  <c r="S166" i="7"/>
  <c r="T166" i="7"/>
  <c r="U166" i="7"/>
  <c r="V166" i="7"/>
  <c r="W166" i="7"/>
  <c r="X166" i="7"/>
  <c r="Y166" i="7"/>
  <c r="Z166" i="7"/>
  <c r="AA166" i="7"/>
  <c r="AB166" i="7"/>
  <c r="AC166" i="7"/>
  <c r="AD166" i="7"/>
  <c r="AE166" i="7"/>
  <c r="AF166" i="7"/>
  <c r="AG166" i="7"/>
  <c r="AH166" i="7"/>
  <c r="AI166" i="7"/>
  <c r="AJ166" i="7"/>
  <c r="AK166" i="7"/>
  <c r="AL166" i="7"/>
  <c r="AM166" i="7"/>
  <c r="AN166" i="7"/>
  <c r="AO166" i="7"/>
  <c r="AP166" i="7"/>
  <c r="AQ166" i="7"/>
  <c r="AR166" i="7"/>
  <c r="AS166" i="7"/>
  <c r="AT166" i="7"/>
  <c r="N164" i="7"/>
  <c r="R164" i="7"/>
  <c r="S164" i="7"/>
  <c r="T164" i="7"/>
  <c r="U164" i="7"/>
  <c r="V164" i="7"/>
  <c r="W164" i="7"/>
  <c r="X164" i="7"/>
  <c r="Y164" i="7"/>
  <c r="Z164" i="7"/>
  <c r="AA164" i="7"/>
  <c r="AB164" i="7"/>
  <c r="AC164" i="7"/>
  <c r="AD164" i="7"/>
  <c r="AE164" i="7"/>
  <c r="AF164" i="7"/>
  <c r="AG164" i="7"/>
  <c r="AH164" i="7"/>
  <c r="AI164" i="7"/>
  <c r="AJ164" i="7"/>
  <c r="AK164" i="7"/>
  <c r="AL164" i="7"/>
  <c r="AM164" i="7"/>
  <c r="AN164" i="7"/>
  <c r="AO164" i="7"/>
  <c r="AP164" i="7"/>
  <c r="AQ164" i="7"/>
  <c r="AR164" i="7"/>
  <c r="AS164" i="7"/>
  <c r="AT164" i="7"/>
  <c r="Q182" i="7"/>
  <c r="N182" i="7"/>
  <c r="R182" i="7"/>
  <c r="S182" i="7"/>
  <c r="T182" i="7"/>
  <c r="U182" i="7"/>
  <c r="V182" i="7"/>
  <c r="W182" i="7"/>
  <c r="X182" i="7"/>
  <c r="Y182" i="7"/>
  <c r="Z182" i="7"/>
  <c r="AA182" i="7"/>
  <c r="AB182" i="7"/>
  <c r="AC182" i="7"/>
  <c r="AD182" i="7"/>
  <c r="AE182" i="7"/>
  <c r="AF182" i="7"/>
  <c r="AG182" i="7"/>
  <c r="AH182" i="7"/>
  <c r="AI182" i="7"/>
  <c r="AJ182" i="7"/>
  <c r="AK182" i="7"/>
  <c r="AL182" i="7"/>
  <c r="AM182" i="7"/>
  <c r="AN182" i="7"/>
  <c r="AO182" i="7"/>
  <c r="AP182" i="7"/>
  <c r="AQ182" i="7"/>
  <c r="AR182" i="7"/>
  <c r="AS182" i="7"/>
  <c r="AT182" i="7"/>
  <c r="Q163" i="7"/>
  <c r="N163" i="7"/>
  <c r="R163" i="7"/>
  <c r="S163" i="7"/>
  <c r="T163" i="7"/>
  <c r="U163" i="7"/>
  <c r="V163" i="7"/>
  <c r="W163" i="7"/>
  <c r="X163" i="7"/>
  <c r="Y163" i="7"/>
  <c r="Z163" i="7"/>
  <c r="AA163" i="7"/>
  <c r="AB163" i="7"/>
  <c r="AC163" i="7"/>
  <c r="AD163" i="7"/>
  <c r="AE163" i="7"/>
  <c r="AF163" i="7"/>
  <c r="AG163" i="7"/>
  <c r="AH163" i="7"/>
  <c r="AI163" i="7"/>
  <c r="AJ163" i="7"/>
  <c r="AK163" i="7"/>
  <c r="AL163" i="7"/>
  <c r="AM163" i="7"/>
  <c r="AN163" i="7"/>
  <c r="AO163" i="7"/>
  <c r="AP163" i="7"/>
  <c r="AQ163" i="7"/>
  <c r="AR163" i="7"/>
  <c r="AS163" i="7"/>
  <c r="AT163" i="7"/>
  <c r="Q181" i="7"/>
  <c r="N181" i="7"/>
  <c r="R181" i="7"/>
  <c r="S181" i="7"/>
  <c r="T181" i="7"/>
  <c r="U181" i="7"/>
  <c r="V181" i="7"/>
  <c r="W181" i="7"/>
  <c r="X181" i="7"/>
  <c r="Y181" i="7"/>
  <c r="Z181" i="7"/>
  <c r="AA181" i="7"/>
  <c r="AB181" i="7"/>
  <c r="AC181" i="7"/>
  <c r="AD181" i="7"/>
  <c r="AE181" i="7"/>
  <c r="AF181" i="7"/>
  <c r="AG181" i="7"/>
  <c r="AH181" i="7"/>
  <c r="AI181" i="7"/>
  <c r="AJ181" i="7"/>
  <c r="AK181" i="7"/>
  <c r="AL181" i="7"/>
  <c r="AM181" i="7"/>
  <c r="AN181" i="7"/>
  <c r="AO181" i="7"/>
  <c r="AP181" i="7"/>
  <c r="AQ181" i="7"/>
  <c r="AR181" i="7"/>
  <c r="AS181" i="7"/>
  <c r="AT181" i="7"/>
  <c r="Q179" i="7"/>
  <c r="N179" i="7"/>
  <c r="R179" i="7"/>
  <c r="S179" i="7"/>
  <c r="T179" i="7"/>
  <c r="U179" i="7"/>
  <c r="V179" i="7"/>
  <c r="W179" i="7"/>
  <c r="X179" i="7"/>
  <c r="Y179" i="7"/>
  <c r="Z179" i="7"/>
  <c r="AA179" i="7"/>
  <c r="AB179" i="7"/>
  <c r="AC179" i="7"/>
  <c r="AD179" i="7"/>
  <c r="AE179" i="7"/>
  <c r="AF179" i="7"/>
  <c r="AG179" i="7"/>
  <c r="AH179" i="7"/>
  <c r="AI179" i="7"/>
  <c r="AJ179" i="7"/>
  <c r="AK179" i="7"/>
  <c r="AL179" i="7"/>
  <c r="AM179" i="7"/>
  <c r="AN179" i="7"/>
  <c r="AO179" i="7"/>
  <c r="AP179" i="7"/>
  <c r="AQ179" i="7"/>
  <c r="AR179" i="7"/>
  <c r="AS179" i="7"/>
  <c r="AT179" i="7"/>
  <c r="Q162" i="7"/>
  <c r="N162" i="7"/>
  <c r="R162" i="7"/>
  <c r="S162" i="7"/>
  <c r="T162" i="7"/>
  <c r="U162" i="7"/>
  <c r="V162" i="7"/>
  <c r="W162" i="7"/>
  <c r="X162" i="7"/>
  <c r="Y162" i="7"/>
  <c r="Z162" i="7"/>
  <c r="AA162" i="7"/>
  <c r="AB162" i="7"/>
  <c r="AC162" i="7"/>
  <c r="AD162" i="7"/>
  <c r="AE162" i="7"/>
  <c r="AF162" i="7"/>
  <c r="AG162" i="7"/>
  <c r="AH162" i="7"/>
  <c r="AI162" i="7"/>
  <c r="AJ162" i="7"/>
  <c r="AK162" i="7"/>
  <c r="AL162" i="7"/>
  <c r="AM162" i="7"/>
  <c r="AN162" i="7"/>
  <c r="AO162" i="7"/>
  <c r="AP162" i="7"/>
  <c r="AQ162" i="7"/>
  <c r="AR162" i="7"/>
  <c r="AS162" i="7"/>
  <c r="AT162" i="7"/>
  <c r="Q161" i="7"/>
  <c r="N161" i="7"/>
  <c r="R161" i="7"/>
  <c r="S161" i="7"/>
  <c r="T161" i="7"/>
  <c r="U161" i="7"/>
  <c r="V161" i="7"/>
  <c r="W161" i="7"/>
  <c r="X161" i="7"/>
  <c r="Y161" i="7"/>
  <c r="Z161" i="7"/>
  <c r="AA161" i="7"/>
  <c r="AB161" i="7"/>
  <c r="AC161" i="7"/>
  <c r="AD161" i="7"/>
  <c r="AE161" i="7"/>
  <c r="AF161" i="7"/>
  <c r="AG161" i="7"/>
  <c r="AH161" i="7"/>
  <c r="AI161" i="7"/>
  <c r="AJ161" i="7"/>
  <c r="AK161" i="7"/>
  <c r="AL161" i="7"/>
  <c r="AM161" i="7"/>
  <c r="AN161" i="7"/>
  <c r="AO161" i="7"/>
  <c r="AP161" i="7"/>
  <c r="AQ161" i="7"/>
  <c r="AR161" i="7"/>
  <c r="AS161" i="7"/>
  <c r="AT161" i="7"/>
  <c r="Q176" i="7"/>
  <c r="N176" i="7"/>
  <c r="R176" i="7"/>
  <c r="S176" i="7"/>
  <c r="T176" i="7"/>
  <c r="U176" i="7"/>
  <c r="V176" i="7"/>
  <c r="W176" i="7"/>
  <c r="X176" i="7"/>
  <c r="Y176" i="7"/>
  <c r="Z176" i="7"/>
  <c r="AA176" i="7"/>
  <c r="AB176" i="7"/>
  <c r="AC176" i="7"/>
  <c r="AD176" i="7"/>
  <c r="AE176" i="7"/>
  <c r="AF176" i="7"/>
  <c r="AG176" i="7"/>
  <c r="AH176" i="7"/>
  <c r="AI176" i="7"/>
  <c r="AJ176" i="7"/>
  <c r="AK176" i="7"/>
  <c r="AL176" i="7"/>
  <c r="AM176" i="7"/>
  <c r="AN176" i="7"/>
  <c r="AO176" i="7"/>
  <c r="AP176" i="7"/>
  <c r="AQ176" i="7"/>
  <c r="AR176" i="7"/>
  <c r="AS176" i="7"/>
  <c r="AT176" i="7"/>
  <c r="Q175" i="7"/>
  <c r="N175" i="7"/>
  <c r="R175" i="7"/>
  <c r="S175" i="7"/>
  <c r="T175" i="7"/>
  <c r="U175" i="7"/>
  <c r="V175" i="7"/>
  <c r="W175" i="7"/>
  <c r="X175" i="7"/>
  <c r="Y175" i="7"/>
  <c r="Z175" i="7"/>
  <c r="AA175" i="7"/>
  <c r="AB175" i="7"/>
  <c r="AC175" i="7"/>
  <c r="AD175" i="7"/>
  <c r="AE175" i="7"/>
  <c r="AF175" i="7"/>
  <c r="AG175" i="7"/>
  <c r="AH175" i="7"/>
  <c r="AI175" i="7"/>
  <c r="AJ175" i="7"/>
  <c r="AK175" i="7"/>
  <c r="AL175" i="7"/>
  <c r="AM175" i="7"/>
  <c r="AN175" i="7"/>
  <c r="AO175" i="7"/>
  <c r="AP175" i="7"/>
  <c r="AQ175" i="7"/>
  <c r="AR175" i="7"/>
  <c r="AS175" i="7"/>
  <c r="AT175" i="7"/>
  <c r="Q174" i="7"/>
  <c r="N174" i="7"/>
  <c r="R174" i="7"/>
  <c r="S174" i="7"/>
  <c r="T174" i="7"/>
  <c r="U174" i="7"/>
  <c r="V174" i="7"/>
  <c r="W174" i="7"/>
  <c r="X174" i="7"/>
  <c r="Y174" i="7"/>
  <c r="Z174" i="7"/>
  <c r="AA174" i="7"/>
  <c r="AB174" i="7"/>
  <c r="AC174" i="7"/>
  <c r="AD174" i="7"/>
  <c r="AE174" i="7"/>
  <c r="AF174" i="7"/>
  <c r="AG174" i="7"/>
  <c r="AH174" i="7"/>
  <c r="AI174" i="7"/>
  <c r="AJ174" i="7"/>
  <c r="AK174" i="7"/>
  <c r="AL174" i="7"/>
  <c r="AM174" i="7"/>
  <c r="AN174" i="7"/>
  <c r="AO174" i="7"/>
  <c r="AP174" i="7"/>
  <c r="AQ174" i="7"/>
  <c r="AR174" i="7"/>
  <c r="AS174" i="7"/>
  <c r="AT174" i="7"/>
  <c r="Q180" i="7"/>
  <c r="N180" i="7"/>
  <c r="R180" i="7"/>
  <c r="S180" i="7"/>
  <c r="T180" i="7"/>
  <c r="U180" i="7"/>
  <c r="V180" i="7"/>
  <c r="W180" i="7"/>
  <c r="X180" i="7"/>
  <c r="Y180" i="7"/>
  <c r="Z180" i="7"/>
  <c r="AA180" i="7"/>
  <c r="AB180" i="7"/>
  <c r="AC180" i="7"/>
  <c r="AD180" i="7"/>
  <c r="AE180" i="7"/>
  <c r="AF180" i="7"/>
  <c r="AG180" i="7"/>
  <c r="AH180" i="7"/>
  <c r="AI180" i="7"/>
  <c r="AJ180" i="7"/>
  <c r="AK180" i="7"/>
  <c r="AL180" i="7"/>
  <c r="AM180" i="7"/>
  <c r="AN180" i="7"/>
  <c r="AO180" i="7"/>
  <c r="AP180" i="7"/>
  <c r="AQ180" i="7"/>
  <c r="AR180" i="7"/>
  <c r="AS180" i="7"/>
  <c r="AT180" i="7"/>
  <c r="Q173" i="7"/>
  <c r="N173" i="7"/>
  <c r="R173" i="7"/>
  <c r="S173" i="7"/>
  <c r="T173" i="7"/>
  <c r="U173" i="7"/>
  <c r="V173" i="7"/>
  <c r="W173" i="7"/>
  <c r="X173" i="7"/>
  <c r="Y173" i="7"/>
  <c r="Z173" i="7"/>
  <c r="AA173" i="7"/>
  <c r="AB173" i="7"/>
  <c r="AC173" i="7"/>
  <c r="AD173" i="7"/>
  <c r="AE173" i="7"/>
  <c r="AF173" i="7"/>
  <c r="AG173" i="7"/>
  <c r="AH173" i="7"/>
  <c r="AI173" i="7"/>
  <c r="AJ173" i="7"/>
  <c r="AK173" i="7"/>
  <c r="AL173" i="7"/>
  <c r="AM173" i="7"/>
  <c r="AN173" i="7"/>
  <c r="AO173" i="7"/>
  <c r="AP173" i="7"/>
  <c r="AQ173" i="7"/>
  <c r="AR173" i="7"/>
  <c r="AS173" i="7"/>
  <c r="AT173" i="7"/>
  <c r="Q159" i="7"/>
  <c r="N159" i="7"/>
  <c r="R159" i="7"/>
  <c r="S159" i="7"/>
  <c r="T159" i="7"/>
  <c r="U159" i="7"/>
  <c r="V159" i="7"/>
  <c r="W159" i="7"/>
  <c r="X159" i="7"/>
  <c r="Y159" i="7"/>
  <c r="Z159" i="7"/>
  <c r="AA159" i="7"/>
  <c r="AB159" i="7"/>
  <c r="AC159" i="7"/>
  <c r="AD159" i="7"/>
  <c r="AE159" i="7"/>
  <c r="AF159" i="7"/>
  <c r="AG159" i="7"/>
  <c r="AH159" i="7"/>
  <c r="AI159" i="7"/>
  <c r="AJ159" i="7"/>
  <c r="AK159" i="7"/>
  <c r="AL159" i="7"/>
  <c r="AM159" i="7"/>
  <c r="AN159" i="7"/>
  <c r="AO159" i="7"/>
  <c r="AP159" i="7"/>
  <c r="AQ159" i="7"/>
  <c r="AR159" i="7"/>
  <c r="AS159" i="7"/>
  <c r="AT159" i="7"/>
  <c r="Q170" i="7"/>
  <c r="N170" i="7"/>
  <c r="R170" i="7"/>
  <c r="S170" i="7"/>
  <c r="T170" i="7"/>
  <c r="U170" i="7"/>
  <c r="V170" i="7"/>
  <c r="W170" i="7"/>
  <c r="X170" i="7"/>
  <c r="Y170" i="7"/>
  <c r="Z170" i="7"/>
  <c r="AA170" i="7"/>
  <c r="AB170" i="7"/>
  <c r="AC170" i="7"/>
  <c r="AD170" i="7"/>
  <c r="AE170" i="7"/>
  <c r="AF170" i="7"/>
  <c r="AG170" i="7"/>
  <c r="AH170" i="7"/>
  <c r="AI170" i="7"/>
  <c r="AJ170" i="7"/>
  <c r="AK170" i="7"/>
  <c r="AL170" i="7"/>
  <c r="AM170" i="7"/>
  <c r="AN170" i="7"/>
  <c r="AO170" i="7"/>
  <c r="AP170" i="7"/>
  <c r="AQ170" i="7"/>
  <c r="AR170" i="7"/>
  <c r="AS170" i="7"/>
  <c r="AT170" i="7"/>
  <c r="Q169" i="7"/>
  <c r="N169" i="7"/>
  <c r="R169" i="7"/>
  <c r="S169" i="7"/>
  <c r="T169" i="7"/>
  <c r="U169" i="7"/>
  <c r="V169" i="7"/>
  <c r="W169" i="7"/>
  <c r="X169" i="7"/>
  <c r="Y169" i="7"/>
  <c r="Z169" i="7"/>
  <c r="AA169" i="7"/>
  <c r="AB169" i="7"/>
  <c r="AC169" i="7"/>
  <c r="AD169" i="7"/>
  <c r="AE169" i="7"/>
  <c r="AF169" i="7"/>
  <c r="AG169" i="7"/>
  <c r="AH169" i="7"/>
  <c r="AI169" i="7"/>
  <c r="AJ169" i="7"/>
  <c r="AK169" i="7"/>
  <c r="AL169" i="7"/>
  <c r="AM169" i="7"/>
  <c r="AN169" i="7"/>
  <c r="AO169" i="7"/>
  <c r="AP169" i="7"/>
  <c r="AQ169" i="7"/>
  <c r="AR169" i="7"/>
  <c r="AS169" i="7"/>
  <c r="AT169" i="7"/>
  <c r="Q168" i="7"/>
  <c r="N168" i="7"/>
  <c r="R168" i="7"/>
  <c r="S168" i="7"/>
  <c r="T168" i="7"/>
  <c r="U168" i="7"/>
  <c r="V168" i="7"/>
  <c r="W168" i="7"/>
  <c r="X168" i="7"/>
  <c r="Y168" i="7"/>
  <c r="Z168" i="7"/>
  <c r="AA168" i="7"/>
  <c r="AB168" i="7"/>
  <c r="AC168" i="7"/>
  <c r="AD168" i="7"/>
  <c r="AE168" i="7"/>
  <c r="AF168" i="7"/>
  <c r="AG168" i="7"/>
  <c r="AH168" i="7"/>
  <c r="AI168" i="7"/>
  <c r="AJ168" i="7"/>
  <c r="AK168" i="7"/>
  <c r="AL168" i="7"/>
  <c r="AM168" i="7"/>
  <c r="AN168" i="7"/>
  <c r="AO168" i="7"/>
  <c r="AP168" i="7"/>
  <c r="AQ168" i="7"/>
  <c r="AR168" i="7"/>
  <c r="AS168" i="7"/>
  <c r="AT168" i="7"/>
  <c r="N199" i="7"/>
  <c r="R199" i="7"/>
  <c r="S199" i="7"/>
  <c r="T199" i="7"/>
  <c r="U199" i="7"/>
  <c r="V199" i="7"/>
  <c r="W199" i="7"/>
  <c r="X199" i="7"/>
  <c r="Y199" i="7"/>
  <c r="Z199" i="7"/>
  <c r="AA199" i="7"/>
  <c r="AB199" i="7"/>
  <c r="AC199" i="7"/>
  <c r="AD199" i="7"/>
  <c r="AE199" i="7"/>
  <c r="AF199" i="7"/>
  <c r="AG199" i="7"/>
  <c r="AH199" i="7"/>
  <c r="AI199" i="7"/>
  <c r="AJ199" i="7"/>
  <c r="AK199" i="7"/>
  <c r="AL199" i="7"/>
  <c r="AM199" i="7"/>
  <c r="AN199" i="7"/>
  <c r="AO199" i="7"/>
  <c r="AP199" i="7"/>
  <c r="AQ199" i="7"/>
  <c r="AR199" i="7"/>
  <c r="AS199" i="7"/>
  <c r="AT199" i="7"/>
  <c r="N198" i="7"/>
  <c r="R198" i="7"/>
  <c r="S198" i="7"/>
  <c r="T198" i="7"/>
  <c r="U198" i="7"/>
  <c r="V198" i="7"/>
  <c r="W198" i="7"/>
  <c r="X198" i="7"/>
  <c r="Y198" i="7"/>
  <c r="Z198" i="7"/>
  <c r="AA198" i="7"/>
  <c r="AB198" i="7"/>
  <c r="AC198" i="7"/>
  <c r="AD198" i="7"/>
  <c r="AE198" i="7"/>
  <c r="AF198" i="7"/>
  <c r="AG198" i="7"/>
  <c r="AH198" i="7"/>
  <c r="AI198" i="7"/>
  <c r="AJ198" i="7"/>
  <c r="AK198" i="7"/>
  <c r="AL198" i="7"/>
  <c r="AM198" i="7"/>
  <c r="AN198" i="7"/>
  <c r="AO198" i="7"/>
  <c r="AP198" i="7"/>
  <c r="AQ198" i="7"/>
  <c r="AR198" i="7"/>
  <c r="AS198" i="7"/>
  <c r="AT198" i="7"/>
  <c r="Q197" i="7"/>
  <c r="N197" i="7"/>
  <c r="R197" i="7"/>
  <c r="S197" i="7"/>
  <c r="T197" i="7"/>
  <c r="U197" i="7"/>
  <c r="V197" i="7"/>
  <c r="W197" i="7"/>
  <c r="X197" i="7"/>
  <c r="Y197" i="7"/>
  <c r="Z197" i="7"/>
  <c r="AA197" i="7"/>
  <c r="AB197" i="7"/>
  <c r="AC197" i="7"/>
  <c r="AD197" i="7"/>
  <c r="AE197" i="7"/>
  <c r="AF197" i="7"/>
  <c r="AG197" i="7"/>
  <c r="AH197" i="7"/>
  <c r="AI197" i="7"/>
  <c r="AJ197" i="7"/>
  <c r="AK197" i="7"/>
  <c r="AL197" i="7"/>
  <c r="AM197" i="7"/>
  <c r="AN197" i="7"/>
  <c r="AO197" i="7"/>
  <c r="AP197" i="7"/>
  <c r="AQ197" i="7"/>
  <c r="AR197" i="7"/>
  <c r="AS197" i="7"/>
  <c r="AT197" i="7"/>
  <c r="Q196" i="7"/>
  <c r="N196" i="7"/>
  <c r="R196" i="7"/>
  <c r="S196" i="7"/>
  <c r="T196" i="7"/>
  <c r="U196" i="7"/>
  <c r="V196" i="7"/>
  <c r="W196" i="7"/>
  <c r="X196" i="7"/>
  <c r="Y196" i="7"/>
  <c r="Z196" i="7"/>
  <c r="AA196" i="7"/>
  <c r="AB196" i="7"/>
  <c r="AC196" i="7"/>
  <c r="AD196" i="7"/>
  <c r="AE196" i="7"/>
  <c r="AF196" i="7"/>
  <c r="AG196" i="7"/>
  <c r="AH196" i="7"/>
  <c r="AI196" i="7"/>
  <c r="AJ196" i="7"/>
  <c r="AK196" i="7"/>
  <c r="AL196" i="7"/>
  <c r="AM196" i="7"/>
  <c r="AN196" i="7"/>
  <c r="AO196" i="7"/>
  <c r="AP196" i="7"/>
  <c r="AQ196" i="7"/>
  <c r="AR196" i="7"/>
  <c r="AS196" i="7"/>
  <c r="AT196" i="7"/>
  <c r="N183" i="7"/>
  <c r="R183" i="7"/>
  <c r="S183" i="7"/>
  <c r="T183" i="7"/>
  <c r="U183" i="7"/>
  <c r="V183" i="7"/>
  <c r="W183" i="7"/>
  <c r="X183" i="7"/>
  <c r="Y183" i="7"/>
  <c r="Z183" i="7"/>
  <c r="AA183" i="7"/>
  <c r="AB183" i="7"/>
  <c r="AC183" i="7"/>
  <c r="AD183" i="7"/>
  <c r="AE183" i="7"/>
  <c r="AF183" i="7"/>
  <c r="AG183" i="7"/>
  <c r="AH183" i="7"/>
  <c r="AI183" i="7"/>
  <c r="AJ183" i="7"/>
  <c r="AK183" i="7"/>
  <c r="AL183" i="7"/>
  <c r="AM183" i="7"/>
  <c r="AN183" i="7"/>
  <c r="AO183" i="7"/>
  <c r="AP183" i="7"/>
  <c r="AQ183" i="7"/>
  <c r="AR183" i="7"/>
  <c r="AS183" i="7"/>
  <c r="AT183" i="7"/>
  <c r="N167" i="7"/>
  <c r="R167" i="7"/>
  <c r="S167" i="7"/>
  <c r="T167" i="7"/>
  <c r="U167" i="7"/>
  <c r="V167" i="7"/>
  <c r="W167" i="7"/>
  <c r="X167" i="7"/>
  <c r="Y167" i="7"/>
  <c r="Z167" i="7"/>
  <c r="AA167" i="7"/>
  <c r="AB167" i="7"/>
  <c r="AC167" i="7"/>
  <c r="AD167" i="7"/>
  <c r="AE167" i="7"/>
  <c r="AF167" i="7"/>
  <c r="AG167" i="7"/>
  <c r="AH167" i="7"/>
  <c r="AI167" i="7"/>
  <c r="AJ167" i="7"/>
  <c r="AK167" i="7"/>
  <c r="AL167" i="7"/>
  <c r="AM167" i="7"/>
  <c r="AN167" i="7"/>
  <c r="AO167" i="7"/>
  <c r="AP167" i="7"/>
  <c r="AQ167" i="7"/>
  <c r="AR167" i="7"/>
  <c r="AS167" i="7"/>
  <c r="AT167" i="7"/>
  <c r="N165" i="7"/>
  <c r="R165" i="7"/>
  <c r="S165" i="7"/>
  <c r="T165" i="7"/>
  <c r="U165" i="7"/>
  <c r="V165" i="7"/>
  <c r="W165" i="7"/>
  <c r="X165" i="7"/>
  <c r="Y165" i="7"/>
  <c r="Z165" i="7"/>
  <c r="AA165" i="7"/>
  <c r="AB165" i="7"/>
  <c r="AC165" i="7"/>
  <c r="AD165" i="7"/>
  <c r="AE165" i="7"/>
  <c r="AF165" i="7"/>
  <c r="AG165" i="7"/>
  <c r="AH165" i="7"/>
  <c r="AI165" i="7"/>
  <c r="AJ165" i="7"/>
  <c r="AK165" i="7"/>
  <c r="AL165" i="7"/>
  <c r="AM165" i="7"/>
  <c r="AN165" i="7"/>
  <c r="AO165" i="7"/>
  <c r="AP165" i="7"/>
  <c r="AQ165" i="7"/>
  <c r="AR165" i="7"/>
  <c r="AS165" i="7"/>
  <c r="AT165" i="7"/>
  <c r="Q172" i="7"/>
  <c r="N172" i="7"/>
  <c r="R172" i="7"/>
  <c r="S172" i="7"/>
  <c r="T172" i="7"/>
  <c r="U172" i="7"/>
  <c r="V172" i="7"/>
  <c r="W172" i="7"/>
  <c r="X172" i="7"/>
  <c r="Y172" i="7"/>
  <c r="Z172" i="7"/>
  <c r="AA172" i="7"/>
  <c r="AB172" i="7"/>
  <c r="AC172" i="7"/>
  <c r="AD172" i="7"/>
  <c r="AE172" i="7"/>
  <c r="AF172" i="7"/>
  <c r="AG172" i="7"/>
  <c r="AH172" i="7"/>
  <c r="AI172" i="7"/>
  <c r="AJ172" i="7"/>
  <c r="AK172" i="7"/>
  <c r="AL172" i="7"/>
  <c r="AM172" i="7"/>
  <c r="AN172" i="7"/>
  <c r="AO172" i="7"/>
  <c r="AP172" i="7"/>
  <c r="AQ172" i="7"/>
  <c r="AR172" i="7"/>
  <c r="AS172" i="7"/>
  <c r="AT172" i="7"/>
  <c r="Q160" i="7"/>
  <c r="N160" i="7"/>
  <c r="R160" i="7"/>
  <c r="S160" i="7"/>
  <c r="T160" i="7"/>
  <c r="U160" i="7"/>
  <c r="V160" i="7"/>
  <c r="W160" i="7"/>
  <c r="X160" i="7"/>
  <c r="Y160" i="7"/>
  <c r="Z160" i="7"/>
  <c r="AA160" i="7"/>
  <c r="AB160" i="7"/>
  <c r="AC160" i="7"/>
  <c r="AD160" i="7"/>
  <c r="AE160" i="7"/>
  <c r="AF160" i="7"/>
  <c r="AG160" i="7"/>
  <c r="AH160" i="7"/>
  <c r="AI160" i="7"/>
  <c r="AJ160" i="7"/>
  <c r="AK160" i="7"/>
  <c r="AL160" i="7"/>
  <c r="AM160" i="7"/>
  <c r="AN160" i="7"/>
  <c r="AO160" i="7"/>
  <c r="AP160" i="7"/>
  <c r="AQ160" i="7"/>
  <c r="AR160" i="7"/>
  <c r="AS160" i="7"/>
  <c r="AT160" i="7"/>
  <c r="Q171" i="7"/>
  <c r="N171" i="7"/>
  <c r="R171" i="7"/>
  <c r="S171" i="7"/>
  <c r="T171" i="7"/>
  <c r="U171" i="7"/>
  <c r="V171" i="7"/>
  <c r="W171" i="7"/>
  <c r="X171" i="7"/>
  <c r="Y171" i="7"/>
  <c r="Z171" i="7"/>
  <c r="AA171" i="7"/>
  <c r="AB171" i="7"/>
  <c r="AC171" i="7"/>
  <c r="AD171" i="7"/>
  <c r="AE171" i="7"/>
  <c r="AF171" i="7"/>
  <c r="AG171" i="7"/>
  <c r="AH171" i="7"/>
  <c r="AI171" i="7"/>
  <c r="AJ171" i="7"/>
  <c r="AK171" i="7"/>
  <c r="AL171" i="7"/>
  <c r="AM171" i="7"/>
  <c r="AN171" i="7"/>
  <c r="AO171" i="7"/>
  <c r="AP171" i="7"/>
  <c r="AQ171" i="7"/>
  <c r="AR171" i="7"/>
  <c r="AS171" i="7"/>
  <c r="AT171" i="7"/>
  <c r="N158" i="7"/>
  <c r="R158" i="7"/>
  <c r="S158" i="7"/>
  <c r="T158" i="7"/>
  <c r="U158" i="7"/>
  <c r="V158" i="7"/>
  <c r="W158" i="7"/>
  <c r="X158" i="7"/>
  <c r="Y158" i="7"/>
  <c r="Z158" i="7"/>
  <c r="AA158" i="7"/>
  <c r="AB158" i="7"/>
  <c r="AC158" i="7"/>
  <c r="AD158" i="7"/>
  <c r="AE158" i="7"/>
  <c r="AF158" i="7"/>
  <c r="AG158" i="7"/>
  <c r="AH158" i="7"/>
  <c r="AI158" i="7"/>
  <c r="AJ158" i="7"/>
  <c r="AK158" i="7"/>
  <c r="AL158" i="7"/>
  <c r="AM158" i="7"/>
  <c r="AN158" i="7"/>
  <c r="AO158" i="7"/>
  <c r="AP158" i="7"/>
  <c r="AQ158" i="7"/>
  <c r="AR158" i="7"/>
  <c r="AS158" i="7"/>
  <c r="AT158" i="7"/>
  <c r="N157" i="7"/>
  <c r="R157" i="7"/>
  <c r="S157" i="7"/>
  <c r="T157" i="7"/>
  <c r="U157" i="7"/>
  <c r="V157" i="7"/>
  <c r="W157" i="7"/>
  <c r="X157" i="7"/>
  <c r="Y157" i="7"/>
  <c r="Z157" i="7"/>
  <c r="AA157" i="7"/>
  <c r="AB157" i="7"/>
  <c r="AC157" i="7"/>
  <c r="AD157" i="7"/>
  <c r="AE157" i="7"/>
  <c r="AF157" i="7"/>
  <c r="AG157" i="7"/>
  <c r="AH157" i="7"/>
  <c r="AI157" i="7"/>
  <c r="AJ157" i="7"/>
  <c r="AK157" i="7"/>
  <c r="AL157" i="7"/>
  <c r="AM157" i="7"/>
  <c r="AN157" i="7"/>
  <c r="AO157" i="7"/>
  <c r="AP157" i="7"/>
  <c r="AQ157" i="7"/>
  <c r="AR157" i="7"/>
  <c r="AS157" i="7"/>
  <c r="AT157" i="7"/>
  <c r="N156" i="7"/>
  <c r="R156" i="7"/>
  <c r="S156" i="7"/>
  <c r="T156" i="7"/>
  <c r="U156" i="7"/>
  <c r="V156" i="7"/>
  <c r="W156" i="7"/>
  <c r="X156" i="7"/>
  <c r="Y156" i="7"/>
  <c r="Z156" i="7"/>
  <c r="AA156" i="7"/>
  <c r="AB156" i="7"/>
  <c r="AC156" i="7"/>
  <c r="AD156" i="7"/>
  <c r="AE156" i="7"/>
  <c r="AF156" i="7"/>
  <c r="AG156" i="7"/>
  <c r="AH156" i="7"/>
  <c r="AI156" i="7"/>
  <c r="AJ156" i="7"/>
  <c r="AK156" i="7"/>
  <c r="AL156" i="7"/>
  <c r="AM156" i="7"/>
  <c r="AN156" i="7"/>
  <c r="AO156" i="7"/>
  <c r="AP156" i="7"/>
  <c r="AQ156" i="7"/>
  <c r="AR156" i="7"/>
  <c r="AS156" i="7"/>
  <c r="AT156" i="7"/>
  <c r="N155" i="7"/>
  <c r="R155" i="7"/>
  <c r="S155" i="7"/>
  <c r="T155" i="7"/>
  <c r="U155" i="7"/>
  <c r="V155" i="7"/>
  <c r="W155" i="7"/>
  <c r="X155" i="7"/>
  <c r="Y155" i="7"/>
  <c r="Z155" i="7"/>
  <c r="AA155" i="7"/>
  <c r="AB155" i="7"/>
  <c r="AC155" i="7"/>
  <c r="AD155" i="7"/>
  <c r="AE155" i="7"/>
  <c r="AF155" i="7"/>
  <c r="AG155" i="7"/>
  <c r="AH155" i="7"/>
  <c r="AI155" i="7"/>
  <c r="AJ155" i="7"/>
  <c r="AK155" i="7"/>
  <c r="AL155" i="7"/>
  <c r="AM155" i="7"/>
  <c r="AN155" i="7"/>
  <c r="AO155" i="7"/>
  <c r="AP155" i="7"/>
  <c r="AQ155" i="7"/>
  <c r="AR155" i="7"/>
  <c r="AS155" i="7"/>
  <c r="AT155" i="7"/>
  <c r="N154" i="7"/>
  <c r="R154" i="7"/>
  <c r="S154" i="7"/>
  <c r="T154" i="7"/>
  <c r="U154" i="7"/>
  <c r="V154" i="7"/>
  <c r="W154" i="7"/>
  <c r="X154" i="7"/>
  <c r="Y154" i="7"/>
  <c r="Z154" i="7"/>
  <c r="AA154" i="7"/>
  <c r="AB154" i="7"/>
  <c r="AC154" i="7"/>
  <c r="AD154" i="7"/>
  <c r="AE154" i="7"/>
  <c r="AF154" i="7"/>
  <c r="AG154" i="7"/>
  <c r="AH154" i="7"/>
  <c r="AI154" i="7"/>
  <c r="AJ154" i="7"/>
  <c r="AK154" i="7"/>
  <c r="AL154" i="7"/>
  <c r="AM154" i="7"/>
  <c r="AN154" i="7"/>
  <c r="AO154" i="7"/>
  <c r="AP154" i="7"/>
  <c r="AQ154" i="7"/>
  <c r="AR154" i="7"/>
  <c r="AS154" i="7"/>
  <c r="AT154" i="7"/>
  <c r="N153" i="7"/>
  <c r="R153" i="7"/>
  <c r="S153" i="7"/>
  <c r="T153" i="7"/>
  <c r="U153" i="7"/>
  <c r="V153" i="7"/>
  <c r="W153" i="7"/>
  <c r="X153" i="7"/>
  <c r="Y153" i="7"/>
  <c r="Z153" i="7"/>
  <c r="AA153" i="7"/>
  <c r="AB153" i="7"/>
  <c r="AC153" i="7"/>
  <c r="AD153" i="7"/>
  <c r="AE153" i="7"/>
  <c r="AF153" i="7"/>
  <c r="AG153" i="7"/>
  <c r="AH153" i="7"/>
  <c r="AI153" i="7"/>
  <c r="AJ153" i="7"/>
  <c r="AK153" i="7"/>
  <c r="AL153" i="7"/>
  <c r="AM153" i="7"/>
  <c r="AN153" i="7"/>
  <c r="AO153" i="7"/>
  <c r="AP153" i="7"/>
  <c r="AQ153" i="7"/>
  <c r="AR153" i="7"/>
  <c r="AS153" i="7"/>
  <c r="AT153" i="7"/>
  <c r="N152" i="7"/>
  <c r="Q152" i="7"/>
  <c r="R152" i="7"/>
  <c r="S152" i="7"/>
  <c r="T152" i="7"/>
  <c r="U152" i="7"/>
  <c r="V152" i="7"/>
  <c r="W152" i="7"/>
  <c r="X152" i="7"/>
  <c r="Y152" i="7"/>
  <c r="Z152" i="7"/>
  <c r="AA152" i="7"/>
  <c r="AB152" i="7"/>
  <c r="AC152" i="7"/>
  <c r="AD152" i="7"/>
  <c r="AE152" i="7"/>
  <c r="AF152" i="7"/>
  <c r="AG152" i="7"/>
  <c r="AH152" i="7"/>
  <c r="AI152" i="7"/>
  <c r="AJ152" i="7"/>
  <c r="AK152" i="7"/>
  <c r="AL152" i="7"/>
  <c r="AM152" i="7"/>
  <c r="AN152" i="7"/>
  <c r="AO152" i="7"/>
  <c r="AP152" i="7"/>
  <c r="AQ152" i="7"/>
  <c r="AR152" i="7"/>
  <c r="AS152" i="7"/>
  <c r="AT152" i="7"/>
  <c r="N151" i="7"/>
  <c r="R151" i="7"/>
  <c r="S151" i="7"/>
  <c r="T151" i="7"/>
  <c r="U151" i="7"/>
  <c r="V151" i="7"/>
  <c r="W151" i="7"/>
  <c r="X151" i="7"/>
  <c r="Y151" i="7"/>
  <c r="Z151" i="7"/>
  <c r="AA151" i="7"/>
  <c r="AB151" i="7"/>
  <c r="AC151" i="7"/>
  <c r="AD151" i="7"/>
  <c r="AE151" i="7"/>
  <c r="AF151" i="7"/>
  <c r="AG151" i="7"/>
  <c r="AH151" i="7"/>
  <c r="AI151" i="7"/>
  <c r="AJ151" i="7"/>
  <c r="AK151" i="7"/>
  <c r="AL151" i="7"/>
  <c r="AM151" i="7"/>
  <c r="AN151" i="7"/>
  <c r="AO151" i="7"/>
  <c r="AP151" i="7"/>
  <c r="AQ151" i="7"/>
  <c r="AR151" i="7"/>
  <c r="AS151" i="7"/>
  <c r="AT151" i="7"/>
  <c r="N150" i="7"/>
  <c r="R150" i="7"/>
  <c r="S150" i="7"/>
  <c r="T150" i="7"/>
  <c r="U150" i="7"/>
  <c r="V150" i="7"/>
  <c r="W150" i="7"/>
  <c r="X150" i="7"/>
  <c r="Y150" i="7"/>
  <c r="Z150" i="7"/>
  <c r="AA150" i="7"/>
  <c r="AB150" i="7"/>
  <c r="AC150" i="7"/>
  <c r="AD150" i="7"/>
  <c r="AE150" i="7"/>
  <c r="AF150" i="7"/>
  <c r="AG150" i="7"/>
  <c r="AH150" i="7"/>
  <c r="AI150" i="7"/>
  <c r="AJ150" i="7"/>
  <c r="AK150" i="7"/>
  <c r="AL150" i="7"/>
  <c r="AM150" i="7"/>
  <c r="AN150" i="7"/>
  <c r="AO150" i="7"/>
  <c r="AP150" i="7"/>
  <c r="AQ150" i="7"/>
  <c r="AR150" i="7"/>
  <c r="AS150" i="7"/>
  <c r="AT150" i="7"/>
  <c r="N149" i="7"/>
  <c r="R149" i="7"/>
  <c r="S149" i="7"/>
  <c r="T149" i="7"/>
  <c r="U149" i="7"/>
  <c r="V149" i="7"/>
  <c r="W149" i="7"/>
  <c r="X149" i="7"/>
  <c r="Y149" i="7"/>
  <c r="Z149" i="7"/>
  <c r="AA149" i="7"/>
  <c r="AB149" i="7"/>
  <c r="AC149" i="7"/>
  <c r="AD149" i="7"/>
  <c r="AE149" i="7"/>
  <c r="AF149" i="7"/>
  <c r="AG149" i="7"/>
  <c r="AH149" i="7"/>
  <c r="AI149" i="7"/>
  <c r="AJ149" i="7"/>
  <c r="AK149" i="7"/>
  <c r="AL149" i="7"/>
  <c r="AM149" i="7"/>
  <c r="AN149" i="7"/>
  <c r="AO149" i="7"/>
  <c r="AP149" i="7"/>
  <c r="AQ149" i="7"/>
  <c r="AR149" i="7"/>
  <c r="AS149" i="7"/>
  <c r="AT149" i="7"/>
  <c r="N148" i="7"/>
  <c r="R148" i="7"/>
  <c r="S148" i="7"/>
  <c r="T148" i="7"/>
  <c r="U148" i="7"/>
  <c r="V148" i="7"/>
  <c r="W148" i="7"/>
  <c r="X148" i="7"/>
  <c r="Y148" i="7"/>
  <c r="Z148" i="7"/>
  <c r="AA148" i="7"/>
  <c r="AB148" i="7"/>
  <c r="AC148" i="7"/>
  <c r="AD148" i="7"/>
  <c r="AE148" i="7"/>
  <c r="AF148" i="7"/>
  <c r="AG148" i="7"/>
  <c r="AH148" i="7"/>
  <c r="AI148" i="7"/>
  <c r="AJ148" i="7"/>
  <c r="AK148" i="7"/>
  <c r="AL148" i="7"/>
  <c r="AM148" i="7"/>
  <c r="AN148" i="7"/>
  <c r="AO148" i="7"/>
  <c r="AP148" i="7"/>
  <c r="AQ148" i="7"/>
  <c r="AR148" i="7"/>
  <c r="AS148" i="7"/>
  <c r="AT148" i="7"/>
  <c r="N147" i="7"/>
  <c r="R147" i="7"/>
  <c r="S147" i="7"/>
  <c r="T147" i="7"/>
  <c r="U147" i="7"/>
  <c r="V147" i="7"/>
  <c r="W147" i="7"/>
  <c r="X147" i="7"/>
  <c r="Y147" i="7"/>
  <c r="Z147" i="7"/>
  <c r="AA147" i="7"/>
  <c r="AB147" i="7"/>
  <c r="AC147" i="7"/>
  <c r="AD147" i="7"/>
  <c r="AE147" i="7"/>
  <c r="AF147" i="7"/>
  <c r="AG147" i="7"/>
  <c r="AH147" i="7"/>
  <c r="AI147" i="7"/>
  <c r="AJ147" i="7"/>
  <c r="AK147" i="7"/>
  <c r="AL147" i="7"/>
  <c r="AM147" i="7"/>
  <c r="AN147" i="7"/>
  <c r="AO147" i="7"/>
  <c r="AP147" i="7"/>
  <c r="AQ147" i="7"/>
  <c r="AR147" i="7"/>
  <c r="AS147" i="7"/>
  <c r="AT147" i="7"/>
  <c r="N146" i="7"/>
  <c r="R146" i="7"/>
  <c r="S146" i="7"/>
  <c r="T146" i="7"/>
  <c r="U146" i="7"/>
  <c r="V146" i="7"/>
  <c r="W146" i="7"/>
  <c r="X146" i="7"/>
  <c r="Y146" i="7"/>
  <c r="Z146" i="7"/>
  <c r="AA146" i="7"/>
  <c r="AB146" i="7"/>
  <c r="AC146" i="7"/>
  <c r="AD146" i="7"/>
  <c r="AE146" i="7"/>
  <c r="AF146" i="7"/>
  <c r="AG146" i="7"/>
  <c r="AH146" i="7"/>
  <c r="AI146" i="7"/>
  <c r="AJ146" i="7"/>
  <c r="AK146" i="7"/>
  <c r="AL146" i="7"/>
  <c r="AM146" i="7"/>
  <c r="AN146" i="7"/>
  <c r="AO146" i="7"/>
  <c r="AP146" i="7"/>
  <c r="AQ146" i="7"/>
  <c r="AR146" i="7"/>
  <c r="AS146" i="7"/>
  <c r="AT146" i="7"/>
  <c r="AU144" i="7"/>
  <c r="AV144" i="7"/>
  <c r="AW144" i="7"/>
  <c r="N133" i="7"/>
  <c r="Q133" i="7"/>
  <c r="R133" i="7"/>
  <c r="S133" i="7"/>
  <c r="T133" i="7"/>
  <c r="U133" i="7"/>
  <c r="V133" i="7"/>
  <c r="W133" i="7"/>
  <c r="X133" i="7"/>
  <c r="Y133" i="7"/>
  <c r="Z133" i="7"/>
  <c r="AA133" i="7"/>
  <c r="AB133" i="7"/>
  <c r="AC133" i="7"/>
  <c r="AD133" i="7"/>
  <c r="AE133" i="7"/>
  <c r="AF133" i="7"/>
  <c r="AG133" i="7"/>
  <c r="AH133" i="7"/>
  <c r="AI133" i="7"/>
  <c r="AJ133" i="7"/>
  <c r="AK133" i="7"/>
  <c r="AL133" i="7"/>
  <c r="AM133" i="7"/>
  <c r="AN133" i="7"/>
  <c r="AO133" i="7"/>
  <c r="AP133" i="7"/>
  <c r="AQ133" i="7"/>
  <c r="AR133" i="7"/>
  <c r="AS133" i="7"/>
  <c r="AT133" i="7"/>
  <c r="N132" i="7"/>
  <c r="R132" i="7"/>
  <c r="S132" i="7"/>
  <c r="T132" i="7"/>
  <c r="U132" i="7"/>
  <c r="V132" i="7"/>
  <c r="W132" i="7"/>
  <c r="X132" i="7"/>
  <c r="Y132" i="7"/>
  <c r="Z132" i="7"/>
  <c r="AA132" i="7"/>
  <c r="AB132" i="7"/>
  <c r="AC132" i="7"/>
  <c r="AD132" i="7"/>
  <c r="AE132" i="7"/>
  <c r="AF132" i="7"/>
  <c r="AG132" i="7"/>
  <c r="AH132" i="7"/>
  <c r="AI132" i="7"/>
  <c r="AJ132" i="7"/>
  <c r="AK132" i="7"/>
  <c r="AL132" i="7"/>
  <c r="AM132" i="7"/>
  <c r="AN132" i="7"/>
  <c r="AO132" i="7"/>
  <c r="AP132" i="7"/>
  <c r="AQ132" i="7"/>
  <c r="AR132" i="7"/>
  <c r="AS132" i="7"/>
  <c r="AT132" i="7"/>
  <c r="N131" i="7"/>
  <c r="R131" i="7"/>
  <c r="S131" i="7"/>
  <c r="T131" i="7"/>
  <c r="U131" i="7"/>
  <c r="V131" i="7"/>
  <c r="W131" i="7"/>
  <c r="X131" i="7"/>
  <c r="Y131" i="7"/>
  <c r="Z131" i="7"/>
  <c r="AA131" i="7"/>
  <c r="AB131" i="7"/>
  <c r="AC131" i="7"/>
  <c r="AD131" i="7"/>
  <c r="AE131" i="7"/>
  <c r="AF131" i="7"/>
  <c r="AG131" i="7"/>
  <c r="AH131" i="7"/>
  <c r="AI131" i="7"/>
  <c r="AJ131" i="7"/>
  <c r="AK131" i="7"/>
  <c r="AL131" i="7"/>
  <c r="AM131" i="7"/>
  <c r="AN131" i="7"/>
  <c r="AO131" i="7"/>
  <c r="AP131" i="7"/>
  <c r="AQ131" i="7"/>
  <c r="AR131" i="7"/>
  <c r="AS131" i="7"/>
  <c r="AT131" i="7"/>
  <c r="N130" i="7"/>
  <c r="R130" i="7"/>
  <c r="S130" i="7"/>
  <c r="T130" i="7"/>
  <c r="U130" i="7"/>
  <c r="V130" i="7"/>
  <c r="W130" i="7"/>
  <c r="X130" i="7"/>
  <c r="Y130" i="7"/>
  <c r="Z130" i="7"/>
  <c r="AA130" i="7"/>
  <c r="AB130" i="7"/>
  <c r="AC130" i="7"/>
  <c r="AD130" i="7"/>
  <c r="AE130" i="7"/>
  <c r="AF130" i="7"/>
  <c r="AG130" i="7"/>
  <c r="AH130" i="7"/>
  <c r="AI130" i="7"/>
  <c r="AJ130" i="7"/>
  <c r="AK130" i="7"/>
  <c r="AL130" i="7"/>
  <c r="AM130" i="7"/>
  <c r="AN130" i="7"/>
  <c r="AO130" i="7"/>
  <c r="AP130" i="7"/>
  <c r="AQ130" i="7"/>
  <c r="AR130" i="7"/>
  <c r="AS130" i="7"/>
  <c r="AT130" i="7"/>
  <c r="N129" i="7"/>
  <c r="R129" i="7"/>
  <c r="S129" i="7"/>
  <c r="T129" i="7"/>
  <c r="U129" i="7"/>
  <c r="V129" i="7"/>
  <c r="W129" i="7"/>
  <c r="X129" i="7"/>
  <c r="Y129" i="7"/>
  <c r="Z129" i="7"/>
  <c r="AA129" i="7"/>
  <c r="AB129" i="7"/>
  <c r="AC129" i="7"/>
  <c r="AD129" i="7"/>
  <c r="AE129" i="7"/>
  <c r="AF129" i="7"/>
  <c r="AG129" i="7"/>
  <c r="AH129" i="7"/>
  <c r="AI129" i="7"/>
  <c r="AJ129" i="7"/>
  <c r="AK129" i="7"/>
  <c r="AL129" i="7"/>
  <c r="AM129" i="7"/>
  <c r="AN129" i="7"/>
  <c r="AO129" i="7"/>
  <c r="AP129" i="7"/>
  <c r="AQ129" i="7"/>
  <c r="AR129" i="7"/>
  <c r="AS129" i="7"/>
  <c r="AT129" i="7"/>
  <c r="N128" i="7"/>
  <c r="R128" i="7"/>
  <c r="S128" i="7"/>
  <c r="T128" i="7"/>
  <c r="U128" i="7"/>
  <c r="V128" i="7"/>
  <c r="W128" i="7"/>
  <c r="X128" i="7"/>
  <c r="Y128" i="7"/>
  <c r="Z128" i="7"/>
  <c r="AA128" i="7"/>
  <c r="AB128" i="7"/>
  <c r="AC128" i="7"/>
  <c r="AD128" i="7"/>
  <c r="AE128" i="7"/>
  <c r="AF128" i="7"/>
  <c r="AG128" i="7"/>
  <c r="AH128" i="7"/>
  <c r="AI128" i="7"/>
  <c r="AJ128" i="7"/>
  <c r="AK128" i="7"/>
  <c r="AL128" i="7"/>
  <c r="AM128" i="7"/>
  <c r="AN128" i="7"/>
  <c r="AO128" i="7"/>
  <c r="AP128" i="7"/>
  <c r="AQ128" i="7"/>
  <c r="AR128" i="7"/>
  <c r="AS128" i="7"/>
  <c r="AT128" i="7"/>
  <c r="Q127" i="7"/>
  <c r="N127" i="7"/>
  <c r="R127" i="7"/>
  <c r="S127" i="7"/>
  <c r="T127" i="7"/>
  <c r="U127" i="7"/>
  <c r="V127" i="7"/>
  <c r="W127" i="7"/>
  <c r="X127" i="7"/>
  <c r="Y127" i="7"/>
  <c r="Z127" i="7"/>
  <c r="AA127" i="7"/>
  <c r="AB127" i="7"/>
  <c r="AC127" i="7"/>
  <c r="AD127" i="7"/>
  <c r="AE127" i="7"/>
  <c r="AF127" i="7"/>
  <c r="AG127" i="7"/>
  <c r="AH127" i="7"/>
  <c r="AI127" i="7"/>
  <c r="AJ127" i="7"/>
  <c r="AK127" i="7"/>
  <c r="AL127" i="7"/>
  <c r="AM127" i="7"/>
  <c r="AN127" i="7"/>
  <c r="AO127" i="7"/>
  <c r="AP127" i="7"/>
  <c r="AQ127" i="7"/>
  <c r="AR127" i="7"/>
  <c r="AS127" i="7"/>
  <c r="AT127" i="7"/>
  <c r="N126" i="7"/>
  <c r="R126" i="7"/>
  <c r="S126" i="7"/>
  <c r="T126" i="7"/>
  <c r="U126" i="7"/>
  <c r="V126" i="7"/>
  <c r="W126" i="7"/>
  <c r="X126" i="7"/>
  <c r="Y126" i="7"/>
  <c r="Z126" i="7"/>
  <c r="AA126" i="7"/>
  <c r="AB126" i="7"/>
  <c r="AC126" i="7"/>
  <c r="AD126" i="7"/>
  <c r="AE126" i="7"/>
  <c r="AF126" i="7"/>
  <c r="AG126" i="7"/>
  <c r="AH126" i="7"/>
  <c r="AI126" i="7"/>
  <c r="AJ126" i="7"/>
  <c r="AK126" i="7"/>
  <c r="AL126" i="7"/>
  <c r="AM126" i="7"/>
  <c r="AN126" i="7"/>
  <c r="AO126" i="7"/>
  <c r="AP126" i="7"/>
  <c r="AQ126" i="7"/>
  <c r="AR126" i="7"/>
  <c r="AS126" i="7"/>
  <c r="AT126" i="7"/>
  <c r="Q125" i="7"/>
  <c r="N125" i="7"/>
  <c r="R125" i="7"/>
  <c r="S125" i="7"/>
  <c r="T125" i="7"/>
  <c r="U125" i="7"/>
  <c r="V125" i="7"/>
  <c r="W125" i="7"/>
  <c r="X125" i="7"/>
  <c r="Y125" i="7"/>
  <c r="Z125" i="7"/>
  <c r="AA125" i="7"/>
  <c r="AB125" i="7"/>
  <c r="AC125" i="7"/>
  <c r="AD125" i="7"/>
  <c r="AE125" i="7"/>
  <c r="AF125" i="7"/>
  <c r="AG125" i="7"/>
  <c r="AH125" i="7"/>
  <c r="AI125" i="7"/>
  <c r="AJ125" i="7"/>
  <c r="AK125" i="7"/>
  <c r="AL125" i="7"/>
  <c r="AM125" i="7"/>
  <c r="AN125" i="7"/>
  <c r="AO125" i="7"/>
  <c r="AP125" i="7"/>
  <c r="AQ125" i="7"/>
  <c r="AR125" i="7"/>
  <c r="AS125" i="7"/>
  <c r="AT125" i="7"/>
  <c r="Q124" i="7"/>
  <c r="N124" i="7"/>
  <c r="R124" i="7"/>
  <c r="S124" i="7"/>
  <c r="T124" i="7"/>
  <c r="U124" i="7"/>
  <c r="V124" i="7"/>
  <c r="W124" i="7"/>
  <c r="X124" i="7"/>
  <c r="Y124" i="7"/>
  <c r="Z124" i="7"/>
  <c r="AA124" i="7"/>
  <c r="AB124" i="7"/>
  <c r="AC124" i="7"/>
  <c r="AD124" i="7"/>
  <c r="AE124" i="7"/>
  <c r="AF124" i="7"/>
  <c r="AG124" i="7"/>
  <c r="AH124" i="7"/>
  <c r="AI124" i="7"/>
  <c r="AJ124" i="7"/>
  <c r="AK124" i="7"/>
  <c r="AL124" i="7"/>
  <c r="AM124" i="7"/>
  <c r="AN124" i="7"/>
  <c r="AO124" i="7"/>
  <c r="AP124" i="7"/>
  <c r="AQ124" i="7"/>
  <c r="AR124" i="7"/>
  <c r="AS124" i="7"/>
  <c r="AT124" i="7"/>
  <c r="Q123" i="7"/>
  <c r="N123" i="7"/>
  <c r="R123" i="7"/>
  <c r="S123" i="7"/>
  <c r="T123" i="7"/>
  <c r="U123" i="7"/>
  <c r="V123" i="7"/>
  <c r="W123" i="7"/>
  <c r="X123" i="7"/>
  <c r="Y123" i="7"/>
  <c r="Z123" i="7"/>
  <c r="AA123" i="7"/>
  <c r="AB123" i="7"/>
  <c r="AC123" i="7"/>
  <c r="AD123" i="7"/>
  <c r="AE123" i="7"/>
  <c r="AF123" i="7"/>
  <c r="AG123" i="7"/>
  <c r="AH123" i="7"/>
  <c r="AI123" i="7"/>
  <c r="AJ123" i="7"/>
  <c r="AK123" i="7"/>
  <c r="AL123" i="7"/>
  <c r="AM123" i="7"/>
  <c r="AN123" i="7"/>
  <c r="AO123" i="7"/>
  <c r="AP123" i="7"/>
  <c r="AQ123" i="7"/>
  <c r="AR123" i="7"/>
  <c r="AS123" i="7"/>
  <c r="AT123" i="7"/>
  <c r="Q122" i="7"/>
  <c r="N122" i="7"/>
  <c r="R122" i="7"/>
  <c r="S122" i="7"/>
  <c r="T122" i="7"/>
  <c r="U122" i="7"/>
  <c r="V122" i="7"/>
  <c r="W122" i="7"/>
  <c r="X122" i="7"/>
  <c r="Y122" i="7"/>
  <c r="Z122" i="7"/>
  <c r="AA122" i="7"/>
  <c r="AB122" i="7"/>
  <c r="AC122" i="7"/>
  <c r="AD122" i="7"/>
  <c r="AE122" i="7"/>
  <c r="AF122" i="7"/>
  <c r="AG122" i="7"/>
  <c r="AH122" i="7"/>
  <c r="AI122" i="7"/>
  <c r="AJ122" i="7"/>
  <c r="AK122" i="7"/>
  <c r="AL122" i="7"/>
  <c r="AM122" i="7"/>
  <c r="AN122" i="7"/>
  <c r="AO122" i="7"/>
  <c r="AP122" i="7"/>
  <c r="AQ122" i="7"/>
  <c r="AR122" i="7"/>
  <c r="AS122" i="7"/>
  <c r="AT122" i="7"/>
  <c r="N121" i="7"/>
  <c r="R121" i="7"/>
  <c r="S121" i="7"/>
  <c r="T121" i="7"/>
  <c r="U121" i="7"/>
  <c r="V121" i="7"/>
  <c r="W121" i="7"/>
  <c r="X121" i="7"/>
  <c r="Y121" i="7"/>
  <c r="Z121" i="7"/>
  <c r="AA121" i="7"/>
  <c r="AB121" i="7"/>
  <c r="AC121" i="7"/>
  <c r="AD121" i="7"/>
  <c r="AE121" i="7"/>
  <c r="AF121" i="7"/>
  <c r="AG121" i="7"/>
  <c r="AH121" i="7"/>
  <c r="AI121" i="7"/>
  <c r="AJ121" i="7"/>
  <c r="AK121" i="7"/>
  <c r="AL121" i="7"/>
  <c r="AM121" i="7"/>
  <c r="AN121" i="7"/>
  <c r="AO121" i="7"/>
  <c r="AP121" i="7"/>
  <c r="AQ121" i="7"/>
  <c r="AR121" i="7"/>
  <c r="AS121" i="7"/>
  <c r="AT121" i="7"/>
  <c r="N120" i="7"/>
  <c r="R120" i="7"/>
  <c r="S120" i="7"/>
  <c r="T120" i="7"/>
  <c r="U120" i="7"/>
  <c r="V120" i="7"/>
  <c r="W120" i="7"/>
  <c r="X120" i="7"/>
  <c r="Y120" i="7"/>
  <c r="Z120" i="7"/>
  <c r="AA120" i="7"/>
  <c r="AB120" i="7"/>
  <c r="AC120" i="7"/>
  <c r="AD120" i="7"/>
  <c r="AE120" i="7"/>
  <c r="AF120" i="7"/>
  <c r="AG120" i="7"/>
  <c r="AH120" i="7"/>
  <c r="AI120" i="7"/>
  <c r="AJ120" i="7"/>
  <c r="AK120" i="7"/>
  <c r="AL120" i="7"/>
  <c r="AM120" i="7"/>
  <c r="AN120" i="7"/>
  <c r="AO120" i="7"/>
  <c r="AP120" i="7"/>
  <c r="AQ120" i="7"/>
  <c r="AR120" i="7"/>
  <c r="AS120" i="7"/>
  <c r="AT120" i="7"/>
  <c r="Q119" i="7"/>
  <c r="N119" i="7"/>
  <c r="R119" i="7"/>
  <c r="S119" i="7"/>
  <c r="T119" i="7"/>
  <c r="U119" i="7"/>
  <c r="V119" i="7"/>
  <c r="W119" i="7"/>
  <c r="X119" i="7"/>
  <c r="Y119" i="7"/>
  <c r="Z119" i="7"/>
  <c r="AA119" i="7"/>
  <c r="AB119" i="7"/>
  <c r="AC119" i="7"/>
  <c r="AD119" i="7"/>
  <c r="AE119" i="7"/>
  <c r="AF119" i="7"/>
  <c r="AG119" i="7"/>
  <c r="AH119" i="7"/>
  <c r="AI119" i="7"/>
  <c r="AJ119" i="7"/>
  <c r="AK119" i="7"/>
  <c r="AL119" i="7"/>
  <c r="AM119" i="7"/>
  <c r="AN119" i="7"/>
  <c r="AO119" i="7"/>
  <c r="AP119" i="7"/>
  <c r="AQ119" i="7"/>
  <c r="AR119" i="7"/>
  <c r="AS119" i="7"/>
  <c r="AT119" i="7"/>
  <c r="N118" i="7"/>
  <c r="R118" i="7"/>
  <c r="S118" i="7"/>
  <c r="T118" i="7"/>
  <c r="U118" i="7"/>
  <c r="V118" i="7"/>
  <c r="W118" i="7"/>
  <c r="X118" i="7"/>
  <c r="Y118" i="7"/>
  <c r="Z118" i="7"/>
  <c r="AA118" i="7"/>
  <c r="AB118" i="7"/>
  <c r="AC118" i="7"/>
  <c r="AD118" i="7"/>
  <c r="AE118" i="7"/>
  <c r="AF118" i="7"/>
  <c r="AG118" i="7"/>
  <c r="AH118" i="7"/>
  <c r="AI118" i="7"/>
  <c r="AJ118" i="7"/>
  <c r="AK118" i="7"/>
  <c r="AL118" i="7"/>
  <c r="AM118" i="7"/>
  <c r="AN118" i="7"/>
  <c r="AO118" i="7"/>
  <c r="AP118" i="7"/>
  <c r="AQ118" i="7"/>
  <c r="AR118" i="7"/>
  <c r="AS118" i="7"/>
  <c r="AT118" i="7"/>
  <c r="N117" i="7"/>
  <c r="R117" i="7"/>
  <c r="S117" i="7"/>
  <c r="T117" i="7"/>
  <c r="U117" i="7"/>
  <c r="V117" i="7"/>
  <c r="W117" i="7"/>
  <c r="X117" i="7"/>
  <c r="Y117" i="7"/>
  <c r="Z117" i="7"/>
  <c r="AA117" i="7"/>
  <c r="AB117" i="7"/>
  <c r="AC117" i="7"/>
  <c r="AD117" i="7"/>
  <c r="AE117" i="7"/>
  <c r="AF117" i="7"/>
  <c r="AG117" i="7"/>
  <c r="AH117" i="7"/>
  <c r="AI117" i="7"/>
  <c r="AJ117" i="7"/>
  <c r="AK117" i="7"/>
  <c r="AL117" i="7"/>
  <c r="AM117" i="7"/>
  <c r="AN117" i="7"/>
  <c r="AO117" i="7"/>
  <c r="AP117" i="7"/>
  <c r="AQ117" i="7"/>
  <c r="AR117" i="7"/>
  <c r="AS117" i="7"/>
  <c r="AT117" i="7"/>
  <c r="N116" i="7"/>
  <c r="R116" i="7"/>
  <c r="S116" i="7"/>
  <c r="T116" i="7"/>
  <c r="U116" i="7"/>
  <c r="V116" i="7"/>
  <c r="W116" i="7"/>
  <c r="X116" i="7"/>
  <c r="Y116" i="7"/>
  <c r="Z116" i="7"/>
  <c r="AA116" i="7"/>
  <c r="AB116" i="7"/>
  <c r="AC116" i="7"/>
  <c r="AD116" i="7"/>
  <c r="AE116" i="7"/>
  <c r="AF116" i="7"/>
  <c r="AG116" i="7"/>
  <c r="AH116" i="7"/>
  <c r="AI116" i="7"/>
  <c r="AJ116" i="7"/>
  <c r="AK116" i="7"/>
  <c r="AL116" i="7"/>
  <c r="AM116" i="7"/>
  <c r="AN116" i="7"/>
  <c r="AO116" i="7"/>
  <c r="AP116" i="7"/>
  <c r="AQ116" i="7"/>
  <c r="AR116" i="7"/>
  <c r="AS116" i="7"/>
  <c r="AT116" i="7"/>
  <c r="N115" i="7"/>
  <c r="R115" i="7"/>
  <c r="S115" i="7"/>
  <c r="T115" i="7"/>
  <c r="U115" i="7"/>
  <c r="V115" i="7"/>
  <c r="W115" i="7"/>
  <c r="X115" i="7"/>
  <c r="Y115" i="7"/>
  <c r="Z115" i="7"/>
  <c r="AA115" i="7"/>
  <c r="AB115" i="7"/>
  <c r="AC115" i="7"/>
  <c r="AD115" i="7"/>
  <c r="AE115" i="7"/>
  <c r="AF115" i="7"/>
  <c r="AG115" i="7"/>
  <c r="AH115" i="7"/>
  <c r="AI115" i="7"/>
  <c r="AJ115" i="7"/>
  <c r="AK115" i="7"/>
  <c r="AL115" i="7"/>
  <c r="AM115" i="7"/>
  <c r="AN115" i="7"/>
  <c r="AO115" i="7"/>
  <c r="AP115" i="7"/>
  <c r="AQ115" i="7"/>
  <c r="AR115" i="7"/>
  <c r="AS115" i="7"/>
  <c r="AT115" i="7"/>
  <c r="Q114" i="7"/>
  <c r="N114" i="7"/>
  <c r="R114" i="7"/>
  <c r="S114" i="7"/>
  <c r="T114" i="7"/>
  <c r="U114" i="7"/>
  <c r="V114" i="7"/>
  <c r="W114" i="7"/>
  <c r="X114" i="7"/>
  <c r="Y114" i="7"/>
  <c r="Z114" i="7"/>
  <c r="AA114" i="7"/>
  <c r="AB114" i="7"/>
  <c r="AC114" i="7"/>
  <c r="AD114" i="7"/>
  <c r="AE114" i="7"/>
  <c r="AF114" i="7"/>
  <c r="AG114" i="7"/>
  <c r="AH114" i="7"/>
  <c r="AI114" i="7"/>
  <c r="AJ114" i="7"/>
  <c r="AK114" i="7"/>
  <c r="AL114" i="7"/>
  <c r="AM114" i="7"/>
  <c r="AN114" i="7"/>
  <c r="AO114" i="7"/>
  <c r="AP114" i="7"/>
  <c r="AQ114" i="7"/>
  <c r="AR114" i="7"/>
  <c r="AS114" i="7"/>
  <c r="AT114" i="7"/>
  <c r="Q113" i="7"/>
  <c r="N113" i="7"/>
  <c r="R113" i="7"/>
  <c r="S113" i="7"/>
  <c r="T113" i="7"/>
  <c r="U113" i="7"/>
  <c r="V113" i="7"/>
  <c r="W113" i="7"/>
  <c r="X113" i="7"/>
  <c r="Y113" i="7"/>
  <c r="Z113" i="7"/>
  <c r="AA113" i="7"/>
  <c r="AB113" i="7"/>
  <c r="AC113" i="7"/>
  <c r="AD113" i="7"/>
  <c r="AE113" i="7"/>
  <c r="AF113" i="7"/>
  <c r="AG113" i="7"/>
  <c r="AH113" i="7"/>
  <c r="AI113" i="7"/>
  <c r="AJ113" i="7"/>
  <c r="AK113" i="7"/>
  <c r="AL113" i="7"/>
  <c r="AM113" i="7"/>
  <c r="AN113" i="7"/>
  <c r="AO113" i="7"/>
  <c r="AP113" i="7"/>
  <c r="AQ113" i="7"/>
  <c r="AR113" i="7"/>
  <c r="AS113" i="7"/>
  <c r="AT113" i="7"/>
  <c r="Q112" i="7"/>
  <c r="N112" i="7"/>
  <c r="R112" i="7"/>
  <c r="S112" i="7"/>
  <c r="T112" i="7"/>
  <c r="U112" i="7"/>
  <c r="V112" i="7"/>
  <c r="W112" i="7"/>
  <c r="X112" i="7"/>
  <c r="Y112" i="7"/>
  <c r="Z112" i="7"/>
  <c r="AA112" i="7"/>
  <c r="AB112" i="7"/>
  <c r="AC112" i="7"/>
  <c r="AD112" i="7"/>
  <c r="AE112" i="7"/>
  <c r="AF112" i="7"/>
  <c r="AG112" i="7"/>
  <c r="AH112" i="7"/>
  <c r="AI112" i="7"/>
  <c r="AJ112" i="7"/>
  <c r="AK112" i="7"/>
  <c r="AL112" i="7"/>
  <c r="AM112" i="7"/>
  <c r="AN112" i="7"/>
  <c r="AO112" i="7"/>
  <c r="AP112" i="7"/>
  <c r="AQ112" i="7"/>
  <c r="AR112" i="7"/>
  <c r="AS112" i="7"/>
  <c r="AT112" i="7"/>
  <c r="N111" i="7"/>
  <c r="R111" i="7"/>
  <c r="S111" i="7"/>
  <c r="T111" i="7"/>
  <c r="U111" i="7"/>
  <c r="V111" i="7"/>
  <c r="W111" i="7"/>
  <c r="X111" i="7"/>
  <c r="Y111" i="7"/>
  <c r="Z111" i="7"/>
  <c r="AA111" i="7"/>
  <c r="AB111" i="7"/>
  <c r="AC111" i="7"/>
  <c r="AD111" i="7"/>
  <c r="AE111" i="7"/>
  <c r="AF111" i="7"/>
  <c r="AG111" i="7"/>
  <c r="AH111" i="7"/>
  <c r="AI111" i="7"/>
  <c r="AJ111" i="7"/>
  <c r="AK111" i="7"/>
  <c r="AL111" i="7"/>
  <c r="AM111" i="7"/>
  <c r="AN111" i="7"/>
  <c r="AO111" i="7"/>
  <c r="AP111" i="7"/>
  <c r="AQ111" i="7"/>
  <c r="AR111" i="7"/>
  <c r="AS111" i="7"/>
  <c r="AT111" i="7"/>
  <c r="N110" i="7"/>
  <c r="R110" i="7"/>
  <c r="S110" i="7"/>
  <c r="T110" i="7"/>
  <c r="U110" i="7"/>
  <c r="V110" i="7"/>
  <c r="W110" i="7"/>
  <c r="X110" i="7"/>
  <c r="Y110" i="7"/>
  <c r="Z110" i="7"/>
  <c r="AA110" i="7"/>
  <c r="AB110" i="7"/>
  <c r="AC110" i="7"/>
  <c r="AD110" i="7"/>
  <c r="AE110" i="7"/>
  <c r="AF110" i="7"/>
  <c r="AG110" i="7"/>
  <c r="AH110" i="7"/>
  <c r="AI110" i="7"/>
  <c r="AJ110" i="7"/>
  <c r="AK110" i="7"/>
  <c r="AL110" i="7"/>
  <c r="AM110" i="7"/>
  <c r="AN110" i="7"/>
  <c r="AO110" i="7"/>
  <c r="AP110" i="7"/>
  <c r="AQ110" i="7"/>
  <c r="AR110" i="7"/>
  <c r="AS110" i="7"/>
  <c r="AT110" i="7"/>
  <c r="N109" i="7"/>
  <c r="R109" i="7"/>
  <c r="S109" i="7"/>
  <c r="T109" i="7"/>
  <c r="U109" i="7"/>
  <c r="V109" i="7"/>
  <c r="W109" i="7"/>
  <c r="X109" i="7"/>
  <c r="Y109" i="7"/>
  <c r="Z109" i="7"/>
  <c r="AA109" i="7"/>
  <c r="AB109" i="7"/>
  <c r="AC109" i="7"/>
  <c r="AD109" i="7"/>
  <c r="AE109" i="7"/>
  <c r="AF109" i="7"/>
  <c r="AG109" i="7"/>
  <c r="AH109" i="7"/>
  <c r="AI109" i="7"/>
  <c r="AJ109" i="7"/>
  <c r="AK109" i="7"/>
  <c r="AL109" i="7"/>
  <c r="AM109" i="7"/>
  <c r="AN109" i="7"/>
  <c r="AO109" i="7"/>
  <c r="AP109" i="7"/>
  <c r="AQ109" i="7"/>
  <c r="AR109" i="7"/>
  <c r="AS109" i="7"/>
  <c r="AT109" i="7"/>
  <c r="N108" i="7"/>
  <c r="Q108" i="7"/>
  <c r="R108" i="7"/>
  <c r="S108" i="7"/>
  <c r="T108" i="7"/>
  <c r="U108" i="7"/>
  <c r="V108" i="7"/>
  <c r="W108" i="7"/>
  <c r="X108" i="7"/>
  <c r="Y108" i="7"/>
  <c r="Z108" i="7"/>
  <c r="AA108" i="7"/>
  <c r="AB108" i="7"/>
  <c r="AC108" i="7"/>
  <c r="AD108" i="7"/>
  <c r="AE108" i="7"/>
  <c r="AF108" i="7"/>
  <c r="AG108" i="7"/>
  <c r="AH108" i="7"/>
  <c r="AI108" i="7"/>
  <c r="AJ108" i="7"/>
  <c r="AK108" i="7"/>
  <c r="AL108" i="7"/>
  <c r="AM108" i="7"/>
  <c r="AN108" i="7"/>
  <c r="AO108" i="7"/>
  <c r="AP108" i="7"/>
  <c r="AQ108" i="7"/>
  <c r="AR108" i="7"/>
  <c r="AS108" i="7"/>
  <c r="AT108" i="7"/>
  <c r="N107" i="7"/>
  <c r="R107" i="7"/>
  <c r="S107" i="7"/>
  <c r="T107" i="7"/>
  <c r="U107" i="7"/>
  <c r="V107" i="7"/>
  <c r="W107" i="7"/>
  <c r="X107" i="7"/>
  <c r="Y107" i="7"/>
  <c r="Z107" i="7"/>
  <c r="AA107" i="7"/>
  <c r="AB107" i="7"/>
  <c r="AC107" i="7"/>
  <c r="AD107" i="7"/>
  <c r="AE107" i="7"/>
  <c r="AF107" i="7"/>
  <c r="AG107" i="7"/>
  <c r="AH107" i="7"/>
  <c r="AI107" i="7"/>
  <c r="AJ107" i="7"/>
  <c r="AK107" i="7"/>
  <c r="AL107" i="7"/>
  <c r="AM107" i="7"/>
  <c r="AN107" i="7"/>
  <c r="AO107" i="7"/>
  <c r="AP107" i="7"/>
  <c r="AQ107" i="7"/>
  <c r="AR107" i="7"/>
  <c r="AS107" i="7"/>
  <c r="AT107" i="7"/>
  <c r="N106" i="7"/>
  <c r="R106" i="7"/>
  <c r="S106" i="7"/>
  <c r="T106" i="7"/>
  <c r="U106" i="7"/>
  <c r="V106" i="7"/>
  <c r="W106" i="7"/>
  <c r="X106" i="7"/>
  <c r="Y106" i="7"/>
  <c r="Z106" i="7"/>
  <c r="AA106" i="7"/>
  <c r="AB106" i="7"/>
  <c r="AC106" i="7"/>
  <c r="AD106" i="7"/>
  <c r="AE106" i="7"/>
  <c r="AF106" i="7"/>
  <c r="AG106" i="7"/>
  <c r="AH106" i="7"/>
  <c r="AI106" i="7"/>
  <c r="AJ106" i="7"/>
  <c r="AK106" i="7"/>
  <c r="AL106" i="7"/>
  <c r="AM106" i="7"/>
  <c r="AN106" i="7"/>
  <c r="AO106" i="7"/>
  <c r="AP106" i="7"/>
  <c r="AQ106" i="7"/>
  <c r="AR106" i="7"/>
  <c r="AS106" i="7"/>
  <c r="AT106" i="7"/>
  <c r="AU104" i="7"/>
  <c r="AV104" i="7"/>
  <c r="AW104" i="7"/>
  <c r="N92" i="7"/>
  <c r="Q92" i="7"/>
  <c r="R92" i="7"/>
  <c r="S92" i="7"/>
  <c r="T92" i="7"/>
  <c r="U92" i="7"/>
  <c r="V92" i="7"/>
  <c r="W92" i="7"/>
  <c r="X92" i="7"/>
  <c r="Y92" i="7"/>
  <c r="Z92" i="7"/>
  <c r="AA92" i="7"/>
  <c r="AB92" i="7"/>
  <c r="AC92" i="7"/>
  <c r="AD92" i="7"/>
  <c r="AE92" i="7"/>
  <c r="AF92" i="7"/>
  <c r="AG92" i="7"/>
  <c r="AH92" i="7"/>
  <c r="AI92" i="7"/>
  <c r="AJ92" i="7"/>
  <c r="AK92" i="7"/>
  <c r="AL92" i="7"/>
  <c r="AM92" i="7"/>
  <c r="AN92" i="7"/>
  <c r="AO92" i="7"/>
  <c r="AP92" i="7"/>
  <c r="AQ92" i="7"/>
  <c r="AR92" i="7"/>
  <c r="AS92" i="7"/>
  <c r="AT92" i="7"/>
  <c r="N91" i="7"/>
  <c r="R91" i="7"/>
  <c r="S91" i="7"/>
  <c r="T91" i="7"/>
  <c r="U91" i="7"/>
  <c r="V91" i="7"/>
  <c r="W91" i="7"/>
  <c r="X91" i="7"/>
  <c r="Y91" i="7"/>
  <c r="Z91" i="7"/>
  <c r="AA91" i="7"/>
  <c r="AB91" i="7"/>
  <c r="AC91" i="7"/>
  <c r="AD91" i="7"/>
  <c r="AE91" i="7"/>
  <c r="AF91" i="7"/>
  <c r="AG91" i="7"/>
  <c r="AH91" i="7"/>
  <c r="AI91" i="7"/>
  <c r="AJ91" i="7"/>
  <c r="AK91" i="7"/>
  <c r="AL91" i="7"/>
  <c r="AM91" i="7"/>
  <c r="AN91" i="7"/>
  <c r="AO91" i="7"/>
  <c r="AP91" i="7"/>
  <c r="AQ91" i="7"/>
  <c r="AR91" i="7"/>
  <c r="AS91" i="7"/>
  <c r="AT91" i="7"/>
  <c r="N90" i="7"/>
  <c r="R90" i="7"/>
  <c r="S90" i="7"/>
  <c r="T90" i="7"/>
  <c r="U90" i="7"/>
  <c r="V90" i="7"/>
  <c r="W90" i="7"/>
  <c r="X90" i="7"/>
  <c r="Y90" i="7"/>
  <c r="Z90" i="7"/>
  <c r="AA90" i="7"/>
  <c r="AB90" i="7"/>
  <c r="AC90" i="7"/>
  <c r="AD90" i="7"/>
  <c r="AE90" i="7"/>
  <c r="AF90" i="7"/>
  <c r="AG90" i="7"/>
  <c r="AH90" i="7"/>
  <c r="AI90" i="7"/>
  <c r="AJ90" i="7"/>
  <c r="AK90" i="7"/>
  <c r="AL90" i="7"/>
  <c r="AM90" i="7"/>
  <c r="AN90" i="7"/>
  <c r="AO90" i="7"/>
  <c r="AP90" i="7"/>
  <c r="AQ90" i="7"/>
  <c r="AR90" i="7"/>
  <c r="AS90" i="7"/>
  <c r="AT90" i="7"/>
  <c r="N89" i="7"/>
  <c r="R89" i="7"/>
  <c r="S89" i="7"/>
  <c r="T89" i="7"/>
  <c r="U89" i="7"/>
  <c r="V89" i="7"/>
  <c r="W89" i="7"/>
  <c r="X89" i="7"/>
  <c r="Y89" i="7"/>
  <c r="Z89" i="7"/>
  <c r="AA89" i="7"/>
  <c r="AB89" i="7"/>
  <c r="AC89" i="7"/>
  <c r="AD89" i="7"/>
  <c r="AE89" i="7"/>
  <c r="AF89" i="7"/>
  <c r="AG89" i="7"/>
  <c r="AH89" i="7"/>
  <c r="AI89" i="7"/>
  <c r="AJ89" i="7"/>
  <c r="AK89" i="7"/>
  <c r="AL89" i="7"/>
  <c r="AM89" i="7"/>
  <c r="AN89" i="7"/>
  <c r="AO89" i="7"/>
  <c r="AP89" i="7"/>
  <c r="AQ89" i="7"/>
  <c r="AR89" i="7"/>
  <c r="AS89" i="7"/>
  <c r="AT89" i="7"/>
  <c r="N88" i="7"/>
  <c r="R88" i="7"/>
  <c r="S88" i="7"/>
  <c r="T88" i="7"/>
  <c r="U88" i="7"/>
  <c r="V88" i="7"/>
  <c r="W88" i="7"/>
  <c r="X88" i="7"/>
  <c r="Y88" i="7"/>
  <c r="Z88" i="7"/>
  <c r="AA88" i="7"/>
  <c r="AB88" i="7"/>
  <c r="AC88" i="7"/>
  <c r="AD88" i="7"/>
  <c r="AE88" i="7"/>
  <c r="AF88" i="7"/>
  <c r="AG88" i="7"/>
  <c r="AH88" i="7"/>
  <c r="AI88" i="7"/>
  <c r="AJ88" i="7"/>
  <c r="AK88" i="7"/>
  <c r="AL88" i="7"/>
  <c r="AM88" i="7"/>
  <c r="AN88" i="7"/>
  <c r="AO88" i="7"/>
  <c r="AP88" i="7"/>
  <c r="AQ88" i="7"/>
  <c r="AR88" i="7"/>
  <c r="AS88" i="7"/>
  <c r="AT88" i="7"/>
  <c r="N87" i="7"/>
  <c r="R87" i="7"/>
  <c r="S87" i="7"/>
  <c r="T87" i="7"/>
  <c r="U87" i="7"/>
  <c r="V87" i="7"/>
  <c r="W87" i="7"/>
  <c r="X87" i="7"/>
  <c r="Y87" i="7"/>
  <c r="Z87" i="7"/>
  <c r="AA87" i="7"/>
  <c r="AB87" i="7"/>
  <c r="AC87" i="7"/>
  <c r="AD87" i="7"/>
  <c r="AE87" i="7"/>
  <c r="AF87" i="7"/>
  <c r="AG87" i="7"/>
  <c r="AH87" i="7"/>
  <c r="AI87" i="7"/>
  <c r="AJ87" i="7"/>
  <c r="AK87" i="7"/>
  <c r="AL87" i="7"/>
  <c r="AM87" i="7"/>
  <c r="AN87" i="7"/>
  <c r="AO87" i="7"/>
  <c r="AP87" i="7"/>
  <c r="AQ87" i="7"/>
  <c r="AR87" i="7"/>
  <c r="AS87" i="7"/>
  <c r="AT87" i="7"/>
  <c r="N86" i="7"/>
  <c r="R86" i="7"/>
  <c r="S86" i="7"/>
  <c r="T86" i="7"/>
  <c r="U86" i="7"/>
  <c r="V86" i="7"/>
  <c r="W86" i="7"/>
  <c r="X86" i="7"/>
  <c r="Y86" i="7"/>
  <c r="Z86" i="7"/>
  <c r="AA86" i="7"/>
  <c r="AB86" i="7"/>
  <c r="AC86" i="7"/>
  <c r="AD86" i="7"/>
  <c r="AE86" i="7"/>
  <c r="AF86" i="7"/>
  <c r="AG86" i="7"/>
  <c r="AH86" i="7"/>
  <c r="AI86" i="7"/>
  <c r="AJ86" i="7"/>
  <c r="AK86" i="7"/>
  <c r="AL86" i="7"/>
  <c r="AM86" i="7"/>
  <c r="AN86" i="7"/>
  <c r="AO86" i="7"/>
  <c r="AP86" i="7"/>
  <c r="AQ86" i="7"/>
  <c r="AR86" i="7"/>
  <c r="AS86" i="7"/>
  <c r="AT86" i="7"/>
  <c r="N85" i="7"/>
  <c r="R85" i="7"/>
  <c r="S85" i="7"/>
  <c r="T85" i="7"/>
  <c r="U85" i="7"/>
  <c r="V85" i="7"/>
  <c r="W85" i="7"/>
  <c r="X85" i="7"/>
  <c r="Y85" i="7"/>
  <c r="Z85" i="7"/>
  <c r="AA85" i="7"/>
  <c r="AB85" i="7"/>
  <c r="AC85" i="7"/>
  <c r="AD85" i="7"/>
  <c r="AE85" i="7"/>
  <c r="AF85" i="7"/>
  <c r="AG85" i="7"/>
  <c r="AH85" i="7"/>
  <c r="AI85" i="7"/>
  <c r="AJ85" i="7"/>
  <c r="AK85" i="7"/>
  <c r="AL85" i="7"/>
  <c r="AM85" i="7"/>
  <c r="AN85" i="7"/>
  <c r="AO85" i="7"/>
  <c r="AP85" i="7"/>
  <c r="AQ85" i="7"/>
  <c r="AR85" i="7"/>
  <c r="AS85" i="7"/>
  <c r="AT85" i="7"/>
  <c r="N84" i="7"/>
  <c r="R84" i="7"/>
  <c r="S84" i="7"/>
  <c r="T84" i="7"/>
  <c r="U84" i="7"/>
  <c r="V84" i="7"/>
  <c r="W84" i="7"/>
  <c r="X84" i="7"/>
  <c r="Y84" i="7"/>
  <c r="Z84" i="7"/>
  <c r="AA84" i="7"/>
  <c r="AB84" i="7"/>
  <c r="AC84" i="7"/>
  <c r="AD84" i="7"/>
  <c r="AE84" i="7"/>
  <c r="AF84" i="7"/>
  <c r="AG84" i="7"/>
  <c r="AH84" i="7"/>
  <c r="AI84" i="7"/>
  <c r="AJ84" i="7"/>
  <c r="AK84" i="7"/>
  <c r="AL84" i="7"/>
  <c r="AM84" i="7"/>
  <c r="AN84" i="7"/>
  <c r="AO84" i="7"/>
  <c r="AP84" i="7"/>
  <c r="AQ84" i="7"/>
  <c r="AR84" i="7"/>
  <c r="AS84" i="7"/>
  <c r="AT84" i="7"/>
  <c r="N83" i="7"/>
  <c r="R83" i="7"/>
  <c r="S83" i="7"/>
  <c r="T83" i="7"/>
  <c r="U83" i="7"/>
  <c r="V83" i="7"/>
  <c r="W83" i="7"/>
  <c r="X83" i="7"/>
  <c r="Y83" i="7"/>
  <c r="Z83" i="7"/>
  <c r="AA83" i="7"/>
  <c r="AB83" i="7"/>
  <c r="AC83" i="7"/>
  <c r="AD83" i="7"/>
  <c r="AE83" i="7"/>
  <c r="AF83" i="7"/>
  <c r="AG83" i="7"/>
  <c r="AH83" i="7"/>
  <c r="AI83" i="7"/>
  <c r="AJ83" i="7"/>
  <c r="AK83" i="7"/>
  <c r="AL83" i="7"/>
  <c r="AM83" i="7"/>
  <c r="AN83" i="7"/>
  <c r="AO83" i="7"/>
  <c r="AP83" i="7"/>
  <c r="AQ83" i="7"/>
  <c r="AR83" i="7"/>
  <c r="AS83" i="7"/>
  <c r="AT83" i="7"/>
  <c r="N82" i="7"/>
  <c r="R82" i="7"/>
  <c r="S82" i="7"/>
  <c r="T82" i="7"/>
  <c r="U82" i="7"/>
  <c r="V82" i="7"/>
  <c r="W82" i="7"/>
  <c r="X82" i="7"/>
  <c r="Y82" i="7"/>
  <c r="Z82" i="7"/>
  <c r="AA82" i="7"/>
  <c r="AB82" i="7"/>
  <c r="AC82" i="7"/>
  <c r="AD82" i="7"/>
  <c r="AE82" i="7"/>
  <c r="AF82" i="7"/>
  <c r="AG82" i="7"/>
  <c r="AH82" i="7"/>
  <c r="AI82" i="7"/>
  <c r="AJ82" i="7"/>
  <c r="AK82" i="7"/>
  <c r="AL82" i="7"/>
  <c r="AM82" i="7"/>
  <c r="AN82" i="7"/>
  <c r="AO82" i="7"/>
  <c r="AP82" i="7"/>
  <c r="AQ82" i="7"/>
  <c r="AR82" i="7"/>
  <c r="AS82" i="7"/>
  <c r="AT82" i="7"/>
  <c r="N81" i="7"/>
  <c r="R81" i="7"/>
  <c r="S81" i="7"/>
  <c r="T81" i="7"/>
  <c r="U81" i="7"/>
  <c r="V81" i="7"/>
  <c r="W81" i="7"/>
  <c r="X81" i="7"/>
  <c r="Y81" i="7"/>
  <c r="Z81" i="7"/>
  <c r="AA81" i="7"/>
  <c r="AB81" i="7"/>
  <c r="AC81" i="7"/>
  <c r="AD81" i="7"/>
  <c r="AE81" i="7"/>
  <c r="AF81" i="7"/>
  <c r="AG81" i="7"/>
  <c r="AH81" i="7"/>
  <c r="AI81" i="7"/>
  <c r="AJ81" i="7"/>
  <c r="AK81" i="7"/>
  <c r="AL81" i="7"/>
  <c r="AM81" i="7"/>
  <c r="AN81" i="7"/>
  <c r="AO81" i="7"/>
  <c r="AP81" i="7"/>
  <c r="AQ81" i="7"/>
  <c r="AR81" i="7"/>
  <c r="AS81" i="7"/>
  <c r="AT81" i="7"/>
  <c r="N80" i="7"/>
  <c r="R80" i="7"/>
  <c r="S80" i="7"/>
  <c r="T80" i="7"/>
  <c r="U80" i="7"/>
  <c r="V80" i="7"/>
  <c r="W80" i="7"/>
  <c r="X80" i="7"/>
  <c r="Y80" i="7"/>
  <c r="Z80" i="7"/>
  <c r="AA80" i="7"/>
  <c r="AB80" i="7"/>
  <c r="AC80" i="7"/>
  <c r="AD80" i="7"/>
  <c r="AE80" i="7"/>
  <c r="AF80" i="7"/>
  <c r="AG80" i="7"/>
  <c r="AH80" i="7"/>
  <c r="AI80" i="7"/>
  <c r="AJ80" i="7"/>
  <c r="AK80" i="7"/>
  <c r="AL80" i="7"/>
  <c r="AM80" i="7"/>
  <c r="AN80" i="7"/>
  <c r="AO80" i="7"/>
  <c r="AP80" i="7"/>
  <c r="AQ80" i="7"/>
  <c r="AR80" i="7"/>
  <c r="AS80" i="7"/>
  <c r="AT80" i="7"/>
  <c r="N79" i="7"/>
  <c r="R79" i="7"/>
  <c r="S79" i="7"/>
  <c r="T79" i="7"/>
  <c r="U79" i="7"/>
  <c r="V79" i="7"/>
  <c r="W79" i="7"/>
  <c r="X79" i="7"/>
  <c r="Y79" i="7"/>
  <c r="Z79" i="7"/>
  <c r="AA79" i="7"/>
  <c r="AB79" i="7"/>
  <c r="AC79" i="7"/>
  <c r="AD79" i="7"/>
  <c r="AE79" i="7"/>
  <c r="AF79" i="7"/>
  <c r="AG79" i="7"/>
  <c r="AH79" i="7"/>
  <c r="AI79" i="7"/>
  <c r="AJ79" i="7"/>
  <c r="AK79" i="7"/>
  <c r="AL79" i="7"/>
  <c r="AM79" i="7"/>
  <c r="AN79" i="7"/>
  <c r="AO79" i="7"/>
  <c r="AP79" i="7"/>
  <c r="AQ79" i="7"/>
  <c r="AR79" i="7"/>
  <c r="AS79" i="7"/>
  <c r="AT79" i="7"/>
  <c r="N78" i="7"/>
  <c r="R78" i="7"/>
  <c r="S78" i="7"/>
  <c r="T78" i="7"/>
  <c r="U78" i="7"/>
  <c r="V78" i="7"/>
  <c r="W78" i="7"/>
  <c r="X78" i="7"/>
  <c r="Y78" i="7"/>
  <c r="Z78" i="7"/>
  <c r="AA78" i="7"/>
  <c r="AB78" i="7"/>
  <c r="AC78" i="7"/>
  <c r="AD78" i="7"/>
  <c r="AE78" i="7"/>
  <c r="AF78" i="7"/>
  <c r="AG78" i="7"/>
  <c r="AH78" i="7"/>
  <c r="AI78" i="7"/>
  <c r="AJ78" i="7"/>
  <c r="AK78" i="7"/>
  <c r="AL78" i="7"/>
  <c r="AM78" i="7"/>
  <c r="AN78" i="7"/>
  <c r="AO78" i="7"/>
  <c r="AP78" i="7"/>
  <c r="AQ78" i="7"/>
  <c r="AR78" i="7"/>
  <c r="AS78" i="7"/>
  <c r="AT78" i="7"/>
  <c r="Q77" i="7"/>
  <c r="N77" i="7"/>
  <c r="R77" i="7"/>
  <c r="S77" i="7"/>
  <c r="T77" i="7"/>
  <c r="U77" i="7"/>
  <c r="V77" i="7"/>
  <c r="W77" i="7"/>
  <c r="X77" i="7"/>
  <c r="Y77" i="7"/>
  <c r="Z77" i="7"/>
  <c r="AA77" i="7"/>
  <c r="AB77" i="7"/>
  <c r="AC77" i="7"/>
  <c r="AD77" i="7"/>
  <c r="AE77" i="7"/>
  <c r="AF77" i="7"/>
  <c r="AG77" i="7"/>
  <c r="AH77" i="7"/>
  <c r="AI77" i="7"/>
  <c r="AJ77" i="7"/>
  <c r="AK77" i="7"/>
  <c r="AL77" i="7"/>
  <c r="AM77" i="7"/>
  <c r="AN77" i="7"/>
  <c r="AO77" i="7"/>
  <c r="AP77" i="7"/>
  <c r="AQ77" i="7"/>
  <c r="AR77" i="7"/>
  <c r="AS77" i="7"/>
  <c r="AT77" i="7"/>
  <c r="N76" i="7"/>
  <c r="R76" i="7"/>
  <c r="S76" i="7"/>
  <c r="T76" i="7"/>
  <c r="U76" i="7"/>
  <c r="V76" i="7"/>
  <c r="W76" i="7"/>
  <c r="X76" i="7"/>
  <c r="Y76" i="7"/>
  <c r="Z76" i="7"/>
  <c r="AA76" i="7"/>
  <c r="AB76" i="7"/>
  <c r="AC76" i="7"/>
  <c r="AD76" i="7"/>
  <c r="AE76" i="7"/>
  <c r="AF76" i="7"/>
  <c r="AG76" i="7"/>
  <c r="AH76" i="7"/>
  <c r="AI76" i="7"/>
  <c r="AJ76" i="7"/>
  <c r="AK76" i="7"/>
  <c r="AL76" i="7"/>
  <c r="AM76" i="7"/>
  <c r="AN76" i="7"/>
  <c r="AO76" i="7"/>
  <c r="AP76" i="7"/>
  <c r="AQ76" i="7"/>
  <c r="AR76" i="7"/>
  <c r="AS76" i="7"/>
  <c r="AT76" i="7"/>
  <c r="N75" i="7"/>
  <c r="R75" i="7"/>
  <c r="S75" i="7"/>
  <c r="T75" i="7"/>
  <c r="U75" i="7"/>
  <c r="V75" i="7"/>
  <c r="W75" i="7"/>
  <c r="X75" i="7"/>
  <c r="Y75" i="7"/>
  <c r="Z75" i="7"/>
  <c r="AA75" i="7"/>
  <c r="AB75" i="7"/>
  <c r="AC75" i="7"/>
  <c r="AD75" i="7"/>
  <c r="AE75" i="7"/>
  <c r="AF75" i="7"/>
  <c r="AG75" i="7"/>
  <c r="AH75" i="7"/>
  <c r="AI75" i="7"/>
  <c r="AJ75" i="7"/>
  <c r="AK75" i="7"/>
  <c r="AL75" i="7"/>
  <c r="AM75" i="7"/>
  <c r="AN75" i="7"/>
  <c r="AO75" i="7"/>
  <c r="AP75" i="7"/>
  <c r="AQ75" i="7"/>
  <c r="AR75" i="7"/>
  <c r="AS75" i="7"/>
  <c r="AT75" i="7"/>
  <c r="N74" i="7"/>
  <c r="R74" i="7"/>
  <c r="S74" i="7"/>
  <c r="T74" i="7"/>
  <c r="U74" i="7"/>
  <c r="V74" i="7"/>
  <c r="W74" i="7"/>
  <c r="X74" i="7"/>
  <c r="Y74" i="7"/>
  <c r="Z74" i="7"/>
  <c r="AA74" i="7"/>
  <c r="AB74" i="7"/>
  <c r="AC74" i="7"/>
  <c r="AD74" i="7"/>
  <c r="AE74" i="7"/>
  <c r="AF74" i="7"/>
  <c r="AG74" i="7"/>
  <c r="AH74" i="7"/>
  <c r="AI74" i="7"/>
  <c r="AJ74" i="7"/>
  <c r="AK74" i="7"/>
  <c r="AL74" i="7"/>
  <c r="AM74" i="7"/>
  <c r="AN74" i="7"/>
  <c r="AO74" i="7"/>
  <c r="AP74" i="7"/>
  <c r="AQ74" i="7"/>
  <c r="AR74" i="7"/>
  <c r="AS74" i="7"/>
  <c r="AT74" i="7"/>
  <c r="N73" i="7"/>
  <c r="R73" i="7"/>
  <c r="S73" i="7"/>
  <c r="T73" i="7"/>
  <c r="U73" i="7"/>
  <c r="V73" i="7"/>
  <c r="W73" i="7"/>
  <c r="X73" i="7"/>
  <c r="Y73" i="7"/>
  <c r="Z73" i="7"/>
  <c r="AA73" i="7"/>
  <c r="AB73" i="7"/>
  <c r="AC73" i="7"/>
  <c r="AD73" i="7"/>
  <c r="AE73" i="7"/>
  <c r="AF73" i="7"/>
  <c r="AG73" i="7"/>
  <c r="AH73" i="7"/>
  <c r="AI73" i="7"/>
  <c r="AJ73" i="7"/>
  <c r="AK73" i="7"/>
  <c r="AL73" i="7"/>
  <c r="AM73" i="7"/>
  <c r="AN73" i="7"/>
  <c r="AO73" i="7"/>
  <c r="AP73" i="7"/>
  <c r="AQ73" i="7"/>
  <c r="AR73" i="7"/>
  <c r="AS73" i="7"/>
  <c r="AT73" i="7"/>
  <c r="N72" i="7"/>
  <c r="R72" i="7"/>
  <c r="S72" i="7"/>
  <c r="T72" i="7"/>
  <c r="U72" i="7"/>
  <c r="V72" i="7"/>
  <c r="W72" i="7"/>
  <c r="X72" i="7"/>
  <c r="Y72" i="7"/>
  <c r="Z72" i="7"/>
  <c r="AA72" i="7"/>
  <c r="AB72" i="7"/>
  <c r="AC72" i="7"/>
  <c r="AD72" i="7"/>
  <c r="AE72" i="7"/>
  <c r="AF72" i="7"/>
  <c r="AG72" i="7"/>
  <c r="AH72" i="7"/>
  <c r="AI72" i="7"/>
  <c r="AJ72" i="7"/>
  <c r="AK72" i="7"/>
  <c r="AL72" i="7"/>
  <c r="AM72" i="7"/>
  <c r="AN72" i="7"/>
  <c r="AO72" i="7"/>
  <c r="AP72" i="7"/>
  <c r="AQ72" i="7"/>
  <c r="AR72" i="7"/>
  <c r="AS72" i="7"/>
  <c r="AT72" i="7"/>
  <c r="N71" i="7"/>
  <c r="R71" i="7"/>
  <c r="S71" i="7"/>
  <c r="T71" i="7"/>
  <c r="U71" i="7"/>
  <c r="V71" i="7"/>
  <c r="W71" i="7"/>
  <c r="X71" i="7"/>
  <c r="Y71" i="7"/>
  <c r="Z71" i="7"/>
  <c r="AA71" i="7"/>
  <c r="AB71" i="7"/>
  <c r="AC71" i="7"/>
  <c r="AD71" i="7"/>
  <c r="AE71" i="7"/>
  <c r="AF71" i="7"/>
  <c r="AG71" i="7"/>
  <c r="AH71" i="7"/>
  <c r="AI71" i="7"/>
  <c r="AJ71" i="7"/>
  <c r="AK71" i="7"/>
  <c r="AL71" i="7"/>
  <c r="AM71" i="7"/>
  <c r="AN71" i="7"/>
  <c r="AO71" i="7"/>
  <c r="AP71" i="7"/>
  <c r="AQ71" i="7"/>
  <c r="AR71" i="7"/>
  <c r="AS71" i="7"/>
  <c r="AT71" i="7"/>
  <c r="N70" i="7"/>
  <c r="R70" i="7"/>
  <c r="S70" i="7"/>
  <c r="T70" i="7"/>
  <c r="U70" i="7"/>
  <c r="V70" i="7"/>
  <c r="W70" i="7"/>
  <c r="X70" i="7"/>
  <c r="Y70" i="7"/>
  <c r="Z70" i="7"/>
  <c r="AA70" i="7"/>
  <c r="AB70" i="7"/>
  <c r="AC70" i="7"/>
  <c r="AD70" i="7"/>
  <c r="AE70" i="7"/>
  <c r="AF70" i="7"/>
  <c r="AG70" i="7"/>
  <c r="AH70" i="7"/>
  <c r="AI70" i="7"/>
  <c r="AJ70" i="7"/>
  <c r="AK70" i="7"/>
  <c r="AL70" i="7"/>
  <c r="AM70" i="7"/>
  <c r="AN70" i="7"/>
  <c r="AO70" i="7"/>
  <c r="AP70" i="7"/>
  <c r="AQ70" i="7"/>
  <c r="AR70" i="7"/>
  <c r="AS70" i="7"/>
  <c r="AT70" i="7"/>
  <c r="N69" i="7"/>
  <c r="R69" i="7"/>
  <c r="S69" i="7"/>
  <c r="T69" i="7"/>
  <c r="U69" i="7"/>
  <c r="V69" i="7"/>
  <c r="W69" i="7"/>
  <c r="X69" i="7"/>
  <c r="Y69" i="7"/>
  <c r="Z69" i="7"/>
  <c r="AA69" i="7"/>
  <c r="AB69" i="7"/>
  <c r="AC69" i="7"/>
  <c r="AD69" i="7"/>
  <c r="AE69" i="7"/>
  <c r="AF69" i="7"/>
  <c r="AG69" i="7"/>
  <c r="AH69" i="7"/>
  <c r="AI69" i="7"/>
  <c r="AJ69" i="7"/>
  <c r="AK69" i="7"/>
  <c r="AL69" i="7"/>
  <c r="AM69" i="7"/>
  <c r="AN69" i="7"/>
  <c r="AO69" i="7"/>
  <c r="AP69" i="7"/>
  <c r="AQ69" i="7"/>
  <c r="AR69" i="7"/>
  <c r="AS69" i="7"/>
  <c r="AT69" i="7"/>
  <c r="N68" i="7"/>
  <c r="R68" i="7"/>
  <c r="S68" i="7"/>
  <c r="T68" i="7"/>
  <c r="U68" i="7"/>
  <c r="V68" i="7"/>
  <c r="W68" i="7"/>
  <c r="X68" i="7"/>
  <c r="Y68" i="7"/>
  <c r="Z68" i="7"/>
  <c r="AA68" i="7"/>
  <c r="AB68" i="7"/>
  <c r="AC68" i="7"/>
  <c r="AD68" i="7"/>
  <c r="AE68" i="7"/>
  <c r="AF68" i="7"/>
  <c r="AG68" i="7"/>
  <c r="AH68" i="7"/>
  <c r="AI68" i="7"/>
  <c r="AJ68" i="7"/>
  <c r="AK68" i="7"/>
  <c r="AL68" i="7"/>
  <c r="AM68" i="7"/>
  <c r="AN68" i="7"/>
  <c r="AO68" i="7"/>
  <c r="AP68" i="7"/>
  <c r="AQ68" i="7"/>
  <c r="AR68" i="7"/>
  <c r="AS68" i="7"/>
  <c r="AT68" i="7"/>
  <c r="N67" i="7"/>
  <c r="R67" i="7"/>
  <c r="S67" i="7"/>
  <c r="T67" i="7"/>
  <c r="U67" i="7"/>
  <c r="V67" i="7"/>
  <c r="W67" i="7"/>
  <c r="X67" i="7"/>
  <c r="Y67" i="7"/>
  <c r="Z67" i="7"/>
  <c r="AA67" i="7"/>
  <c r="AB67" i="7"/>
  <c r="AC67" i="7"/>
  <c r="AD67" i="7"/>
  <c r="AE67" i="7"/>
  <c r="AF67" i="7"/>
  <c r="AG67" i="7"/>
  <c r="AH67" i="7"/>
  <c r="AI67" i="7"/>
  <c r="AJ67" i="7"/>
  <c r="AK67" i="7"/>
  <c r="AL67" i="7"/>
  <c r="AM67" i="7"/>
  <c r="AN67" i="7"/>
  <c r="AO67" i="7"/>
  <c r="AP67" i="7"/>
  <c r="AQ67" i="7"/>
  <c r="AR67" i="7"/>
  <c r="AS67" i="7"/>
  <c r="AT67" i="7"/>
  <c r="N66" i="7"/>
  <c r="R66" i="7"/>
  <c r="S66" i="7"/>
  <c r="T66" i="7"/>
  <c r="U66" i="7"/>
  <c r="V66" i="7"/>
  <c r="W66" i="7"/>
  <c r="X66" i="7"/>
  <c r="Y66" i="7"/>
  <c r="Z66" i="7"/>
  <c r="AA66" i="7"/>
  <c r="AB66" i="7"/>
  <c r="AC66" i="7"/>
  <c r="AD66" i="7"/>
  <c r="AE66" i="7"/>
  <c r="AF66" i="7"/>
  <c r="AG66" i="7"/>
  <c r="AH66" i="7"/>
  <c r="AI66" i="7"/>
  <c r="AJ66" i="7"/>
  <c r="AK66" i="7"/>
  <c r="AL66" i="7"/>
  <c r="AM66" i="7"/>
  <c r="AN66" i="7"/>
  <c r="AO66" i="7"/>
  <c r="AP66" i="7"/>
  <c r="AQ66" i="7"/>
  <c r="AR66" i="7"/>
  <c r="AS66" i="7"/>
  <c r="AT66" i="7"/>
  <c r="N65" i="7"/>
  <c r="R65" i="7"/>
  <c r="S65" i="7"/>
  <c r="T65" i="7"/>
  <c r="U65" i="7"/>
  <c r="V65" i="7"/>
  <c r="W65" i="7"/>
  <c r="X65" i="7"/>
  <c r="Y65" i="7"/>
  <c r="Z65" i="7"/>
  <c r="AA65" i="7"/>
  <c r="AB65" i="7"/>
  <c r="AC65" i="7"/>
  <c r="AD65" i="7"/>
  <c r="AE65" i="7"/>
  <c r="AF65" i="7"/>
  <c r="AG65" i="7"/>
  <c r="AH65" i="7"/>
  <c r="AI65" i="7"/>
  <c r="AJ65" i="7"/>
  <c r="AK65" i="7"/>
  <c r="AL65" i="7"/>
  <c r="AM65" i="7"/>
  <c r="AN65" i="7"/>
  <c r="AO65" i="7"/>
  <c r="AP65" i="7"/>
  <c r="AQ65" i="7"/>
  <c r="AR65" i="7"/>
  <c r="AS65" i="7"/>
  <c r="AT65" i="7"/>
  <c r="N64" i="7"/>
  <c r="R64" i="7"/>
  <c r="S64" i="7"/>
  <c r="T64" i="7"/>
  <c r="U64" i="7"/>
  <c r="V64" i="7"/>
  <c r="W64" i="7"/>
  <c r="X64" i="7"/>
  <c r="Y64" i="7"/>
  <c r="Z64" i="7"/>
  <c r="AA64" i="7"/>
  <c r="AB64" i="7"/>
  <c r="AC64" i="7"/>
  <c r="AD64" i="7"/>
  <c r="AE64" i="7"/>
  <c r="AF64" i="7"/>
  <c r="AG64" i="7"/>
  <c r="AH64" i="7"/>
  <c r="AI64" i="7"/>
  <c r="AJ64" i="7"/>
  <c r="AK64" i="7"/>
  <c r="AL64" i="7"/>
  <c r="AM64" i="7"/>
  <c r="AN64" i="7"/>
  <c r="AO64" i="7"/>
  <c r="AP64" i="7"/>
  <c r="AQ64" i="7"/>
  <c r="AR64" i="7"/>
  <c r="AS64" i="7"/>
  <c r="AT64" i="7"/>
  <c r="N63" i="7"/>
  <c r="R63" i="7"/>
  <c r="S63" i="7"/>
  <c r="T63" i="7"/>
  <c r="U63" i="7"/>
  <c r="V63" i="7"/>
  <c r="W63" i="7"/>
  <c r="X63" i="7"/>
  <c r="Y63" i="7"/>
  <c r="Z63" i="7"/>
  <c r="AA63" i="7"/>
  <c r="AB63" i="7"/>
  <c r="AC63" i="7"/>
  <c r="AD63" i="7"/>
  <c r="AE63" i="7"/>
  <c r="AF63" i="7"/>
  <c r="AG63" i="7"/>
  <c r="AH63" i="7"/>
  <c r="AI63" i="7"/>
  <c r="AJ63" i="7"/>
  <c r="AK63" i="7"/>
  <c r="AL63" i="7"/>
  <c r="AM63" i="7"/>
  <c r="AN63" i="7"/>
  <c r="AO63" i="7"/>
  <c r="AP63" i="7"/>
  <c r="AQ63" i="7"/>
  <c r="AR63" i="7"/>
  <c r="AS63" i="7"/>
  <c r="AT63" i="7"/>
  <c r="N62" i="7"/>
  <c r="R62" i="7"/>
  <c r="S62" i="7"/>
  <c r="T62" i="7"/>
  <c r="U62" i="7"/>
  <c r="V62" i="7"/>
  <c r="W62" i="7"/>
  <c r="X62" i="7"/>
  <c r="Y62" i="7"/>
  <c r="Z62" i="7"/>
  <c r="AA62" i="7"/>
  <c r="AB62" i="7"/>
  <c r="AC62" i="7"/>
  <c r="AD62" i="7"/>
  <c r="AE62" i="7"/>
  <c r="AF62" i="7"/>
  <c r="AG62" i="7"/>
  <c r="AH62" i="7"/>
  <c r="AI62" i="7"/>
  <c r="AJ62" i="7"/>
  <c r="AK62" i="7"/>
  <c r="AL62" i="7"/>
  <c r="AM62" i="7"/>
  <c r="AN62" i="7"/>
  <c r="AO62" i="7"/>
  <c r="AP62" i="7"/>
  <c r="AQ62" i="7"/>
  <c r="AR62" i="7"/>
  <c r="AS62" i="7"/>
  <c r="AT62" i="7"/>
  <c r="N61" i="7"/>
  <c r="R61" i="7"/>
  <c r="S61" i="7"/>
  <c r="T61" i="7"/>
  <c r="U61" i="7"/>
  <c r="V61" i="7"/>
  <c r="W61" i="7"/>
  <c r="X61" i="7"/>
  <c r="Y61" i="7"/>
  <c r="Z61" i="7"/>
  <c r="AA61" i="7"/>
  <c r="AB61" i="7"/>
  <c r="AC61" i="7"/>
  <c r="AD61" i="7"/>
  <c r="AE61" i="7"/>
  <c r="AF61" i="7"/>
  <c r="AG61" i="7"/>
  <c r="AH61" i="7"/>
  <c r="AI61" i="7"/>
  <c r="AJ61" i="7"/>
  <c r="AK61" i="7"/>
  <c r="AL61" i="7"/>
  <c r="AM61" i="7"/>
  <c r="AN61" i="7"/>
  <c r="AO61" i="7"/>
  <c r="AP61" i="7"/>
  <c r="AQ61" i="7"/>
  <c r="AR61" i="7"/>
  <c r="AS61" i="7"/>
  <c r="AT61" i="7"/>
  <c r="N60" i="7"/>
  <c r="R60" i="7"/>
  <c r="S60" i="7"/>
  <c r="T60" i="7"/>
  <c r="U60" i="7"/>
  <c r="V60" i="7"/>
  <c r="W60" i="7"/>
  <c r="X60" i="7"/>
  <c r="Y60" i="7"/>
  <c r="Z60" i="7"/>
  <c r="AA60" i="7"/>
  <c r="AB60" i="7"/>
  <c r="AC60" i="7"/>
  <c r="AD60" i="7"/>
  <c r="AE60" i="7"/>
  <c r="AF60" i="7"/>
  <c r="AG60" i="7"/>
  <c r="AH60" i="7"/>
  <c r="AI60" i="7"/>
  <c r="AJ60" i="7"/>
  <c r="AK60" i="7"/>
  <c r="AL60" i="7"/>
  <c r="AM60" i="7"/>
  <c r="AN60" i="7"/>
  <c r="AO60" i="7"/>
  <c r="AP60" i="7"/>
  <c r="AQ60" i="7"/>
  <c r="AR60" i="7"/>
  <c r="AS60" i="7"/>
  <c r="AT60" i="7"/>
  <c r="Q59" i="7"/>
  <c r="N59" i="7"/>
  <c r="R59" i="7"/>
  <c r="S59" i="7"/>
  <c r="T59" i="7"/>
  <c r="U59" i="7"/>
  <c r="V59" i="7"/>
  <c r="W59" i="7"/>
  <c r="X59" i="7"/>
  <c r="Y59" i="7"/>
  <c r="Z59" i="7"/>
  <c r="AA59" i="7"/>
  <c r="AB59" i="7"/>
  <c r="AC59" i="7"/>
  <c r="AD59" i="7"/>
  <c r="AE59" i="7"/>
  <c r="AF59" i="7"/>
  <c r="AG59" i="7"/>
  <c r="AH59" i="7"/>
  <c r="AI59" i="7"/>
  <c r="AJ59" i="7"/>
  <c r="AK59" i="7"/>
  <c r="AL59" i="7"/>
  <c r="AM59" i="7"/>
  <c r="AN59" i="7"/>
  <c r="AO59" i="7"/>
  <c r="AP59" i="7"/>
  <c r="AQ59" i="7"/>
  <c r="AR59" i="7"/>
  <c r="AS59" i="7"/>
  <c r="AT59" i="7"/>
  <c r="Q58" i="7"/>
  <c r="N58" i="7"/>
  <c r="R58" i="7"/>
  <c r="S58" i="7"/>
  <c r="T58" i="7"/>
  <c r="U58" i="7"/>
  <c r="V58" i="7"/>
  <c r="W58" i="7"/>
  <c r="X58" i="7"/>
  <c r="Y58" i="7"/>
  <c r="Z58" i="7"/>
  <c r="AA58" i="7"/>
  <c r="AB58" i="7"/>
  <c r="AC58" i="7"/>
  <c r="AD58" i="7"/>
  <c r="AE58" i="7"/>
  <c r="AF58" i="7"/>
  <c r="AG58" i="7"/>
  <c r="AH58" i="7"/>
  <c r="AI58" i="7"/>
  <c r="AJ58" i="7"/>
  <c r="AK58" i="7"/>
  <c r="AL58" i="7"/>
  <c r="AM58" i="7"/>
  <c r="AN58" i="7"/>
  <c r="AO58" i="7"/>
  <c r="AP58" i="7"/>
  <c r="AQ58" i="7"/>
  <c r="AR58" i="7"/>
  <c r="AS58" i="7"/>
  <c r="AT58" i="7"/>
  <c r="N57" i="7"/>
  <c r="R57" i="7"/>
  <c r="S57" i="7"/>
  <c r="T57" i="7"/>
  <c r="U57" i="7"/>
  <c r="V57" i="7"/>
  <c r="W57" i="7"/>
  <c r="X57" i="7"/>
  <c r="Y57" i="7"/>
  <c r="Z57" i="7"/>
  <c r="AA57" i="7"/>
  <c r="AB57" i="7"/>
  <c r="AC57" i="7"/>
  <c r="AD57" i="7"/>
  <c r="AE57" i="7"/>
  <c r="AF57" i="7"/>
  <c r="AG57" i="7"/>
  <c r="AH57" i="7"/>
  <c r="AI57" i="7"/>
  <c r="AJ57" i="7"/>
  <c r="AK57" i="7"/>
  <c r="AL57" i="7"/>
  <c r="AM57" i="7"/>
  <c r="AN57" i="7"/>
  <c r="AO57" i="7"/>
  <c r="AP57" i="7"/>
  <c r="AQ57" i="7"/>
  <c r="AR57" i="7"/>
  <c r="AS57" i="7"/>
  <c r="AT57" i="7"/>
  <c r="N56" i="7"/>
  <c r="R56" i="7"/>
  <c r="S56" i="7"/>
  <c r="T56" i="7"/>
  <c r="U56" i="7"/>
  <c r="V56" i="7"/>
  <c r="W56" i="7"/>
  <c r="X56" i="7"/>
  <c r="Y56" i="7"/>
  <c r="Z56" i="7"/>
  <c r="AA56" i="7"/>
  <c r="AB56" i="7"/>
  <c r="AC56" i="7"/>
  <c r="AD56" i="7"/>
  <c r="AE56" i="7"/>
  <c r="AF56" i="7"/>
  <c r="AG56" i="7"/>
  <c r="AH56" i="7"/>
  <c r="AI56" i="7"/>
  <c r="AJ56" i="7"/>
  <c r="AK56" i="7"/>
  <c r="AL56" i="7"/>
  <c r="AM56" i="7"/>
  <c r="AN56" i="7"/>
  <c r="AO56" i="7"/>
  <c r="AP56" i="7"/>
  <c r="AQ56" i="7"/>
  <c r="AR56" i="7"/>
  <c r="AS56" i="7"/>
  <c r="AT56" i="7"/>
  <c r="N55" i="7"/>
  <c r="R55" i="7"/>
  <c r="S55" i="7"/>
  <c r="T55" i="7"/>
  <c r="U55" i="7"/>
  <c r="V55" i="7"/>
  <c r="W55" i="7"/>
  <c r="X55" i="7"/>
  <c r="Y55" i="7"/>
  <c r="Z55" i="7"/>
  <c r="AA55" i="7"/>
  <c r="AB55" i="7"/>
  <c r="AC55" i="7"/>
  <c r="AD55" i="7"/>
  <c r="AE55" i="7"/>
  <c r="AF55" i="7"/>
  <c r="AG55" i="7"/>
  <c r="AH55" i="7"/>
  <c r="AI55" i="7"/>
  <c r="AJ55" i="7"/>
  <c r="AK55" i="7"/>
  <c r="AL55" i="7"/>
  <c r="AM55" i="7"/>
  <c r="AN55" i="7"/>
  <c r="AO55" i="7"/>
  <c r="AP55" i="7"/>
  <c r="AQ55" i="7"/>
  <c r="AR55" i="7"/>
  <c r="AS55" i="7"/>
  <c r="AT55" i="7"/>
  <c r="N54" i="7"/>
  <c r="R54" i="7"/>
  <c r="S54" i="7"/>
  <c r="T54" i="7"/>
  <c r="U54" i="7"/>
  <c r="V54" i="7"/>
  <c r="W54" i="7"/>
  <c r="X54" i="7"/>
  <c r="Y54" i="7"/>
  <c r="Z54" i="7"/>
  <c r="AA54" i="7"/>
  <c r="AB54" i="7"/>
  <c r="AC54" i="7"/>
  <c r="AD54" i="7"/>
  <c r="AE54" i="7"/>
  <c r="AF54" i="7"/>
  <c r="AG54" i="7"/>
  <c r="AH54" i="7"/>
  <c r="AI54" i="7"/>
  <c r="AJ54" i="7"/>
  <c r="AK54" i="7"/>
  <c r="AL54" i="7"/>
  <c r="AM54" i="7"/>
  <c r="AN54" i="7"/>
  <c r="AO54" i="7"/>
  <c r="AP54" i="7"/>
  <c r="AQ54" i="7"/>
  <c r="AR54" i="7"/>
  <c r="AS54" i="7"/>
  <c r="AT54" i="7"/>
  <c r="N53" i="7"/>
  <c r="R53" i="7"/>
  <c r="S53" i="7"/>
  <c r="T53" i="7"/>
  <c r="U53" i="7"/>
  <c r="V53" i="7"/>
  <c r="W53" i="7"/>
  <c r="X53" i="7"/>
  <c r="Y53" i="7"/>
  <c r="Z53" i="7"/>
  <c r="AA53" i="7"/>
  <c r="AB53" i="7"/>
  <c r="AC53" i="7"/>
  <c r="AD53" i="7"/>
  <c r="AE53" i="7"/>
  <c r="AF53" i="7"/>
  <c r="AG53" i="7"/>
  <c r="AH53" i="7"/>
  <c r="AI53" i="7"/>
  <c r="AJ53" i="7"/>
  <c r="AK53" i="7"/>
  <c r="AL53" i="7"/>
  <c r="AM53" i="7"/>
  <c r="AN53" i="7"/>
  <c r="AO53" i="7"/>
  <c r="AP53" i="7"/>
  <c r="AQ53" i="7"/>
  <c r="AR53" i="7"/>
  <c r="AS53" i="7"/>
  <c r="AT53" i="7"/>
  <c r="N52" i="7"/>
  <c r="R52" i="7"/>
  <c r="S52" i="7"/>
  <c r="T52" i="7"/>
  <c r="U52" i="7"/>
  <c r="V52" i="7"/>
  <c r="W52" i="7"/>
  <c r="X52" i="7"/>
  <c r="Y52" i="7"/>
  <c r="Z52" i="7"/>
  <c r="AA52" i="7"/>
  <c r="AB52" i="7"/>
  <c r="AC52" i="7"/>
  <c r="AD52" i="7"/>
  <c r="AE52" i="7"/>
  <c r="AF52" i="7"/>
  <c r="AG52" i="7"/>
  <c r="AH52" i="7"/>
  <c r="AI52" i="7"/>
  <c r="AJ52" i="7"/>
  <c r="AK52" i="7"/>
  <c r="AL52" i="7"/>
  <c r="AM52" i="7"/>
  <c r="AN52" i="7"/>
  <c r="AO52" i="7"/>
  <c r="AP52" i="7"/>
  <c r="AQ52" i="7"/>
  <c r="AR52" i="7"/>
  <c r="AS52" i="7"/>
  <c r="AT52" i="7"/>
  <c r="Q51" i="7"/>
  <c r="N51" i="7"/>
  <c r="R51" i="7"/>
  <c r="S51" i="7"/>
  <c r="T51" i="7"/>
  <c r="U51" i="7"/>
  <c r="V51" i="7"/>
  <c r="W51" i="7"/>
  <c r="X51" i="7"/>
  <c r="Y51" i="7"/>
  <c r="Z51" i="7"/>
  <c r="AA51" i="7"/>
  <c r="AB51" i="7"/>
  <c r="AC51" i="7"/>
  <c r="AD51" i="7"/>
  <c r="AE51" i="7"/>
  <c r="AF51" i="7"/>
  <c r="AG51" i="7"/>
  <c r="AH51" i="7"/>
  <c r="AI51" i="7"/>
  <c r="AJ51" i="7"/>
  <c r="AK51" i="7"/>
  <c r="AL51" i="7"/>
  <c r="AM51" i="7"/>
  <c r="AN51" i="7"/>
  <c r="AO51" i="7"/>
  <c r="AP51" i="7"/>
  <c r="AQ51" i="7"/>
  <c r="AR51" i="7"/>
  <c r="AS51" i="7"/>
  <c r="AT51" i="7"/>
  <c r="Q50" i="7"/>
  <c r="N50" i="7"/>
  <c r="R50" i="7"/>
  <c r="S50" i="7"/>
  <c r="T50" i="7"/>
  <c r="U50" i="7"/>
  <c r="V50" i="7"/>
  <c r="W50" i="7"/>
  <c r="X50" i="7"/>
  <c r="Y50" i="7"/>
  <c r="Z50" i="7"/>
  <c r="AA50" i="7"/>
  <c r="AB50" i="7"/>
  <c r="AC50" i="7"/>
  <c r="AD50" i="7"/>
  <c r="AE50" i="7"/>
  <c r="AF50" i="7"/>
  <c r="AG50" i="7"/>
  <c r="AH50" i="7"/>
  <c r="AI50" i="7"/>
  <c r="AJ50" i="7"/>
  <c r="AK50" i="7"/>
  <c r="AL50" i="7"/>
  <c r="AM50" i="7"/>
  <c r="AN50" i="7"/>
  <c r="AO50" i="7"/>
  <c r="AP50" i="7"/>
  <c r="AQ50" i="7"/>
  <c r="AR50" i="7"/>
  <c r="AS50" i="7"/>
  <c r="AT50" i="7"/>
  <c r="Q49" i="7"/>
  <c r="N49" i="7"/>
  <c r="R49" i="7"/>
  <c r="S49" i="7"/>
  <c r="T49" i="7"/>
  <c r="U49" i="7"/>
  <c r="V49" i="7"/>
  <c r="W49" i="7"/>
  <c r="X49" i="7"/>
  <c r="Y49" i="7"/>
  <c r="Z49" i="7"/>
  <c r="AA49" i="7"/>
  <c r="AB49" i="7"/>
  <c r="AC49" i="7"/>
  <c r="AD49" i="7"/>
  <c r="AE49" i="7"/>
  <c r="AF49" i="7"/>
  <c r="AG49" i="7"/>
  <c r="AH49" i="7"/>
  <c r="AI49" i="7"/>
  <c r="AJ49" i="7"/>
  <c r="AK49" i="7"/>
  <c r="AL49" i="7"/>
  <c r="AM49" i="7"/>
  <c r="AN49" i="7"/>
  <c r="AO49" i="7"/>
  <c r="AP49" i="7"/>
  <c r="AQ49" i="7"/>
  <c r="AR49" i="7"/>
  <c r="AS49" i="7"/>
  <c r="AT49" i="7"/>
  <c r="Q48" i="7"/>
  <c r="N48" i="7"/>
  <c r="R48" i="7"/>
  <c r="S48" i="7"/>
  <c r="T48" i="7"/>
  <c r="U48" i="7"/>
  <c r="V48" i="7"/>
  <c r="W48" i="7"/>
  <c r="X48" i="7"/>
  <c r="Y48" i="7"/>
  <c r="Z48" i="7"/>
  <c r="AA48" i="7"/>
  <c r="AB48" i="7"/>
  <c r="AC48" i="7"/>
  <c r="AD48" i="7"/>
  <c r="AE48" i="7"/>
  <c r="AF48" i="7"/>
  <c r="AG48" i="7"/>
  <c r="AH48" i="7"/>
  <c r="AI48" i="7"/>
  <c r="AJ48" i="7"/>
  <c r="AK48" i="7"/>
  <c r="AL48" i="7"/>
  <c r="AM48" i="7"/>
  <c r="AN48" i="7"/>
  <c r="AO48" i="7"/>
  <c r="AP48" i="7"/>
  <c r="AQ48" i="7"/>
  <c r="AR48" i="7"/>
  <c r="AS48" i="7"/>
  <c r="AT48" i="7"/>
  <c r="Q47" i="7"/>
  <c r="N47" i="7"/>
  <c r="R47" i="7"/>
  <c r="S47" i="7"/>
  <c r="T47" i="7"/>
  <c r="U47" i="7"/>
  <c r="V47" i="7"/>
  <c r="W47" i="7"/>
  <c r="X47" i="7"/>
  <c r="Y47" i="7"/>
  <c r="Z47" i="7"/>
  <c r="AA47" i="7"/>
  <c r="AB47" i="7"/>
  <c r="AC47" i="7"/>
  <c r="AD47" i="7"/>
  <c r="AE47" i="7"/>
  <c r="AF47" i="7"/>
  <c r="AG47" i="7"/>
  <c r="AH47" i="7"/>
  <c r="AI47" i="7"/>
  <c r="AJ47" i="7"/>
  <c r="AK47" i="7"/>
  <c r="AL47" i="7"/>
  <c r="AM47" i="7"/>
  <c r="AN47" i="7"/>
  <c r="AO47" i="7"/>
  <c r="AP47" i="7"/>
  <c r="AQ47" i="7"/>
  <c r="AR47" i="7"/>
  <c r="AS47" i="7"/>
  <c r="AT47" i="7"/>
  <c r="Q46" i="7"/>
  <c r="N46" i="7"/>
  <c r="R46" i="7"/>
  <c r="S46" i="7"/>
  <c r="T46" i="7"/>
  <c r="U46" i="7"/>
  <c r="V46" i="7"/>
  <c r="W46" i="7"/>
  <c r="X46" i="7"/>
  <c r="Y46" i="7"/>
  <c r="Z46" i="7"/>
  <c r="AA46" i="7"/>
  <c r="AB46" i="7"/>
  <c r="AC46" i="7"/>
  <c r="AD46" i="7"/>
  <c r="AE46" i="7"/>
  <c r="AF46" i="7"/>
  <c r="AG46" i="7"/>
  <c r="AH46" i="7"/>
  <c r="AI46" i="7"/>
  <c r="AJ46" i="7"/>
  <c r="AK46" i="7"/>
  <c r="AL46" i="7"/>
  <c r="AM46" i="7"/>
  <c r="AN46" i="7"/>
  <c r="AO46" i="7"/>
  <c r="AP46" i="7"/>
  <c r="AQ46" i="7"/>
  <c r="AR46" i="7"/>
  <c r="AS46" i="7"/>
  <c r="AT46" i="7"/>
  <c r="Q45" i="7"/>
  <c r="N45" i="7"/>
  <c r="R45" i="7"/>
  <c r="S45" i="7"/>
  <c r="T45" i="7"/>
  <c r="U45" i="7"/>
  <c r="V45" i="7"/>
  <c r="W45" i="7"/>
  <c r="X45" i="7"/>
  <c r="Y45" i="7"/>
  <c r="Z45" i="7"/>
  <c r="AA45" i="7"/>
  <c r="AB45" i="7"/>
  <c r="AC45" i="7"/>
  <c r="AD45" i="7"/>
  <c r="AE45" i="7"/>
  <c r="AF45" i="7"/>
  <c r="AG45" i="7"/>
  <c r="AH45" i="7"/>
  <c r="AI45" i="7"/>
  <c r="AJ45" i="7"/>
  <c r="AK45" i="7"/>
  <c r="AL45" i="7"/>
  <c r="AM45" i="7"/>
  <c r="AN45" i="7"/>
  <c r="AO45" i="7"/>
  <c r="AP45" i="7"/>
  <c r="AQ45" i="7"/>
  <c r="AR45" i="7"/>
  <c r="AS45" i="7"/>
  <c r="AT45" i="7"/>
  <c r="Q44" i="7"/>
  <c r="N44" i="7"/>
  <c r="R44" i="7"/>
  <c r="S44" i="7"/>
  <c r="T44" i="7"/>
  <c r="U44" i="7"/>
  <c r="V44" i="7"/>
  <c r="W44" i="7"/>
  <c r="X44" i="7"/>
  <c r="Y44" i="7"/>
  <c r="Z44" i="7"/>
  <c r="AA44" i="7"/>
  <c r="AB44" i="7"/>
  <c r="AC44" i="7"/>
  <c r="AD44" i="7"/>
  <c r="AE44" i="7"/>
  <c r="AF44" i="7"/>
  <c r="AG44" i="7"/>
  <c r="AH44" i="7"/>
  <c r="AI44" i="7"/>
  <c r="AJ44" i="7"/>
  <c r="AK44" i="7"/>
  <c r="AL44" i="7"/>
  <c r="AM44" i="7"/>
  <c r="AN44" i="7"/>
  <c r="AO44" i="7"/>
  <c r="AP44" i="7"/>
  <c r="AQ44" i="7"/>
  <c r="AR44" i="7"/>
  <c r="AS44" i="7"/>
  <c r="AT44" i="7"/>
  <c r="Q43" i="7"/>
  <c r="N43" i="7"/>
  <c r="R43" i="7"/>
  <c r="S43" i="7"/>
  <c r="T43" i="7"/>
  <c r="U43" i="7"/>
  <c r="V43" i="7"/>
  <c r="W43" i="7"/>
  <c r="X43" i="7"/>
  <c r="Y43" i="7"/>
  <c r="Z43" i="7"/>
  <c r="AA43" i="7"/>
  <c r="AB43" i="7"/>
  <c r="AC43" i="7"/>
  <c r="AD43" i="7"/>
  <c r="AE43" i="7"/>
  <c r="AF43" i="7"/>
  <c r="AG43" i="7"/>
  <c r="AH43" i="7"/>
  <c r="AI43" i="7"/>
  <c r="AJ43" i="7"/>
  <c r="AK43" i="7"/>
  <c r="AL43" i="7"/>
  <c r="AM43" i="7"/>
  <c r="AN43" i="7"/>
  <c r="AO43" i="7"/>
  <c r="AP43" i="7"/>
  <c r="AQ43" i="7"/>
  <c r="AR43" i="7"/>
  <c r="AS43" i="7"/>
  <c r="AT43" i="7"/>
  <c r="Q42" i="7"/>
  <c r="N42" i="7"/>
  <c r="R42" i="7"/>
  <c r="S42" i="7"/>
  <c r="T42" i="7"/>
  <c r="U42" i="7"/>
  <c r="V42" i="7"/>
  <c r="W42" i="7"/>
  <c r="X42" i="7"/>
  <c r="Y42" i="7"/>
  <c r="Z42" i="7"/>
  <c r="AA42" i="7"/>
  <c r="AB42" i="7"/>
  <c r="AC42" i="7"/>
  <c r="AD42" i="7"/>
  <c r="AE42" i="7"/>
  <c r="AF42" i="7"/>
  <c r="AG42" i="7"/>
  <c r="AH42" i="7"/>
  <c r="AI42" i="7"/>
  <c r="AJ42" i="7"/>
  <c r="AK42" i="7"/>
  <c r="AL42" i="7"/>
  <c r="AM42" i="7"/>
  <c r="AN42" i="7"/>
  <c r="AO42" i="7"/>
  <c r="AP42" i="7"/>
  <c r="AQ42" i="7"/>
  <c r="AR42" i="7"/>
  <c r="AS42" i="7"/>
  <c r="AT42" i="7"/>
  <c r="Q41" i="7"/>
  <c r="N41" i="7"/>
  <c r="R41" i="7"/>
  <c r="S41" i="7"/>
  <c r="T41" i="7"/>
  <c r="U41" i="7"/>
  <c r="V41" i="7"/>
  <c r="W41" i="7"/>
  <c r="X41" i="7"/>
  <c r="Y41" i="7"/>
  <c r="Z41" i="7"/>
  <c r="AA41" i="7"/>
  <c r="AB41" i="7"/>
  <c r="AC41" i="7"/>
  <c r="AD41" i="7"/>
  <c r="AE41" i="7"/>
  <c r="AF41" i="7"/>
  <c r="AG41" i="7"/>
  <c r="AH41" i="7"/>
  <c r="AI41" i="7"/>
  <c r="AJ41" i="7"/>
  <c r="AK41" i="7"/>
  <c r="AL41" i="7"/>
  <c r="AM41" i="7"/>
  <c r="AN41" i="7"/>
  <c r="AO41" i="7"/>
  <c r="AP41" i="7"/>
  <c r="AQ41" i="7"/>
  <c r="AR41" i="7"/>
  <c r="AS41" i="7"/>
  <c r="AT41" i="7"/>
  <c r="Q40" i="7"/>
  <c r="N40" i="7"/>
  <c r="R40" i="7"/>
  <c r="S40" i="7"/>
  <c r="T40" i="7"/>
  <c r="U40" i="7"/>
  <c r="V40" i="7"/>
  <c r="W40" i="7"/>
  <c r="X40" i="7"/>
  <c r="Y40" i="7"/>
  <c r="Z40" i="7"/>
  <c r="AA40" i="7"/>
  <c r="AB40" i="7"/>
  <c r="AC40" i="7"/>
  <c r="AD40" i="7"/>
  <c r="AE40" i="7"/>
  <c r="AF40" i="7"/>
  <c r="AG40" i="7"/>
  <c r="AH40" i="7"/>
  <c r="AI40" i="7"/>
  <c r="AJ40" i="7"/>
  <c r="AK40" i="7"/>
  <c r="AL40" i="7"/>
  <c r="AM40" i="7"/>
  <c r="AN40" i="7"/>
  <c r="AO40" i="7"/>
  <c r="AP40" i="7"/>
  <c r="AQ40" i="7"/>
  <c r="AR40" i="7"/>
  <c r="AS40" i="7"/>
  <c r="AT40" i="7"/>
  <c r="Q39" i="7"/>
  <c r="N39" i="7"/>
  <c r="R39" i="7"/>
  <c r="S39" i="7"/>
  <c r="T39" i="7"/>
  <c r="U39" i="7"/>
  <c r="V39" i="7"/>
  <c r="W39" i="7"/>
  <c r="X39" i="7"/>
  <c r="Y39" i="7"/>
  <c r="Z39" i="7"/>
  <c r="AA39" i="7"/>
  <c r="AB39" i="7"/>
  <c r="AC39" i="7"/>
  <c r="AD39" i="7"/>
  <c r="AE39" i="7"/>
  <c r="AF39" i="7"/>
  <c r="AG39" i="7"/>
  <c r="AH39" i="7"/>
  <c r="AI39" i="7"/>
  <c r="AJ39" i="7"/>
  <c r="AK39" i="7"/>
  <c r="AL39" i="7"/>
  <c r="AM39" i="7"/>
  <c r="AN39" i="7"/>
  <c r="AO39" i="7"/>
  <c r="AP39" i="7"/>
  <c r="AQ39" i="7"/>
  <c r="AR39" i="7"/>
  <c r="AS39" i="7"/>
  <c r="AT39" i="7"/>
  <c r="Q38" i="7"/>
  <c r="N38" i="7"/>
  <c r="R38" i="7"/>
  <c r="S38" i="7"/>
  <c r="T38" i="7"/>
  <c r="U38" i="7"/>
  <c r="V38" i="7"/>
  <c r="W38" i="7"/>
  <c r="X38" i="7"/>
  <c r="Y38" i="7"/>
  <c r="Z38" i="7"/>
  <c r="AA38" i="7"/>
  <c r="AB38" i="7"/>
  <c r="AC38" i="7"/>
  <c r="AD38" i="7"/>
  <c r="AE38" i="7"/>
  <c r="AF38" i="7"/>
  <c r="AG38" i="7"/>
  <c r="AH38" i="7"/>
  <c r="AI38" i="7"/>
  <c r="AJ38" i="7"/>
  <c r="AK38" i="7"/>
  <c r="AL38" i="7"/>
  <c r="AM38" i="7"/>
  <c r="AN38" i="7"/>
  <c r="AO38" i="7"/>
  <c r="AP38" i="7"/>
  <c r="AQ38" i="7"/>
  <c r="AR38" i="7"/>
  <c r="AS38" i="7"/>
  <c r="AT38" i="7"/>
  <c r="N37" i="7"/>
  <c r="R37" i="7"/>
  <c r="S37" i="7"/>
  <c r="T37" i="7"/>
  <c r="U37" i="7"/>
  <c r="V37" i="7"/>
  <c r="W37" i="7"/>
  <c r="X37" i="7"/>
  <c r="Y37" i="7"/>
  <c r="Z37" i="7"/>
  <c r="AA37" i="7"/>
  <c r="AB37" i="7"/>
  <c r="AC37" i="7"/>
  <c r="AD37" i="7"/>
  <c r="AE37" i="7"/>
  <c r="AF37" i="7"/>
  <c r="AG37" i="7"/>
  <c r="AH37" i="7"/>
  <c r="AI37" i="7"/>
  <c r="AJ37" i="7"/>
  <c r="AK37" i="7"/>
  <c r="AL37" i="7"/>
  <c r="AM37" i="7"/>
  <c r="AN37" i="7"/>
  <c r="AO37" i="7"/>
  <c r="AP37" i="7"/>
  <c r="AQ37" i="7"/>
  <c r="AR37" i="7"/>
  <c r="AS37" i="7"/>
  <c r="AT37" i="7"/>
  <c r="N36" i="7"/>
  <c r="R36" i="7"/>
  <c r="S36" i="7"/>
  <c r="T36" i="7"/>
  <c r="U36" i="7"/>
  <c r="V36" i="7"/>
  <c r="W36" i="7"/>
  <c r="X36" i="7"/>
  <c r="Y36" i="7"/>
  <c r="Z36" i="7"/>
  <c r="AA36" i="7"/>
  <c r="AB36" i="7"/>
  <c r="AC36" i="7"/>
  <c r="AD36" i="7"/>
  <c r="AE36" i="7"/>
  <c r="AF36" i="7"/>
  <c r="AG36" i="7"/>
  <c r="AH36" i="7"/>
  <c r="AI36" i="7"/>
  <c r="AJ36" i="7"/>
  <c r="AK36" i="7"/>
  <c r="AL36" i="7"/>
  <c r="AM36" i="7"/>
  <c r="AN36" i="7"/>
  <c r="AO36" i="7"/>
  <c r="AP36" i="7"/>
  <c r="AQ36" i="7"/>
  <c r="AR36" i="7"/>
  <c r="AS36" i="7"/>
  <c r="AT36" i="7"/>
  <c r="N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AG35" i="7"/>
  <c r="AH35" i="7"/>
  <c r="AI35" i="7"/>
  <c r="AJ35" i="7"/>
  <c r="AK35" i="7"/>
  <c r="AL35" i="7"/>
  <c r="AM35" i="7"/>
  <c r="AN35" i="7"/>
  <c r="AO35" i="7"/>
  <c r="AP35" i="7"/>
  <c r="AQ35" i="7"/>
  <c r="AR35" i="7"/>
  <c r="AS35" i="7"/>
  <c r="AT35" i="7"/>
  <c r="N34" i="7"/>
  <c r="R34" i="7"/>
  <c r="S34" i="7"/>
  <c r="T34" i="7"/>
  <c r="U34" i="7"/>
  <c r="V34" i="7"/>
  <c r="W34" i="7"/>
  <c r="X34" i="7"/>
  <c r="Y34" i="7"/>
  <c r="Z34" i="7"/>
  <c r="AA34" i="7"/>
  <c r="AB34" i="7"/>
  <c r="AC34" i="7"/>
  <c r="AD34" i="7"/>
  <c r="AE34" i="7"/>
  <c r="AF34" i="7"/>
  <c r="AG34" i="7"/>
  <c r="AH34" i="7"/>
  <c r="AI34" i="7"/>
  <c r="AJ34" i="7"/>
  <c r="AK34" i="7"/>
  <c r="AL34" i="7"/>
  <c r="AM34" i="7"/>
  <c r="AN34" i="7"/>
  <c r="AO34" i="7"/>
  <c r="AP34" i="7"/>
  <c r="AQ34" i="7"/>
  <c r="AR34" i="7"/>
  <c r="AS34" i="7"/>
  <c r="AT34" i="7"/>
  <c r="N33" i="7"/>
  <c r="R33" i="7"/>
  <c r="S33" i="7"/>
  <c r="T33" i="7"/>
  <c r="U33" i="7"/>
  <c r="V33" i="7"/>
  <c r="W33" i="7"/>
  <c r="X33" i="7"/>
  <c r="Y33" i="7"/>
  <c r="Z33" i="7"/>
  <c r="AA33" i="7"/>
  <c r="AB33" i="7"/>
  <c r="AC33" i="7"/>
  <c r="AD33" i="7"/>
  <c r="AE33" i="7"/>
  <c r="AF33" i="7"/>
  <c r="AG33" i="7"/>
  <c r="AH33" i="7"/>
  <c r="AI33" i="7"/>
  <c r="AJ33" i="7"/>
  <c r="AK33" i="7"/>
  <c r="AL33" i="7"/>
  <c r="AM33" i="7"/>
  <c r="AN33" i="7"/>
  <c r="AO33" i="7"/>
  <c r="AP33" i="7"/>
  <c r="AQ33" i="7"/>
  <c r="AR33" i="7"/>
  <c r="AS33" i="7"/>
  <c r="AT33" i="7"/>
  <c r="N32" i="7"/>
  <c r="Q32" i="7"/>
  <c r="R32" i="7"/>
  <c r="S32" i="7"/>
  <c r="T32" i="7"/>
  <c r="U32" i="7"/>
  <c r="V32" i="7"/>
  <c r="W32" i="7"/>
  <c r="X32" i="7"/>
  <c r="Y32" i="7"/>
  <c r="Z32" i="7"/>
  <c r="AA32" i="7"/>
  <c r="AB32" i="7"/>
  <c r="AC32" i="7"/>
  <c r="AD32" i="7"/>
  <c r="AE32" i="7"/>
  <c r="AF32" i="7"/>
  <c r="AG32" i="7"/>
  <c r="AH32" i="7"/>
  <c r="AI32" i="7"/>
  <c r="AJ32" i="7"/>
  <c r="AK32" i="7"/>
  <c r="AL32" i="7"/>
  <c r="AM32" i="7"/>
  <c r="AN32" i="7"/>
  <c r="AO32" i="7"/>
  <c r="AP32" i="7"/>
  <c r="AQ32" i="7"/>
  <c r="AR32" i="7"/>
  <c r="AS32" i="7"/>
  <c r="AT32" i="7"/>
  <c r="N31" i="7"/>
  <c r="R31" i="7"/>
  <c r="S31" i="7"/>
  <c r="T31" i="7"/>
  <c r="U31" i="7"/>
  <c r="V31" i="7"/>
  <c r="W31" i="7"/>
  <c r="X31" i="7"/>
  <c r="Y31" i="7"/>
  <c r="Z31" i="7"/>
  <c r="AA31" i="7"/>
  <c r="AB31" i="7"/>
  <c r="AC31" i="7"/>
  <c r="AD31" i="7"/>
  <c r="AE31" i="7"/>
  <c r="AF31" i="7"/>
  <c r="AG31" i="7"/>
  <c r="AH31" i="7"/>
  <c r="AI31" i="7"/>
  <c r="AJ31" i="7"/>
  <c r="AK31" i="7"/>
  <c r="AL31" i="7"/>
  <c r="AM31" i="7"/>
  <c r="AN31" i="7"/>
  <c r="AO31" i="7"/>
  <c r="AP31" i="7"/>
  <c r="AQ31" i="7"/>
  <c r="AR31" i="7"/>
  <c r="AS31" i="7"/>
  <c r="AT31" i="7"/>
  <c r="N30" i="7"/>
  <c r="R30" i="7"/>
  <c r="S30" i="7"/>
  <c r="T30" i="7"/>
  <c r="U30" i="7"/>
  <c r="V30" i="7"/>
  <c r="W30" i="7"/>
  <c r="X30" i="7"/>
  <c r="Y30" i="7"/>
  <c r="Z30" i="7"/>
  <c r="AA30" i="7"/>
  <c r="AB30" i="7"/>
  <c r="AC30" i="7"/>
  <c r="AD30" i="7"/>
  <c r="AE30" i="7"/>
  <c r="AF30" i="7"/>
  <c r="AG30" i="7"/>
  <c r="AH30" i="7"/>
  <c r="AI30" i="7"/>
  <c r="AJ30" i="7"/>
  <c r="AK30" i="7"/>
  <c r="AL30" i="7"/>
  <c r="AM30" i="7"/>
  <c r="AN30" i="7"/>
  <c r="AO30" i="7"/>
  <c r="AP30" i="7"/>
  <c r="AQ30" i="7"/>
  <c r="AR30" i="7"/>
  <c r="AS30" i="7"/>
  <c r="AT30" i="7"/>
  <c r="N29" i="7"/>
  <c r="R29" i="7"/>
  <c r="S29" i="7"/>
  <c r="T29" i="7"/>
  <c r="U29" i="7"/>
  <c r="V29" i="7"/>
  <c r="W29" i="7"/>
  <c r="X29" i="7"/>
  <c r="Y29" i="7"/>
  <c r="Z29" i="7"/>
  <c r="AA29" i="7"/>
  <c r="AB29" i="7"/>
  <c r="AC29" i="7"/>
  <c r="AD29" i="7"/>
  <c r="AE29" i="7"/>
  <c r="AF29" i="7"/>
  <c r="AG29" i="7"/>
  <c r="AH29" i="7"/>
  <c r="AI29" i="7"/>
  <c r="AJ29" i="7"/>
  <c r="AK29" i="7"/>
  <c r="AL29" i="7"/>
  <c r="AM29" i="7"/>
  <c r="AN29" i="7"/>
  <c r="AO29" i="7"/>
  <c r="AP29" i="7"/>
  <c r="AQ29" i="7"/>
  <c r="AR29" i="7"/>
  <c r="AS29" i="7"/>
  <c r="AT29" i="7"/>
  <c r="N28" i="7"/>
  <c r="R28" i="7"/>
  <c r="S28" i="7"/>
  <c r="T28" i="7"/>
  <c r="U28" i="7"/>
  <c r="V28" i="7"/>
  <c r="W28" i="7"/>
  <c r="X28" i="7"/>
  <c r="Y28" i="7"/>
  <c r="Z28" i="7"/>
  <c r="AA28" i="7"/>
  <c r="AB28" i="7"/>
  <c r="AC28" i="7"/>
  <c r="AD28" i="7"/>
  <c r="AE28" i="7"/>
  <c r="AF28" i="7"/>
  <c r="AG28" i="7"/>
  <c r="AH28" i="7"/>
  <c r="AI28" i="7"/>
  <c r="AJ28" i="7"/>
  <c r="AK28" i="7"/>
  <c r="AL28" i="7"/>
  <c r="AM28" i="7"/>
  <c r="AN28" i="7"/>
  <c r="AO28" i="7"/>
  <c r="AP28" i="7"/>
  <c r="AQ28" i="7"/>
  <c r="AR28" i="7"/>
  <c r="AS28" i="7"/>
  <c r="AT28" i="7"/>
  <c r="N27" i="7"/>
  <c r="R27" i="7"/>
  <c r="S27" i="7"/>
  <c r="T27" i="7"/>
  <c r="U27" i="7"/>
  <c r="V27" i="7"/>
  <c r="W27" i="7"/>
  <c r="X27" i="7"/>
  <c r="Y27" i="7"/>
  <c r="Z27" i="7"/>
  <c r="AA27" i="7"/>
  <c r="AB27" i="7"/>
  <c r="AC27" i="7"/>
  <c r="AD27" i="7"/>
  <c r="AE27" i="7"/>
  <c r="AF27" i="7"/>
  <c r="AG27" i="7"/>
  <c r="AH27" i="7"/>
  <c r="AI27" i="7"/>
  <c r="AJ27" i="7"/>
  <c r="AK27" i="7"/>
  <c r="AL27" i="7"/>
  <c r="AM27" i="7"/>
  <c r="AN27" i="7"/>
  <c r="AO27" i="7"/>
  <c r="AP27" i="7"/>
  <c r="AQ27" i="7"/>
  <c r="AR27" i="7"/>
  <c r="AS27" i="7"/>
  <c r="AT27" i="7"/>
  <c r="N26" i="7"/>
  <c r="R26" i="7"/>
  <c r="S26" i="7"/>
  <c r="T26" i="7"/>
  <c r="U26" i="7"/>
  <c r="V26" i="7"/>
  <c r="W26" i="7"/>
  <c r="X26" i="7"/>
  <c r="Y26" i="7"/>
  <c r="Z26" i="7"/>
  <c r="AA26" i="7"/>
  <c r="AB26" i="7"/>
  <c r="AC26" i="7"/>
  <c r="AD26" i="7"/>
  <c r="AE26" i="7"/>
  <c r="AF26" i="7"/>
  <c r="AG26" i="7"/>
  <c r="AH26" i="7"/>
  <c r="AI26" i="7"/>
  <c r="AJ26" i="7"/>
  <c r="AK26" i="7"/>
  <c r="AL26" i="7"/>
  <c r="AM26" i="7"/>
  <c r="AN26" i="7"/>
  <c r="AO26" i="7"/>
  <c r="AP26" i="7"/>
  <c r="AQ26" i="7"/>
  <c r="AR26" i="7"/>
  <c r="AS26" i="7"/>
  <c r="AT26" i="7"/>
  <c r="AU24" i="7"/>
  <c r="AV24" i="7"/>
  <c r="AW24" i="7"/>
  <c r="N13" i="7"/>
  <c r="Q13" i="7"/>
  <c r="R13" i="7"/>
  <c r="S13" i="7"/>
  <c r="T13" i="7"/>
  <c r="U13" i="7"/>
  <c r="V13" i="7"/>
  <c r="W13" i="7"/>
  <c r="X13" i="7"/>
  <c r="Y13" i="7"/>
  <c r="Z13" i="7"/>
  <c r="AA13" i="7"/>
  <c r="AB13" i="7"/>
  <c r="AC13" i="7"/>
  <c r="AD13" i="7"/>
  <c r="AE13" i="7"/>
  <c r="AF13" i="7"/>
  <c r="AG13" i="7"/>
  <c r="AH13" i="7"/>
  <c r="AI13" i="7"/>
  <c r="AJ13" i="7"/>
  <c r="AK13" i="7"/>
  <c r="AL13" i="7"/>
  <c r="AM13" i="7"/>
  <c r="AN13" i="7"/>
  <c r="AO13" i="7"/>
  <c r="AP13" i="7"/>
  <c r="AQ13" i="7"/>
  <c r="AR13" i="7"/>
  <c r="AS13" i="7"/>
  <c r="AT13" i="7"/>
  <c r="N12" i="7"/>
  <c r="R12" i="7"/>
  <c r="S12" i="7"/>
  <c r="T12" i="7"/>
  <c r="U12" i="7"/>
  <c r="V12" i="7"/>
  <c r="W12" i="7"/>
  <c r="X12" i="7"/>
  <c r="Y12" i="7"/>
  <c r="Z12" i="7"/>
  <c r="AA12" i="7"/>
  <c r="AB12" i="7"/>
  <c r="AC12" i="7"/>
  <c r="AD12" i="7"/>
  <c r="AE12" i="7"/>
  <c r="AF12" i="7"/>
  <c r="AG12" i="7"/>
  <c r="AH12" i="7"/>
  <c r="AI12" i="7"/>
  <c r="AJ12" i="7"/>
  <c r="AK12" i="7"/>
  <c r="AL12" i="7"/>
  <c r="AM12" i="7"/>
  <c r="AN12" i="7"/>
  <c r="AO12" i="7"/>
  <c r="AP12" i="7"/>
  <c r="AQ12" i="7"/>
  <c r="AR12" i="7"/>
  <c r="AS12" i="7"/>
  <c r="AT12" i="7"/>
  <c r="N11" i="7"/>
  <c r="R11" i="7"/>
  <c r="S11" i="7"/>
  <c r="T11" i="7"/>
  <c r="U11" i="7"/>
  <c r="V11" i="7"/>
  <c r="W11" i="7"/>
  <c r="X11" i="7"/>
  <c r="Y11" i="7"/>
  <c r="Z11" i="7"/>
  <c r="AA11" i="7"/>
  <c r="AB11" i="7"/>
  <c r="AC11" i="7"/>
  <c r="AD11" i="7"/>
  <c r="AE11" i="7"/>
  <c r="AF11" i="7"/>
  <c r="AG11" i="7"/>
  <c r="AH11" i="7"/>
  <c r="AI11" i="7"/>
  <c r="AJ11" i="7"/>
  <c r="AK11" i="7"/>
  <c r="AL11" i="7"/>
  <c r="AM11" i="7"/>
  <c r="AN11" i="7"/>
  <c r="AO11" i="7"/>
  <c r="AP11" i="7"/>
  <c r="AQ11" i="7"/>
  <c r="AR11" i="7"/>
  <c r="AS11" i="7"/>
  <c r="AT11" i="7"/>
  <c r="N10" i="7"/>
  <c r="R10" i="7"/>
  <c r="S10" i="7"/>
  <c r="T10" i="7"/>
  <c r="U10" i="7"/>
  <c r="V10" i="7"/>
  <c r="W10" i="7"/>
  <c r="X10" i="7"/>
  <c r="Y10" i="7"/>
  <c r="Z10" i="7"/>
  <c r="AA10" i="7"/>
  <c r="AB10" i="7"/>
  <c r="AC10" i="7"/>
  <c r="AD10" i="7"/>
  <c r="AE10" i="7"/>
  <c r="AF10" i="7"/>
  <c r="AG10" i="7"/>
  <c r="AH10" i="7"/>
  <c r="AI10" i="7"/>
  <c r="AJ10" i="7"/>
  <c r="AK10" i="7"/>
  <c r="AL10" i="7"/>
  <c r="AM10" i="7"/>
  <c r="AN10" i="7"/>
  <c r="AO10" i="7"/>
  <c r="AP10" i="7"/>
  <c r="AQ10" i="7"/>
  <c r="AR10" i="7"/>
  <c r="AS10" i="7"/>
  <c r="AT10" i="7"/>
  <c r="N9" i="7"/>
  <c r="R9" i="7"/>
  <c r="S9" i="7"/>
  <c r="T9" i="7"/>
  <c r="U9" i="7"/>
  <c r="V9" i="7"/>
  <c r="W9" i="7"/>
  <c r="X9" i="7"/>
  <c r="Y9" i="7"/>
  <c r="Z9" i="7"/>
  <c r="AA9" i="7"/>
  <c r="AB9" i="7"/>
  <c r="AC9" i="7"/>
  <c r="AD9" i="7"/>
  <c r="AE9" i="7"/>
  <c r="AF9" i="7"/>
  <c r="AG9" i="7"/>
  <c r="AH9" i="7"/>
  <c r="AI9" i="7"/>
  <c r="AJ9" i="7"/>
  <c r="AK9" i="7"/>
  <c r="AL9" i="7"/>
  <c r="AM9" i="7"/>
  <c r="AN9" i="7"/>
  <c r="AO9" i="7"/>
  <c r="AP9" i="7"/>
  <c r="AQ9" i="7"/>
  <c r="AR9" i="7"/>
  <c r="AS9" i="7"/>
  <c r="AT9" i="7"/>
  <c r="N8" i="7"/>
  <c r="R8" i="7"/>
  <c r="S8" i="7"/>
  <c r="T8" i="7"/>
  <c r="U8" i="7"/>
  <c r="V8" i="7"/>
  <c r="W8" i="7"/>
  <c r="X8" i="7"/>
  <c r="Y8" i="7"/>
  <c r="Z8" i="7"/>
  <c r="AA8" i="7"/>
  <c r="AB8" i="7"/>
  <c r="AC8" i="7"/>
  <c r="AD8" i="7"/>
  <c r="AE8" i="7"/>
  <c r="AF8" i="7"/>
  <c r="AG8" i="7"/>
  <c r="AH8" i="7"/>
  <c r="AI8" i="7"/>
  <c r="AJ8" i="7"/>
  <c r="AK8" i="7"/>
  <c r="AL8" i="7"/>
  <c r="AM8" i="7"/>
  <c r="AN8" i="7"/>
  <c r="AO8" i="7"/>
  <c r="AP8" i="7"/>
  <c r="AQ8" i="7"/>
  <c r="AR8" i="7"/>
  <c r="AS8" i="7"/>
  <c r="AT8" i="7"/>
  <c r="N7" i="7"/>
  <c r="R7" i="7"/>
  <c r="S7" i="7"/>
  <c r="T7" i="7"/>
  <c r="U7" i="7"/>
  <c r="V7" i="7"/>
  <c r="W7" i="7"/>
  <c r="X7" i="7"/>
  <c r="Y7" i="7"/>
  <c r="Z7" i="7"/>
  <c r="AA7" i="7"/>
  <c r="AB7" i="7"/>
  <c r="AC7" i="7"/>
  <c r="AD7" i="7"/>
  <c r="AE7" i="7"/>
  <c r="AF7" i="7"/>
  <c r="AG7" i="7"/>
  <c r="AH7" i="7"/>
  <c r="AI7" i="7"/>
  <c r="AJ7" i="7"/>
  <c r="AK7" i="7"/>
  <c r="AL7" i="7"/>
  <c r="AM7" i="7"/>
  <c r="AN7" i="7"/>
  <c r="AO7" i="7"/>
  <c r="AP7" i="7"/>
  <c r="AQ7" i="7"/>
  <c r="AR7" i="7"/>
  <c r="AS7" i="7"/>
  <c r="AT7" i="7"/>
  <c r="N6" i="7"/>
  <c r="R6" i="7"/>
  <c r="S6" i="7"/>
  <c r="T6" i="7"/>
  <c r="U6" i="7"/>
  <c r="V6" i="7"/>
  <c r="W6" i="7"/>
  <c r="X6" i="7"/>
  <c r="Y6" i="7"/>
  <c r="Z6" i="7"/>
  <c r="AA6" i="7"/>
  <c r="AB6" i="7"/>
  <c r="AC6" i="7"/>
  <c r="AD6" i="7"/>
  <c r="AE6" i="7"/>
  <c r="AF6" i="7"/>
  <c r="AG6" i="7"/>
  <c r="AH6" i="7"/>
  <c r="AI6" i="7"/>
  <c r="AJ6" i="7"/>
  <c r="AK6" i="7"/>
  <c r="AL6" i="7"/>
  <c r="AM6" i="7"/>
  <c r="AN6" i="7"/>
  <c r="AO6" i="7"/>
  <c r="AP6" i="7"/>
  <c r="AQ6" i="7"/>
  <c r="AR6" i="7"/>
  <c r="AS6" i="7"/>
  <c r="AT6" i="7"/>
  <c r="Q167" i="7"/>
  <c r="Q193" i="7"/>
  <c r="Q192" i="7"/>
  <c r="Q187" i="7"/>
  <c r="Q186" i="7"/>
  <c r="Q185" i="7"/>
  <c r="Q150" i="7"/>
  <c r="Q148" i="7"/>
  <c r="Q147" i="7"/>
  <c r="Q118" i="7"/>
  <c r="Q117" i="7"/>
  <c r="Q70" i="7"/>
  <c r="Q69" i="7"/>
  <c r="Q68" i="7"/>
  <c r="Q66" i="7"/>
  <c r="Q64" i="7"/>
  <c r="Q27" i="7"/>
  <c r="Q8" i="7"/>
  <c r="Q55" i="7" l="1"/>
  <c r="Q82" i="7"/>
  <c r="Q76" i="7"/>
  <c r="R264" i="7"/>
  <c r="AE264" i="7"/>
  <c r="X264" i="7"/>
  <c r="AQ264" i="7"/>
  <c r="AD264" i="7"/>
  <c r="AN264" i="7"/>
  <c r="AO264" i="7"/>
  <c r="Y264" i="7"/>
  <c r="AL264" i="7"/>
  <c r="AM264" i="7"/>
  <c r="W264" i="7"/>
  <c r="AS264" i="7"/>
  <c r="AC264" i="7"/>
  <c r="AK264" i="7"/>
  <c r="AH264" i="7"/>
  <c r="AG264" i="7"/>
  <c r="AR264" i="7"/>
  <c r="AJ264" i="7"/>
  <c r="AI264" i="7"/>
  <c r="AF264" i="7"/>
  <c r="AP264" i="7"/>
  <c r="V264" i="7"/>
  <c r="U264" i="7"/>
  <c r="AA264" i="7"/>
  <c r="Z264" i="7"/>
  <c r="AT264" i="7"/>
  <c r="AB264" i="7"/>
  <c r="T264" i="7"/>
  <c r="S264" i="7"/>
  <c r="Q232" i="7"/>
  <c r="Q249" i="7"/>
  <c r="Q198" i="7"/>
  <c r="Q88" i="7"/>
  <c r="Q164" i="7"/>
  <c r="Q157" i="7"/>
  <c r="Q33" i="7"/>
  <c r="Q115" i="7"/>
  <c r="Q202" i="7"/>
  <c r="Q166" i="7"/>
  <c r="Q85" i="7"/>
  <c r="Q195" i="7"/>
  <c r="Q56" i="7"/>
  <c r="Q34" i="7"/>
  <c r="Q199" i="7"/>
  <c r="Q36" i="7"/>
  <c r="Q109" i="7"/>
  <c r="Q74" i="7"/>
  <c r="Q156" i="7"/>
  <c r="Q53" i="7"/>
  <c r="Q116" i="7"/>
  <c r="Q57" i="7"/>
  <c r="Q52" i="7"/>
  <c r="Q201" i="7"/>
  <c r="Q131" i="7"/>
  <c r="AO144" i="7"/>
  <c r="Y144" i="7"/>
  <c r="Q67" i="7"/>
  <c r="Q72" i="7"/>
  <c r="Q126" i="7"/>
  <c r="Q151" i="7"/>
  <c r="AS24" i="7"/>
  <c r="AC24" i="7"/>
  <c r="AP104" i="7"/>
  <c r="AL144" i="7"/>
  <c r="AL224" i="7"/>
  <c r="AH24" i="7"/>
  <c r="AL104" i="7"/>
  <c r="S224" i="7"/>
  <c r="AK224" i="7"/>
  <c r="AE24" i="7"/>
  <c r="AG24" i="7"/>
  <c r="AT24" i="7"/>
  <c r="AD24" i="7"/>
  <c r="AJ24" i="7"/>
  <c r="Q146" i="7"/>
  <c r="Q63" i="7"/>
  <c r="W224" i="7"/>
  <c r="Y24" i="7"/>
  <c r="AQ144" i="7"/>
  <c r="AA144" i="7"/>
  <c r="Z104" i="7"/>
  <c r="AA104" i="7"/>
  <c r="Q29" i="7"/>
  <c r="Q60" i="7"/>
  <c r="AR144" i="7"/>
  <c r="AB144" i="7"/>
  <c r="V224" i="7"/>
  <c r="AH224" i="7"/>
  <c r="AF224" i="7"/>
  <c r="AG224" i="7"/>
  <c r="AI224" i="7"/>
  <c r="V104" i="7"/>
  <c r="U104" i="7"/>
  <c r="Q31" i="7"/>
  <c r="W144" i="7"/>
  <c r="AT224" i="7"/>
  <c r="AD224" i="7"/>
  <c r="T104" i="7"/>
  <c r="Q121" i="7"/>
  <c r="R224" i="7"/>
  <c r="W104" i="7"/>
  <c r="X104" i="7"/>
  <c r="AO104" i="7"/>
  <c r="AL24" i="7"/>
  <c r="AF104" i="7"/>
  <c r="AP24" i="7"/>
  <c r="Z24" i="7"/>
  <c r="Y104" i="7"/>
  <c r="AF144" i="7"/>
  <c r="Q107" i="7"/>
  <c r="S144" i="7"/>
  <c r="AI144" i="7"/>
  <c r="AK24" i="7"/>
  <c r="AE144" i="7"/>
  <c r="AH144" i="7"/>
  <c r="R144" i="7"/>
  <c r="AM224" i="7"/>
  <c r="T24" i="7"/>
  <c r="AR104" i="7"/>
  <c r="AT144" i="7"/>
  <c r="AD144" i="7"/>
  <c r="AG144" i="7"/>
  <c r="U224" i="7"/>
  <c r="V24" i="7"/>
  <c r="AK104" i="7"/>
  <c r="AN104" i="7"/>
  <c r="AB104" i="7"/>
  <c r="AM104" i="7"/>
  <c r="AQ224" i="7"/>
  <c r="AA224" i="7"/>
  <c r="AO24" i="7"/>
  <c r="R24" i="7"/>
  <c r="U24" i="7"/>
  <c r="AJ104" i="7"/>
  <c r="AF24" i="7"/>
  <c r="AI24" i="7"/>
  <c r="S24" i="7"/>
  <c r="AQ104" i="7"/>
  <c r="AE104" i="7"/>
  <c r="Q28" i="7"/>
  <c r="AS144" i="7"/>
  <c r="AC144" i="7"/>
  <c r="AM144" i="7"/>
  <c r="Q191" i="7"/>
  <c r="Q12" i="7"/>
  <c r="AP224" i="7"/>
  <c r="Q6" i="7"/>
  <c r="AG104" i="7"/>
  <c r="Q62" i="7"/>
  <c r="AE224" i="7"/>
  <c r="Q183" i="7"/>
  <c r="AS104" i="7"/>
  <c r="AC104" i="7"/>
  <c r="AS224" i="7"/>
  <c r="AC224" i="7"/>
  <c r="AR24" i="7"/>
  <c r="AB24" i="7"/>
  <c r="AR224" i="7"/>
  <c r="AB224" i="7"/>
  <c r="AQ24" i="7"/>
  <c r="AA24" i="7"/>
  <c r="Q71" i="7"/>
  <c r="Q75" i="7"/>
  <c r="AP144" i="7"/>
  <c r="Z144" i="7"/>
  <c r="AT104" i="7"/>
  <c r="AN144" i="7"/>
  <c r="X144" i="7"/>
  <c r="AN224" i="7"/>
  <c r="X224" i="7"/>
  <c r="Z224" i="7"/>
  <c r="Q190" i="7"/>
  <c r="AM24" i="7"/>
  <c r="W24" i="7"/>
  <c r="Q65" i="7"/>
  <c r="Q132" i="7"/>
  <c r="AD104" i="7"/>
  <c r="Y224" i="7"/>
  <c r="V144" i="7"/>
  <c r="AK144" i="7"/>
  <c r="U144" i="7"/>
  <c r="Q9" i="7"/>
  <c r="Q61" i="7"/>
  <c r="AJ144" i="7"/>
  <c r="T144" i="7"/>
  <c r="T224" i="7"/>
  <c r="Q149" i="7"/>
  <c r="AJ224" i="7"/>
  <c r="AN24" i="7"/>
  <c r="X24" i="7"/>
  <c r="AI104" i="7"/>
  <c r="S104" i="7"/>
  <c r="Q30" i="7"/>
  <c r="Q79" i="7"/>
  <c r="AO224" i="7"/>
  <c r="AH104" i="7"/>
  <c r="R104" i="7"/>
  <c r="Q78" i="7"/>
  <c r="Q184" i="7"/>
  <c r="Q189" i="7"/>
  <c r="Q7" i="7"/>
  <c r="Q258" i="7"/>
  <c r="Q254" i="7"/>
  <c r="Q237" i="7"/>
  <c r="Q90" i="7" l="1"/>
  <c r="Q91" i="7"/>
  <c r="Q11" i="7"/>
  <c r="Q206" i="7"/>
  <c r="Q207" i="7"/>
  <c r="Q130" i="7"/>
  <c r="Q10" i="7"/>
  <c r="Q264" i="7"/>
  <c r="Q165" i="7"/>
  <c r="Q54" i="7"/>
  <c r="Q154" i="7"/>
  <c r="Q153" i="7"/>
  <c r="Q200" i="7"/>
  <c r="Q84" i="7"/>
  <c r="Q87" i="7"/>
  <c r="Q203" i="7"/>
  <c r="Q188" i="7"/>
  <c r="Q129" i="7"/>
  <c r="Q86" i="7"/>
  <c r="Q81" i="7"/>
  <c r="Q83" i="7"/>
  <c r="Q80" i="7"/>
  <c r="Q194" i="7"/>
  <c r="Q155" i="7"/>
  <c r="Q110" i="7"/>
  <c r="Q35" i="7"/>
  <c r="Q73" i="7"/>
  <c r="Q204" i="7"/>
  <c r="Q128" i="7"/>
  <c r="Q205" i="7"/>
  <c r="Q89" i="7"/>
  <c r="Q37" i="7"/>
  <c r="Q158" i="7"/>
  <c r="Q111" i="7"/>
  <c r="Q106" i="7"/>
  <c r="Q26" i="7"/>
  <c r="Q24" i="7" l="1"/>
  <c r="Q224" i="7"/>
  <c r="Q104" i="7"/>
  <c r="Q120" i="7"/>
  <c r="Q144" i="7" s="1"/>
</calcChain>
</file>

<file path=xl/sharedStrings.xml><?xml version="1.0" encoding="utf-8"?>
<sst xmlns="http://schemas.openxmlformats.org/spreadsheetml/2006/main" count="861" uniqueCount="245">
  <si>
    <t>식</t>
  </si>
  <si>
    <t>단위</t>
  </si>
  <si>
    <t>비고</t>
  </si>
  <si>
    <t>1. 장비 설치 공사</t>
  </si>
  <si>
    <t>기계설비공</t>
  </si>
  <si>
    <t>보통인부</t>
  </si>
  <si>
    <t>배관공</t>
  </si>
  <si>
    <t>옥내소화전/스프링클러 겸용펌프(입형)</t>
  </si>
  <si>
    <t>380LPMx60Mx10HP</t>
  </si>
  <si>
    <t>대</t>
  </si>
  <si>
    <t>옥내소화전/간이스프링클러 겸용펌프(엔진펌프)</t>
  </si>
  <si>
    <t>(입형,단독형) 380LPMx60Mx10PS</t>
  </si>
  <si>
    <t>충압펌프(입형)</t>
  </si>
  <si>
    <t>60LPMx60Mx3HP</t>
  </si>
  <si>
    <t>기동용수압개폐장치</t>
  </si>
  <si>
    <t>압력스위치</t>
  </si>
  <si>
    <t>SET</t>
  </si>
  <si>
    <t>합  계</t>
  </si>
  <si>
    <t>2. 기계실 배관 공사</t>
  </si>
  <si>
    <t>백강관 (SPP)(용접식) [기계실배관]</t>
  </si>
  <si>
    <t>D25</t>
  </si>
  <si>
    <t>M</t>
  </si>
  <si>
    <t>D32</t>
  </si>
  <si>
    <t>D40</t>
  </si>
  <si>
    <t>D50</t>
  </si>
  <si>
    <t>D65</t>
  </si>
  <si>
    <t>D100</t>
  </si>
  <si>
    <t>개폐표시형 게이트밸브(템퍼스위치형)</t>
  </si>
  <si>
    <t>EA</t>
  </si>
  <si>
    <t>헤머레스체크밸브</t>
  </si>
  <si>
    <t>(10KG) D40</t>
  </si>
  <si>
    <t>(10KG) D100</t>
  </si>
  <si>
    <t>스트레너 10kg 나사</t>
  </si>
  <si>
    <t>청동,나사 10Kg/㎠ D40</t>
  </si>
  <si>
    <t>스트레너(주철 플랜지)</t>
  </si>
  <si>
    <t>후렉시블 죠인트</t>
  </si>
  <si>
    <t>D40mm×0.98MPa, BL형</t>
  </si>
  <si>
    <t>개</t>
  </si>
  <si>
    <t>D100mm×0.98MPa, BL형</t>
  </si>
  <si>
    <t>순간유량계(후로셀)</t>
  </si>
  <si>
    <t>개폐표시형 게이트밸브(OS &amp; Y)</t>
  </si>
  <si>
    <t>글로브밸브 주철 10Kg</t>
  </si>
  <si>
    <t>알람밸브(시험밸브일체형)</t>
  </si>
  <si>
    <t>소방용밸브</t>
  </si>
  <si>
    <t>앵글밸브, D40</t>
  </si>
  <si>
    <t>수격방지기</t>
  </si>
  <si>
    <t>수격방지기, W.H.C, D65mm</t>
  </si>
  <si>
    <t>소방용헤드(유리벌브형)</t>
  </si>
  <si>
    <t>스프링클러헤드(조기반응형), 폐쇄상향72°C</t>
  </si>
  <si>
    <t>관통슬리브 (벽체)</t>
  </si>
  <si>
    <t>D 75</t>
  </si>
  <si>
    <t>3. 옥내소화전 배관 공사</t>
  </si>
  <si>
    <t>백강관 (SPP)(용접식)</t>
  </si>
  <si>
    <t>송수구(쌍구매립형)</t>
  </si>
  <si>
    <t>100*65*65</t>
  </si>
  <si>
    <t>자동배수밸브</t>
  </si>
  <si>
    <t>D20</t>
  </si>
  <si>
    <t>완강기</t>
  </si>
  <si>
    <t>3층용(완강기+설치대)</t>
  </si>
  <si>
    <t>4. 스프링클러 배관 공사</t>
  </si>
  <si>
    <t>D80</t>
  </si>
  <si>
    <t>수격방지기, W.H.C, D100mm</t>
  </si>
  <si>
    <t>수격방지기, W.H.C, D80mm</t>
  </si>
  <si>
    <t>소방용헤드</t>
  </si>
  <si>
    <t>소방용헤드, 스프링클러헤드(조기반응), 플러쉬 72°C 표준</t>
  </si>
  <si>
    <t>플렉시블조인트(소방용)</t>
  </si>
  <si>
    <t>플렉시블조인트, 1,500mm, 소방용</t>
  </si>
  <si>
    <t>D 50</t>
  </si>
  <si>
    <t>D125</t>
  </si>
  <si>
    <t>4방향 버팀대 지지대</t>
  </si>
  <si>
    <t>25A #40 L500mm</t>
  </si>
  <si>
    <t>4방향 버팀대 콘크리트</t>
  </si>
  <si>
    <t>100A (UNOSB#415K+#VB-1+#078K)*2</t>
  </si>
  <si>
    <t>글로브조인트</t>
  </si>
  <si>
    <t>100A</t>
  </si>
  <si>
    <t>65A</t>
  </si>
  <si>
    <t>나사식 백강관제관이음쇠</t>
  </si>
  <si>
    <t>D100, 백니플, 나사</t>
  </si>
  <si>
    <t>D25, 백레듀샤, 나사</t>
  </si>
  <si>
    <t>D25, 백소켓, 나사</t>
  </si>
  <si>
    <t>D40, 백엘보, 나사</t>
  </si>
  <si>
    <t>백강관이음쇠 용접식</t>
  </si>
  <si>
    <t>D100, 백레듀샤, 용접</t>
  </si>
  <si>
    <t>D100, 백엘보, 용접</t>
  </si>
  <si>
    <t>D100, 백티, 용접</t>
  </si>
  <si>
    <t>D25, 백엘보, 용접</t>
  </si>
  <si>
    <t>D25, 백캡, 용접</t>
  </si>
  <si>
    <t>D25, 백티, 용접</t>
  </si>
  <si>
    <t>D32, 백엘보, 용접</t>
  </si>
  <si>
    <t>D32, 백티, 용접</t>
  </si>
  <si>
    <t>D40, 백엘보, 용접</t>
  </si>
  <si>
    <t>D40, 백티, 용접</t>
  </si>
  <si>
    <t>D50, 백엘보, 용접</t>
  </si>
  <si>
    <t>D50, 백캡, 용접</t>
  </si>
  <si>
    <t>D65, 백엘보, 용접</t>
  </si>
  <si>
    <t>D65, 백티, 용접</t>
  </si>
  <si>
    <t>D80, 백엘보, 용접</t>
  </si>
  <si>
    <t>D80, 백티, 용접</t>
  </si>
  <si>
    <t>버팀대 가지관 말단 콘크리트</t>
  </si>
  <si>
    <t>25A UNOSB#300K+#VB-1+#615K</t>
  </si>
  <si>
    <t>32A UNOSB#300K+#VB-1+#615K</t>
  </si>
  <si>
    <t>40A UNOSB#300K+#VB-1+#615K</t>
  </si>
  <si>
    <t>버팀대 클램프(종방향) 콘크리트</t>
  </si>
  <si>
    <t>100A UNOSB#415K+#VB-1+#078K</t>
  </si>
  <si>
    <t>40A UNOSB#415K+#VB-1+#078K</t>
  </si>
  <si>
    <t>65A UNOSB#415K+#VB-1+#078K</t>
  </si>
  <si>
    <t>80A UNOSB#415K+#VB-1+#078K</t>
  </si>
  <si>
    <t>버팀대 클램프(횡방향) 콘크리트</t>
  </si>
  <si>
    <t xml:space="preserve">EA </t>
  </si>
  <si>
    <t>소화기받침대</t>
  </si>
  <si>
    <t>3.3KG</t>
  </si>
  <si>
    <t>소화기표지(축광식)</t>
  </si>
  <si>
    <t>160*160</t>
  </si>
  <si>
    <t>송수구표지</t>
  </si>
  <si>
    <t>300*80</t>
  </si>
  <si>
    <t>수동식소화기</t>
  </si>
  <si>
    <t>분말소화기(ABC) 4단위 3.3KG</t>
  </si>
  <si>
    <t>CO2   5LB</t>
  </si>
  <si>
    <t>스터드 앵커</t>
  </si>
  <si>
    <t>one size, VNFA M12</t>
  </si>
  <si>
    <t>one size, VNFA M16</t>
  </si>
  <si>
    <t>스터드 앵커(옥내소화전)</t>
  </si>
  <si>
    <t>엔진펌프</t>
  </si>
  <si>
    <t>10HP,VSSP-401_KAH</t>
  </si>
  <si>
    <t>옥내소화전 내진고정 지지대</t>
  </si>
  <si>
    <t>one size, 지지재(STS304 THK2.3t)</t>
  </si>
  <si>
    <t>완강기표지</t>
  </si>
  <si>
    <t>일반행거</t>
  </si>
  <si>
    <t>횡,종방향 버팀대 지지대</t>
  </si>
  <si>
    <t>25A #40 L1,000mm</t>
  </si>
  <si>
    <t>U-볼트,너트(일반)</t>
  </si>
  <si>
    <t>노무비</t>
  </si>
  <si>
    <t>인</t>
  </si>
  <si>
    <t>4방향 버팀대 설치비</t>
  </si>
  <si>
    <t>개소</t>
  </si>
  <si>
    <t>버팀대 가지관 말단 설치비</t>
  </si>
  <si>
    <t>전산볼트 9mm포함</t>
  </si>
  <si>
    <t>신축분리이음 설치비</t>
  </si>
  <si>
    <t>엔진펌프 내진스토퍼 설치비</t>
  </si>
  <si>
    <t>10HP,VSSP-401 KAH</t>
  </si>
  <si>
    <t>횡방향,종방향 버팀대 설치비</t>
  </si>
  <si>
    <t>손료요율</t>
  </si>
  <si>
    <t>손료구분</t>
  </si>
  <si>
    <t>적용구분</t>
  </si>
  <si>
    <t>합계구분</t>
  </si>
  <si>
    <t>기계경비</t>
  </si>
  <si>
    <t>수  량</t>
  </si>
  <si>
    <t>재  료  비</t>
  </si>
  <si>
    <t>노  무  비</t>
  </si>
  <si>
    <t>경      비</t>
  </si>
  <si>
    <t>합      계</t>
  </si>
  <si>
    <t>단  가</t>
  </si>
  <si>
    <t>금   액</t>
  </si>
  <si>
    <t>품목구분</t>
  </si>
  <si>
    <t>조달코드</t>
  </si>
  <si>
    <t>공구손료</t>
  </si>
  <si>
    <t>23</t>
  </si>
  <si>
    <t>A0200000000</t>
  </si>
  <si>
    <t>소모품비</t>
  </si>
  <si>
    <t>20</t>
  </si>
  <si>
    <t/>
  </si>
  <si>
    <t>강관배관용접(전기아크용접)</t>
  </si>
  <si>
    <t>강관슬리브(방화구획용)</t>
  </si>
  <si>
    <t>강관슬리브(지수판제외) 벽체</t>
  </si>
  <si>
    <t>D 25</t>
  </si>
  <si>
    <t>D 40</t>
  </si>
  <si>
    <t>D 80</t>
  </si>
  <si>
    <t>관보온(고무발포보온)</t>
  </si>
  <si>
    <t>D25 X 13T</t>
  </si>
  <si>
    <t>D32 X 13T</t>
  </si>
  <si>
    <t>D40 X 13T</t>
  </si>
  <si>
    <t>D50 X 13T</t>
  </si>
  <si>
    <t>D65 X 13T</t>
  </si>
  <si>
    <t>D80 X 13T</t>
  </si>
  <si>
    <t>D100 X 19T</t>
  </si>
  <si>
    <t>관보온(벽체관보온)</t>
  </si>
  <si>
    <t>D40 x 10T</t>
  </si>
  <si>
    <t>m</t>
  </si>
  <si>
    <t>시험밸브함(스텐1.5T)</t>
  </si>
  <si>
    <t>300x500x180H (사이트글라스)</t>
  </si>
  <si>
    <t>옥내소화전설치</t>
  </si>
  <si>
    <t>노출형 (SUS304 1.5T)스텐</t>
  </si>
  <si>
    <t>매입형 (SUS304 1.5T) 스텐</t>
  </si>
  <si>
    <t>합 플랜지 이음(STEEL PLATE)</t>
  </si>
  <si>
    <t>내       역       서</t>
  </si>
  <si>
    <t>품      명</t>
  </si>
  <si>
    <t>규      격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</si>
  <si>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</si>
  <si>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</si>
  <si>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</si>
  <si>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</si>
  <si>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</si>
  <si>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</si>
  <si>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</si>
  <si>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</si>
  <si>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</si>
  <si>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</si>
  <si>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작업부산물1</t>
  </si>
  <si>
    <t>소방시설공사업 배상책임공제</t>
  </si>
  <si>
    <t>부가가치세</t>
  </si>
  <si>
    <t xml:space="preserve">T. A. B 공 사 </t>
  </si>
  <si>
    <t>자동제어공사</t>
  </si>
  <si>
    <t>품 질 관 리</t>
  </si>
  <si>
    <t>재 해 예 방 기 술 지 도</t>
  </si>
  <si>
    <t>상수도인입분당금</t>
  </si>
  <si>
    <t>사용자항목9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</si>
  <si>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</si>
  <si>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</si>
  <si>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</si>
  <si>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</si>
  <si>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</si>
  <si>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</si>
  <si>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</si>
  <si>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</si>
  <si>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</si>
  <si>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</si>
  <si>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</si>
  <si>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A0400000000</t>
  </si>
  <si>
    <t>5. 소화 내진장치 공사</t>
  </si>
  <si>
    <t>펌프 내진장치(스토퍼)</t>
  </si>
  <si>
    <t>입상관 내진장치</t>
  </si>
  <si>
    <t>횡주관 흔들림방지 버팀대</t>
  </si>
  <si>
    <t>스프링클러 말단헤드 버팀대</t>
  </si>
  <si>
    <t>신축분리이음</t>
  </si>
  <si>
    <t>백강관 (SPP)(나사식)</t>
  </si>
  <si>
    <t>백강관 (SPP)(나사식)</t>
    <phoneticPr fontId="1" type="noConversion"/>
  </si>
  <si>
    <t>나사식 백강관제관이음쇠</t>
    <phoneticPr fontId="1" type="noConversion"/>
  </si>
  <si>
    <t>D32, 백엘보, 나사</t>
    <phoneticPr fontId="1" type="noConversion"/>
  </si>
  <si>
    <t>D40, 백엘보, 나사</t>
    <phoneticPr fontId="1" type="noConversion"/>
  </si>
  <si>
    <t>D25, 백티, 나사</t>
    <phoneticPr fontId="1" type="noConversion"/>
  </si>
  <si>
    <t>D50, 백티, 나사</t>
    <phoneticPr fontId="1" type="noConversion"/>
  </si>
  <si>
    <t>D32, 백레듀샤, 나사</t>
    <phoneticPr fontId="1" type="noConversion"/>
  </si>
  <si>
    <t>D50, 백레듀샤, 나사</t>
    <phoneticPr fontId="1" type="noConversion"/>
  </si>
  <si>
    <t>D50, 백캡, 나사</t>
    <phoneticPr fontId="1" type="noConversion"/>
  </si>
  <si>
    <t>백강관 (SPP)(나사식) [기계실배관]</t>
  </si>
  <si>
    <t>백강관 (SPP)(나사식) [기계실배관]</t>
    <phoneticPr fontId="1" type="noConversion"/>
  </si>
  <si>
    <t>D50, 백엘보, 나사</t>
    <phoneticPr fontId="1" type="noConversion"/>
  </si>
  <si>
    <t>D25, 백엘보, 나사</t>
    <phoneticPr fontId="1" type="noConversion"/>
  </si>
  <si>
    <t>D40, 백엘보, 나사</t>
    <phoneticPr fontId="1" type="noConversion"/>
  </si>
  <si>
    <t>D32, 백티, 나사</t>
    <phoneticPr fontId="1" type="noConversion"/>
  </si>
  <si>
    <t>D40, 백티, 나사</t>
    <phoneticPr fontId="1" type="noConversion"/>
  </si>
  <si>
    <t>D40, 백레듀샤, 나사</t>
    <phoneticPr fontId="1" type="noConversion"/>
  </si>
  <si>
    <t>D25, 백캡, 나사</t>
    <phoneticPr fontId="1" type="noConversion"/>
  </si>
  <si>
    <t>노무비의 2%</t>
  </si>
  <si>
    <t>배관의 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</si>
</sst>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20"/>
      <color rgb="FF000000"/>
      <name val="굴림체"/>
      <family val="3"/>
      <charset val="129"/>
    </font>
    <font>
      <b/>
      <u/>
      <sz val="10"/>
      <color rgb="FF0000FF"/>
      <name val="굴림체"/>
      <family val="3"/>
      <charset val="129"/>
    </font>
    <font>
      <b/>
      <u/>
      <sz val="10"/>
      <color rgb="FF0000FF"/>
      <name val="맑은 고딕"/>
      <family val="2"/>
      <charset val="129"/>
      <scheme val="minor"/>
    </font>
    <font>
      <sz val="8"/>
      <color rgb="FF000080"/>
      <name val="굴림체"/>
      <family val="3"/>
      <charset val="129"/>
    </font>
    <font>
      <b/>
      <sz val="8"/>
      <color rgb="FF800000"/>
      <name val="굴림체"/>
      <family val="3"/>
      <charset val="129"/>
    </font>
    <font>
      <sz val="8"/>
      <color theme="1"/>
      <name val="굴림체"/>
      <family val="3"/>
      <charset val="129"/>
    </font>
    <font>
      <b/>
      <sz val="8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8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rgb="FFF4F4FD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left" vertical="center" wrapText="1" shrinkToFit="1"/>
    </xf>
    <xf numFmtId="0" fontId="7" fillId="0" borderId="1" xfId="0" quotePrefix="1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right" vertical="center" wrapText="1" shrinkToFit="1"/>
    </xf>
    <xf numFmtId="0" fontId="7" fillId="0" borderId="1" xfId="0" applyFont="1" applyBorder="1" applyAlignment="1">
      <alignment horizontal="left" vertical="center" wrapText="1" shrinkToFit="1"/>
    </xf>
    <xf numFmtId="0" fontId="7" fillId="0" borderId="1" xfId="0" quotePrefix="1" applyFont="1" applyBorder="1" applyAlignment="1">
      <alignment horizontal="right" vertical="center" wrapText="1" shrinkToFit="1"/>
    </xf>
    <xf numFmtId="0" fontId="7" fillId="0" borderId="1" xfId="0" applyFont="1" applyBorder="1" applyAlignment="1">
      <alignment horizontal="center" vertical="center" wrapText="1" shrinkToFit="1"/>
    </xf>
    <xf numFmtId="0" fontId="8" fillId="2" borderId="1" xfId="0" quotePrefix="1" applyFont="1" applyFill="1" applyBorder="1" applyAlignment="1">
      <alignment horizontal="center" vertical="center" wrapText="1" shrinkToFit="1"/>
    </xf>
    <xf numFmtId="0" fontId="8" fillId="2" borderId="1" xfId="0" applyFont="1" applyFill="1" applyBorder="1" applyAlignment="1">
      <alignment horizontal="right" vertical="center" wrapText="1" shrinkToFit="1"/>
    </xf>
    <xf numFmtId="0" fontId="8" fillId="2" borderId="1" xfId="0" applyFont="1" applyFill="1" applyBorder="1" applyAlignment="1">
      <alignment horizontal="right" vertical="center" shrinkToFit="1"/>
    </xf>
    <xf numFmtId="0" fontId="7" fillId="0" borderId="1" xfId="0" applyFont="1" applyBorder="1" applyAlignment="1">
      <alignment horizontal="right" vertical="center" shrinkToFit="1"/>
    </xf>
    <xf numFmtId="0" fontId="8" fillId="2" borderId="1" xfId="0" applyFont="1" applyFill="1" applyBorder="1" applyAlignment="1">
      <alignment horizontal="left" vertical="center" wrapText="1" shrinkToFit="1"/>
    </xf>
    <xf numFmtId="0" fontId="8" fillId="2" borderId="1" xfId="0" applyFont="1" applyFill="1" applyBorder="1" applyAlignment="1">
      <alignment horizontal="center" vertical="center" wrapText="1" shrinkToFit="1"/>
    </xf>
    <xf numFmtId="0" fontId="7" fillId="5" borderId="1" xfId="0" quotePrefix="1" applyFont="1" applyFill="1" applyBorder="1" applyAlignment="1">
      <alignment horizontal="left" vertical="center" wrapText="1" shrinkToFit="1"/>
    </xf>
    <xf numFmtId="0" fontId="7" fillId="5" borderId="1" xfId="0" quotePrefix="1" applyFont="1" applyFill="1" applyBorder="1" applyAlignment="1">
      <alignment horizontal="center" vertical="center" wrapText="1" shrinkToFit="1"/>
    </xf>
    <xf numFmtId="0" fontId="7" fillId="5" borderId="1" xfId="0" applyFont="1" applyFill="1" applyBorder="1" applyAlignment="1">
      <alignment horizontal="right" vertical="center" shrinkToFit="1"/>
    </xf>
    <xf numFmtId="0" fontId="7" fillId="5" borderId="1" xfId="0" applyFont="1" applyFill="1" applyBorder="1" applyAlignment="1">
      <alignment horizontal="right" vertical="center" wrapText="1" shrinkToFit="1"/>
    </xf>
    <xf numFmtId="0" fontId="0" fillId="5" borderId="0" xfId="0" applyFill="1">
      <alignment vertical="center"/>
    </xf>
    <xf numFmtId="0" fontId="0" fillId="5" borderId="0" xfId="0" quotePrefix="1" applyFill="1">
      <alignment vertical="center"/>
    </xf>
    <xf numFmtId="0" fontId="7" fillId="5" borderId="1" xfId="0" applyFont="1" applyFill="1" applyBorder="1" applyAlignment="1">
      <alignment horizontal="left" vertical="center" wrapText="1" shrinkToFit="1"/>
    </xf>
    <xf numFmtId="0" fontId="7" fillId="5" borderId="1" xfId="0" quotePrefix="1" applyFont="1" applyFill="1" applyBorder="1" applyAlignment="1">
      <alignment horizontal="right" vertical="center" wrapText="1" shrinkToFit="1"/>
    </xf>
    <xf numFmtId="0" fontId="7" fillId="0" borderId="1" xfId="0" quotePrefix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1" fillId="0" borderId="1" xfId="0" quotePrefix="1" applyFont="1" applyBorder="1" applyAlignment="1">
      <alignment horizontal="left" vertical="center" wrapText="1" shrinkToFit="1"/>
    </xf>
    <xf numFmtId="0" fontId="11" fillId="0" borderId="1" xfId="0" applyFont="1" applyBorder="1" applyAlignment="1">
      <alignment horizontal="left" vertical="center" wrapText="1" shrinkToFit="1"/>
    </xf>
    <xf numFmtId="0" fontId="11" fillId="0" borderId="1" xfId="0" quotePrefix="1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right" vertical="center" shrinkToFit="1"/>
    </xf>
    <xf numFmtId="0" fontId="11" fillId="0" borderId="1" xfId="0" applyFont="1" applyBorder="1" applyAlignment="1">
      <alignment horizontal="right" vertical="center" wrapText="1" shrinkToFit="1"/>
    </xf>
    <xf numFmtId="0" fontId="10" fillId="0" borderId="0" xfId="0" applyFont="1">
      <alignment vertical="center"/>
    </xf>
    <xf numFmtId="0" fontId="11" fillId="0" borderId="1" xfId="0" quotePrefix="1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4" borderId="2" xfId="0" quotePrefix="1" applyFont="1" applyFill="1" applyBorder="1" applyAlignment="1">
      <alignment horizontal="left" vertical="center" wrapText="1" shrinkToFit="1"/>
    </xf>
    <xf numFmtId="0" fontId="6" fillId="4" borderId="3" xfId="0" quotePrefix="1" applyFont="1" applyFill="1" applyBorder="1" applyAlignment="1">
      <alignment horizontal="left" vertical="center" wrapText="1" shrinkToFit="1"/>
    </xf>
    <xf numFmtId="0" fontId="6" fillId="4" borderId="3" xfId="0" quotePrefix="1" applyFont="1" applyFill="1" applyBorder="1" applyAlignment="1">
      <alignment horizontal="left" vertical="center" shrinkToFit="1"/>
    </xf>
    <xf numFmtId="0" fontId="6" fillId="4" borderId="4" xfId="0" quotePrefix="1" applyFont="1" applyFill="1" applyBorder="1" applyAlignment="1">
      <alignment horizontal="left" vertical="center" wrapText="1" shrinkToFit="1"/>
    </xf>
    <xf numFmtId="0" fontId="6" fillId="4" borderId="1" xfId="0" quotePrefix="1" applyFont="1" applyFill="1" applyBorder="1" applyAlignment="1">
      <alignment horizontal="left" vertical="center" wrapText="1" shrinkToFit="1"/>
    </xf>
    <xf numFmtId="0" fontId="6" fillId="4" borderId="1" xfId="0" applyFont="1" applyFill="1" applyBorder="1" applyAlignment="1">
      <alignment horizontal="left" vertical="center" wrapText="1" shrinkToFit="1"/>
    </xf>
    <xf numFmtId="0" fontId="6" fillId="4" borderId="1" xfId="0" applyFont="1" applyFill="1" applyBorder="1" applyAlignment="1">
      <alignment horizontal="left" vertical="center" shrinkToFit="1"/>
    </xf>
  </cellXfs>
  <cellStyles count="2">
    <cellStyle name="표준" xfId="0" builtinId="0"/>
    <cellStyle name="표준 2" xfId="1" xr:uid="{00000000-0005-0000-0000-000001000000}"/>
  </cellStyles>
  <dxfs count="4">
    <dxf>
      <numFmt numFmtId="177" formatCode="#,###"/>
    </dxf>
    <dxf>
      <numFmt numFmtId="178" formatCode="#,##0.0#####"/>
    </dxf>
    <dxf>
      <numFmt numFmtId="177" formatCode="#,###"/>
    </dxf>
    <dxf>
      <numFmt numFmtId="178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theme" Target="theme/theme1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calcChain" Target="calcChain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51221;\d\1.%20&#44285;&#51116;&#50896;%20&#49444;&#44228;&#54532;&#47196;&#51229;&#53944;&#48169;\27.&#45824;&#44396;&#44277;&#49328;&#52488;&#50808;1&#44368;&#54872;&#44221;&#44060;&#49440;\&#45225;&#54408;&#46020;&#49436;\&#45236;&#50669;&#49436;(2013.11.29)\&#44277;&#49328;&#52488;-&#44592;&#44228;&#49328;&#52636;&#494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116;&#54840;\&#47196;&#52972;%20&#46356;&#49828;&#53356;%20(d)\WINDOWS\TEMP\&#51068;&#50948;&#45824;&#44032;&#47784;&#510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backup_D\&#50641;&#49472;&#51088;&#47308;\&#49884;&#44368;&#50977;&#52397;\2014&#45380;%20&#51665;&#54665;\&#51109;&#49457;&#52488;\1-1-&#49888;&#45817;&#52488;-&#54872;&#44221;&#44060;&#49440;-&#44592;&#44228;&#49328;&#5263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\juns1107\&#45236;&#50669;&#49436;\&#50900;&#48324;&#49444;&#44228;&#45236;&#50669;\99&#49444;&#44228;&#51032;&#47280;&#45236;&#50669;\&#44277;&#49324;&#48708;99-1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SINGLE\EMAIL\temp\02\980226%20&#54056;&#49496;MESA&#48716;&#4637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DATE\165-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E\BAKUP\OLD-E\1760\1766\1766-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54532;&#47004;(PLAN)\&#52397;&#52380;\200&#48156;&#51452;\2000&#52397;&#52380;-&#45909;&#54217;&#48156;&#5145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&#47196;&#52972;%20&#46356;&#49828;&#53356;%20(d)\down\DOWN\&#44144;&#52285;&#44032;&#51312;&#52488;&#46321;&#53440;&#44204;&#51201;(&#54616;&#51060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2000file\&#49436;&#49885;file\2000&#44221;&#51452;EXPO\7&#50900;file\&#46020;&#47196;&#44277;&#49324;\&#49436;&#50872;&#49884;CCTV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My%20Documents\DATA\&#50872;&#49328;\DATA\&#54861;&#49688;&#50696;&#44221;&#48372;\YONGF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backup_D\&#46020;&#47732;&#51089;&#50629;&#48169;\2003&#45380;%20project\&#52285;&#47749;&#50644;&#51648;&#45768;&#50612;&#47553;\&#47924;&#54805;&#47928;&#54868;&#51116;&#51204;&#49688;&#54924;&#44288;\9701A\OUT\YE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\C\&#45236;&#50669;&#49436;\2001-&#49345;&#48152;&#44592;\&#49457;&#48712;&#49468;&#53944;-&#49328;&#5263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689;\&#46041;&#54840;\&#47924;&#45824;&#51109;&#52824;\2005&#45380;\&#49436;&#50872;&#49328;&#50629;&#45824;&#48372;&#49688;(2&#52264;)\&#48372;&#49688;&#45236;&#50669;&#49436;(050324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\PROJECT(2000\&#45236;&#50669;&#49436;\2001-&#49345;&#48152;&#44592;\&#49457;&#48712;&#49468;&#53944;-&#49328;&#5263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2384;\D%20&#51089;&#50629;\2&#50641;&#49472;&#47928;&#49436;\02-&#52397;&#51452;&#44368;&#50896;&#45824;\My%20Documents\&#44032;&#48169;&#51060;&#48169;\&#54924;&#44288;\&#50696;&#51452;&#47928;&#54868;&#50696;&#49696;\&#49340;&#49324;&#44204;&#51201;&#49436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9884;&#49444;&#44277;&#4932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\2001&#52572;&#50980;&#47925;&#50629;&#47924;&#54260;&#45908;\&#54788;&#51109;&#48324;&#49444;&#44228;\&#44592;&#53440;&#51648;&#44396;11&#50900;\&#51109;&#55141;&#51648;&#48512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l2311\c\&#48708;&#49328;&#46041;\BQ\NAE-302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2384;\D%20&#51089;&#50629;\2&#50641;&#49472;&#47928;&#49436;\02-&#52397;&#51452;&#44368;&#50896;&#45824;\&#51088;&#47308;&#48373;&#44396;\&#47928;&#49436;%2002\&#46020;&#47732;\&#54617;&#44368;\&#45824;&#54617;&#44368;\&#52852;&#51060;&#49828;&#53944;&#48372;&#49688;&#44277;&#49324;\&#44592;&#44228;\&#52572;&#51333;\&#52572;&#51333;\2&#50613;&#49688;&#51221;\&#50629;&#52404;&#44204;&#51201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089;&#50629;2000\&#51077;&#52272;2000\&#44060;&#49688;&#51221;&#47148;\&#44060;&#49688;&#51221;&#47148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44608;&#51221;&#44592;\excel\&#46041;&#54644;&#49688;&#47049;&#49328;&#52636;\&#51221;&#54840;&#51089;&#54408;\&#44368;&#44033;\&#53664;%20&#44277;\ENG\SAMAN\RAMP-D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44608;&#51221;&#44592;\excel\&#46041;&#54644;&#49688;&#47049;&#49328;&#52636;\My%20Documents\&#46972;&#47704;&#53664;&#44277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9-WORK\K-WORK\PROJECT\IMHY\XLS\&#51076;&#54801;AV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\2000&#52572;&#50980;&#47925;&#50629;&#47924;&#54260;&#45908;\&#51068;&#48152;&#50629;&#47924;\99&#49444;&#44228;&#51032;&#47280;&#45236;&#50669;\&#44277;&#49324;&#48708;99-10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51221;\d\Users\user\AppData\Local\AtMessenger\temp\WINDOWS\&#48148;&#53461;%20&#54868;&#47732;\&#44592;&#44228;&#48169;\&#48320;&#44221;&#52509;&#44292;&#44277;&#51076;Book2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857;&#45224;\d\Program%20Files\ActivePost%20G-Suite\Temp\&#51453;&#51204;&#52488;&#46321;&#54617;&#44368;&#50672;&#44208;&#48373;&#46020;&#48143;&#44592;&#53440;&#44277;&#49324;(&#44553;&#49885;&#49892;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44608;&#51221;&#44592;\excel\&#46041;&#54644;&#49688;&#47049;&#49328;&#52636;\&#51221;&#54840;&#51089;&#54408;\&#44368;&#44033;\&#53664;%20&#44277;\&#48376;&#49440;(PL.GIRDER)&#49688;&#47049;\&#51221;&#50857;&#55148;\KMJ\WELL\FOUND\S\SD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749;&#54840;\C\&#45236;&#50669;&#49436;\2001-&#49345;&#48152;&#44592;\&#49457;&#48712;&#49468;&#53944;-&#49328;&#5263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457;&#45224;&#51068;&#5094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ELECTRIC"/>
      <sheetName val="CTEMCOST"/>
      <sheetName val="내역"/>
      <sheetName val="예가표"/>
      <sheetName val="01"/>
      <sheetName val="간접1"/>
      <sheetName val="을지"/>
      <sheetName val="목표세부명세"/>
      <sheetName val="공종별내역서(기계)"/>
      <sheetName val="내역서(전기)"/>
      <sheetName val="결과조달"/>
      <sheetName val="#REF"/>
      <sheetName val="Total"/>
      <sheetName val="일위"/>
      <sheetName val="샤워실위생"/>
      <sheetName val="노임단가"/>
      <sheetName val="성지공현"/>
      <sheetName val="견적"/>
      <sheetName val="공사개요 (2)"/>
      <sheetName val="매입세"/>
      <sheetName val="갑지"/>
      <sheetName val="A-4"/>
      <sheetName val="도급FORM"/>
      <sheetName val="밸브설치"/>
      <sheetName val="공통가설"/>
      <sheetName val="세부내역"/>
      <sheetName val="프랜트면허"/>
      <sheetName val="유림골조"/>
      <sheetName val="토목주소"/>
      <sheetName val="아파트 "/>
      <sheetName val="입찰내역"/>
      <sheetName val="목차"/>
      <sheetName val="공사비집계"/>
      <sheetName val="Sheet1"/>
      <sheetName val="자동제어"/>
      <sheetName val="건축내역"/>
      <sheetName val="제1영업소"/>
      <sheetName val="제2영업소"/>
      <sheetName val="제3영업소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단가대비표"/>
      <sheetName val="기기리스트"/>
      <sheetName val="건축내역서 (경제상무실)"/>
      <sheetName val="Sheet5"/>
      <sheetName val="견"/>
      <sheetName val="건축원가"/>
      <sheetName val="경영상태"/>
      <sheetName val="금액내역서"/>
      <sheetName val="내역서"/>
      <sheetName val="공종별내역서"/>
      <sheetName val="FAX"/>
      <sheetName val="일위대가(여기까지)"/>
      <sheetName val="개요"/>
      <sheetName val="C3"/>
      <sheetName val="공사개요"/>
      <sheetName val="1차 내역서"/>
      <sheetName val="TYPE-A"/>
      <sheetName val="TDI ISBL"/>
      <sheetName val="노무비"/>
      <sheetName val="실행내역"/>
      <sheetName val="0226"/>
      <sheetName val="노원열병합  건축공사기성내역서"/>
      <sheetName val="FRP내역서"/>
      <sheetName val="cable-data"/>
      <sheetName val="견적대비표"/>
      <sheetName val="CAT_5"/>
      <sheetName val="기성내역1"/>
      <sheetName val="공문"/>
      <sheetName val="입찰내역서(본공사)"/>
      <sheetName val="입찰내역서(가설)"/>
      <sheetName val="DATA"/>
      <sheetName val="YM-IL1"/>
      <sheetName val="잡철물"/>
      <sheetName val="실행(ALT1)"/>
      <sheetName val="교대"/>
      <sheetName val="평3"/>
      <sheetName val="실행"/>
      <sheetName val="기안"/>
      <sheetName val="개산공사비"/>
      <sheetName val="전 기"/>
      <sheetName val="현장관리비집계표"/>
      <sheetName val="예총"/>
      <sheetName val="분석"/>
      <sheetName val="4 LINE"/>
      <sheetName val="소비자가"/>
      <sheetName val="7 th"/>
      <sheetName val="일위대가표"/>
      <sheetName val="차액보증"/>
      <sheetName val="변대신설"/>
      <sheetName val="집계표-전기(신설)"/>
      <sheetName val="CAPVC"/>
      <sheetName val="1ST"/>
      <sheetName val="정산내역"/>
      <sheetName val="Macro1"/>
      <sheetName val="돈암사업"/>
      <sheetName val="일위대가(1)"/>
      <sheetName val="노임이"/>
      <sheetName val="노임"/>
      <sheetName val="입찰내역 발주처 양식"/>
      <sheetName val="순공사비"/>
      <sheetName val="견적을지"/>
      <sheetName val="TEST1"/>
      <sheetName val="1.설계조건"/>
      <sheetName val="입찰안"/>
      <sheetName val="2공구산출내역"/>
      <sheetName val="2.하중산정"/>
      <sheetName val="70%"/>
      <sheetName val="BID"/>
      <sheetName val="대림경상68억"/>
      <sheetName val="간접"/>
      <sheetName val="인사자료총집계"/>
      <sheetName val="6호기"/>
      <sheetName val="자체실적1Q"/>
      <sheetName val="은행"/>
      <sheetName val="계산근거"/>
      <sheetName val="Customer Databas"/>
      <sheetName val="TTL"/>
      <sheetName val="수정'매출매입_자료"/>
      <sheetName val="일위대가(가설)"/>
      <sheetName val="수입"/>
      <sheetName val="전기일위대가"/>
      <sheetName val="97 사업추정(WEKI)"/>
      <sheetName val="케이블규격"/>
      <sheetName val="MEXICO-C"/>
      <sheetName val="단위세대물량"/>
      <sheetName val="참조"/>
      <sheetName val="말뚝지지력산정"/>
      <sheetName val="DATA(VTL)"/>
      <sheetName val="정보매체A동"/>
      <sheetName val="MATRLDATA"/>
      <sheetName val="단가표"/>
      <sheetName val="EACT10"/>
      <sheetName val="견적서"/>
      <sheetName val="연돌일위집계"/>
      <sheetName val="실행철강하도"/>
      <sheetName val="집계표"/>
      <sheetName val="인건비"/>
      <sheetName val="찍기"/>
      <sheetName val="금융비용"/>
      <sheetName val="변전실재분리"/>
      <sheetName val="X13"/>
      <sheetName val="Sapphire"/>
      <sheetName val="2. 주요공지（主要公告）"/>
      <sheetName val="4. 접지매립내역（接地工程清单）"/>
      <sheetName val="할증 "/>
      <sheetName val="물량산출근거"/>
      <sheetName val="APT"/>
      <sheetName val="COVER-P"/>
      <sheetName val="일위대가"/>
      <sheetName val="#REF!"/>
      <sheetName val="COVER"/>
      <sheetName val="98지급계획"/>
      <sheetName val="지수"/>
      <sheetName val="D-3109"/>
      <sheetName val="조명일위"/>
      <sheetName val="조건표"/>
      <sheetName val="대비"/>
      <sheetName val="품"/>
      <sheetName val="3.공통공사대비"/>
      <sheetName val="토공"/>
      <sheetName val="설직재-1"/>
      <sheetName val="수량산출"/>
      <sheetName val="1. 설계조건 2.단면가정 3. 하중계산"/>
      <sheetName val="DATA 입력란"/>
      <sheetName val="갑지(추정)"/>
      <sheetName val="단가"/>
      <sheetName val="CondPol"/>
      <sheetName val="집계표(OPTION)"/>
      <sheetName val="6PILE  (돌출)"/>
      <sheetName val="일위대가목차"/>
      <sheetName val="DATE"/>
      <sheetName val="TABLE"/>
      <sheetName val="물량산출"/>
      <sheetName val="시행후면적"/>
      <sheetName val="YES-T"/>
      <sheetName val="깨기"/>
      <sheetName val="PAD TR보호대기초"/>
      <sheetName val="HANDHOLE(2)"/>
      <sheetName val="가로등기초"/>
      <sheetName val="가격조사서"/>
      <sheetName val="중기조종사 단위단가"/>
      <sheetName val="1062-X방향 "/>
      <sheetName val="설계명세서(선로)"/>
      <sheetName val="단가산출1"/>
      <sheetName val="SAKUB"/>
      <sheetName val="일위대가표(장비)"/>
      <sheetName val="기계설비공사 집계표"/>
      <sheetName val="공사비내역서"/>
      <sheetName val="ȱ_x0000_⠀恷_x0000__x0000_"/>
      <sheetName val="천마갑지"/>
      <sheetName val="수량집계"/>
      <sheetName val="총괄집계표"/>
      <sheetName val="FORM-0"/>
      <sheetName val="조도계산서 (도서)"/>
      <sheetName val="변경집계표"/>
      <sheetName val="EQT-ESTN"/>
      <sheetName val="목창호"/>
      <sheetName val="BSD (2)"/>
      <sheetName val="설계내역서"/>
      <sheetName val="주식"/>
      <sheetName val="Sheet1 (2)"/>
      <sheetName val="일위_파일"/>
      <sheetName val="FAB별"/>
      <sheetName val="5.전사투자계획종함안"/>
      <sheetName val="기성내역"/>
      <sheetName val="Sheet4"/>
      <sheetName val="unit 4"/>
      <sheetName val="b_balju_cho"/>
      <sheetName val="IW-LIST"/>
      <sheetName val="조명시설"/>
      <sheetName val="적현로"/>
      <sheetName val="IT-BAT"/>
      <sheetName val="2.대외공문"/>
      <sheetName val="항목(1)"/>
      <sheetName val="공종집계"/>
      <sheetName val="S0"/>
      <sheetName val=""/>
      <sheetName val="미디어고등학교"/>
      <sheetName val="B1(반포1차)"/>
      <sheetName val="산출2-기기동력"/>
      <sheetName val="220 (2)"/>
      <sheetName val="APT내역"/>
      <sheetName val="내역(전체)"/>
      <sheetName val="단가산출2"/>
      <sheetName val="Y-WORK"/>
      <sheetName val="을"/>
      <sheetName val="간접비내역-1"/>
      <sheetName val="AILC004"/>
      <sheetName val="BASIC (2)"/>
      <sheetName val="실행내역서 "/>
      <sheetName val="음료실행"/>
      <sheetName val="자재단가비교표"/>
      <sheetName val="수량산출1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력"/>
      <sheetName val="GAEYO"/>
      <sheetName val="XZLC003_PART1"/>
      <sheetName val="1차네트공정"/>
      <sheetName val="집계표(육상)"/>
      <sheetName val="지급자재"/>
      <sheetName val="본부장"/>
      <sheetName val="화재 탐지 설비"/>
      <sheetName val="단면별연장"/>
      <sheetName val="상세내역,전력산출서"/>
      <sheetName val="보할공정"/>
      <sheetName val="자금흐름표_SAC_작업"/>
      <sheetName val="SG"/>
      <sheetName val=" 냉각수펌프"/>
      <sheetName val="wall"/>
      <sheetName val="토사(PE)"/>
      <sheetName val="차이내역"/>
      <sheetName val="CONCRETE"/>
      <sheetName val="1가설캠프"/>
      <sheetName val="건축공사"/>
      <sheetName val="BOX전기내역"/>
      <sheetName val="공조기휀"/>
      <sheetName val="AHU집계"/>
      <sheetName val="울산시산표"/>
      <sheetName val="BEND LOSS"/>
      <sheetName val="관리동"/>
      <sheetName val="실행예산대비 발주내역1차"/>
      <sheetName val="잡비"/>
      <sheetName val="2000전체분"/>
      <sheetName val="세원견적서"/>
      <sheetName val="J直材4"/>
      <sheetName val="견적(CHANNEL)"/>
      <sheetName val="건축공사 집계표"/>
      <sheetName val="골조"/>
      <sheetName val="토목"/>
      <sheetName val="3.건축(현장안)"/>
      <sheetName val="10월"/>
      <sheetName val="단"/>
      <sheetName val="간접비"/>
      <sheetName val="문학간접"/>
      <sheetName val="패널"/>
      <sheetName val="산근"/>
      <sheetName val="대비표"/>
      <sheetName val="Table 3-EQ"/>
      <sheetName val="현장관리비 산출내역"/>
      <sheetName val="공사원가계산서"/>
      <sheetName val="제어(하부)"/>
      <sheetName val="수로접합"/>
      <sheetName val="인건-측정"/>
      <sheetName val="산출및내역"/>
      <sheetName val="DHEQSUPT"/>
      <sheetName val="목포방향"/>
      <sheetName val="5사남"/>
      <sheetName val="대가목록"/>
      <sheetName val="LinerWt"/>
      <sheetName val="공사내역"/>
      <sheetName val="부하계산서"/>
      <sheetName val="BS"/>
      <sheetName val="96월별PL"/>
      <sheetName val="위스키3"/>
      <sheetName val="주류전체2"/>
      <sheetName val="PL"/>
      <sheetName val="당년실적"/>
      <sheetName val="전년실적"/>
      <sheetName val="토공산출(주차장)"/>
      <sheetName val="REDUCER"/>
      <sheetName val="WE'T"/>
      <sheetName val="제조노임"/>
      <sheetName val="자재테이블"/>
      <sheetName val="単価表"/>
      <sheetName val="cctv"/>
      <sheetName val="내역서(음성금왕)"/>
      <sheetName val="(참조)PH-2 12K_150406 제원"/>
      <sheetName val="배명(단가)"/>
      <sheetName val="부속동"/>
      <sheetName val="A(Rev.3)"/>
      <sheetName val="M"/>
      <sheetName val="전체내역 (2)"/>
      <sheetName val="직재"/>
      <sheetName val="주차구획선수량"/>
      <sheetName val="표지"/>
      <sheetName val="설비원가"/>
      <sheetName val="총괄표"/>
      <sheetName val="1.가로등수량"/>
      <sheetName val="코드 및 제품 목록"/>
      <sheetName val="업무처리전"/>
      <sheetName val="산출집계"/>
      <sheetName val="FRP PIPING 일위대가"/>
      <sheetName val="@PRICE1"/>
      <sheetName val="전선 및 전선관"/>
      <sheetName val="Sheet3"/>
      <sheetName val="당초"/>
      <sheetName val="PRO_DCI"/>
      <sheetName val="INST_DCI"/>
      <sheetName val="HVAC_DCI"/>
      <sheetName val="PIPE_DCI"/>
      <sheetName val="기본사항"/>
      <sheetName val="총괄내역서"/>
      <sheetName val="DATA-UPS"/>
      <sheetName val="사진"/>
      <sheetName val="EQUIP"/>
      <sheetName val="인원현황"/>
      <sheetName val="조직"/>
      <sheetName val="원가계산서"/>
      <sheetName val="옵션"/>
      <sheetName val="신규 품목 합산자재"/>
      <sheetName val="신규 품목 일위대가"/>
      <sheetName val="견적정보"/>
      <sheetName val="CAL1"/>
      <sheetName val="산출내역서집계표"/>
      <sheetName val="업체별단가"/>
      <sheetName val="내역표지"/>
      <sheetName val="노무"/>
      <sheetName val="동해title"/>
      <sheetName val="DATA2000"/>
      <sheetName val="아파트_"/>
      <sheetName val="공사개요_(2)"/>
      <sheetName val="1차_내역서"/>
      <sheetName val="건축내역서_(경제상무실)"/>
      <sheetName val="전_기"/>
      <sheetName val="조도계산서_(도서)"/>
      <sheetName val="건축(을)"/>
      <sheetName val="직원투입"/>
      <sheetName val="도면자료제출일정"/>
      <sheetName val="유림총괄"/>
      <sheetName val="Sheet2"/>
      <sheetName val="CODE"/>
      <sheetName val="정부노임단가"/>
      <sheetName val="MOTOR"/>
      <sheetName val="분뇨"/>
      <sheetName val="요율"/>
      <sheetName val="연결임시"/>
      <sheetName val="저"/>
      <sheetName val="45,46"/>
      <sheetName val="관리,공감"/>
      <sheetName val="gyun"/>
      <sheetName val="산출내역서"/>
      <sheetName val="자재대"/>
      <sheetName val="소야공정계획표"/>
      <sheetName val="계약변경요청서"/>
      <sheetName val="BA "/>
      <sheetName val="구리토평1전기"/>
      <sheetName val="공량집계"/>
      <sheetName val="용접POINT산출 (2)"/>
      <sheetName val="업체명"/>
      <sheetName val="관리"/>
      <sheetName val="충주"/>
      <sheetName val="국산화"/>
      <sheetName val="diff_tube"/>
      <sheetName val="기본단가"/>
      <sheetName val="인건비단가"/>
      <sheetName val="별표총괄"/>
      <sheetName val="품셈TABLE"/>
      <sheetName val="투자,기성 실적"/>
      <sheetName val="토공집계표"/>
      <sheetName val="금융"/>
      <sheetName val="소방"/>
      <sheetName val="일반공사"/>
      <sheetName val="화전내"/>
      <sheetName val="LF자재단가"/>
      <sheetName val="조건표 (2)"/>
      <sheetName val="관급자재"/>
      <sheetName val="CP-E2 (품셈표)"/>
      <sheetName val="설계예산서"/>
      <sheetName val="PRICES"/>
      <sheetName val="ȱ"/>
      <sheetName val="제품 정보"/>
      <sheetName val="16년 부문별"/>
      <sheetName val="차수"/>
      <sheetName val="40총괄"/>
      <sheetName val="40집계"/>
      <sheetName val="COST"/>
      <sheetName val="Data②_분류표"/>
      <sheetName val="Gia vat tu"/>
      <sheetName val="통보서"/>
      <sheetName val="데이타"/>
      <sheetName val="구의33고"/>
      <sheetName val="FB25JN"/>
      <sheetName val="1-4 익월예상투자대비"/>
      <sheetName val="1-2 투입대비"/>
      <sheetName val="대치판정"/>
      <sheetName val="집수정(600-700)"/>
      <sheetName val="변경별표"/>
      <sheetName val="기숙사본건물도급내역"/>
      <sheetName val="Arch"/>
      <sheetName val="설계명세서"/>
      <sheetName val="품셈표"/>
      <sheetName val="표준건축비"/>
      <sheetName val="계획대비 정산비용(합계)"/>
      <sheetName val="부대공"/>
      <sheetName val="포장공"/>
      <sheetName val="터파기및재료"/>
      <sheetName val="실행(표지,갑,을)"/>
      <sheetName val="동원인원"/>
      <sheetName val="전기공사"/>
      <sheetName val="GRDBS"/>
      <sheetName val="시실누(모) "/>
      <sheetName val="현우실적"/>
      <sheetName val="Subs"/>
      <sheetName val="2. 주요공지"/>
      <sheetName val="FACTOR"/>
      <sheetName val="샘플표지"/>
      <sheetName val="골조시행"/>
      <sheetName val="개선안 개요"/>
      <sheetName val="노원열병합__건축공사기성내역서"/>
      <sheetName val="TDI_ISBL"/>
      <sheetName val="2__주요공지（主要公告）"/>
      <sheetName val="4__접지매립내역（接地工程清单）"/>
      <sheetName val="1_설계조건"/>
      <sheetName val="2_하중산정"/>
      <sheetName val="4_LINE"/>
      <sheetName val="7_th"/>
      <sheetName val="97_사업추정(WEKI)"/>
      <sheetName val="Customer_Databas"/>
      <sheetName val="할증_"/>
      <sheetName val="실행내역서_"/>
      <sheetName val="BSD_(2)"/>
      <sheetName val="BASIC_(2)"/>
      <sheetName val="6PILE__(돌출)"/>
      <sheetName val="3_공통공사대비"/>
      <sheetName val="입찰내역_발주처_양식"/>
      <sheetName val="1__설계조건_2_단면가정_3__하중계산"/>
      <sheetName val="DATA_입력란"/>
      <sheetName val="화재_탐지_설비"/>
      <sheetName val="_냉각수펌프"/>
      <sheetName val="2_대외공문"/>
      <sheetName val="5_전사투자계획종함안"/>
      <sheetName val="BEND_LOSS"/>
      <sheetName val="실행예산대비_발주내역1차"/>
      <sheetName val="건축공사_집계표"/>
      <sheetName val="3_건축(현장안)"/>
      <sheetName val="Table_3-EQ"/>
      <sheetName val="현장관리비_산출내역"/>
      <sheetName val="부대내역"/>
      <sheetName val="기계내역"/>
      <sheetName val="대림산업"/>
      <sheetName val="진주방향"/>
      <sheetName val="마산방향"/>
      <sheetName val="마산방향철근집계"/>
      <sheetName val="실행대비"/>
      <sheetName val="단면설계"/>
      <sheetName val="안정검토"/>
      <sheetName val="총괄"/>
      <sheetName val="ȱ_x005f_x0000_⠀恷_x005f_x0000__x005f_x0000_"/>
      <sheetName val="전체 수금"/>
      <sheetName val="단위단가"/>
      <sheetName val="Sheet9"/>
      <sheetName val="전기자료"/>
      <sheetName val="Sheet14"/>
      <sheetName val="Sheet10"/>
      <sheetName val="Sheet13"/>
      <sheetName val="제품"/>
      <sheetName val="수량산출서 갑지"/>
      <sheetName val="배수내역"/>
      <sheetName val="예산명세서"/>
      <sheetName val="자료입력"/>
      <sheetName val="냉천부속동"/>
      <sheetName val="PI"/>
      <sheetName val="투찰보고"/>
      <sheetName val="분석기준"/>
      <sheetName val="MAT"/>
      <sheetName val="중기일위대가"/>
      <sheetName val="3련 BOX"/>
      <sheetName val="Baby일위대가"/>
      <sheetName val="갑지1"/>
      <sheetName val="영동(D)"/>
      <sheetName val="1단계"/>
      <sheetName val="Materials Categories"/>
      <sheetName val="E.C.T DATA(DON'T TOUCH)"/>
      <sheetName val="VENDOR DATA"/>
      <sheetName val="SITE DATA"/>
      <sheetName val="예정(3)"/>
      <sheetName val="동원(3)"/>
      <sheetName val="인사데이타(정규)"/>
      <sheetName val="공통"/>
      <sheetName val="s"/>
      <sheetName val="환율change"/>
      <sheetName val="견적 (2)"/>
      <sheetName val="기초자료"/>
      <sheetName val="견적집계표"/>
      <sheetName val="laroux"/>
      <sheetName val="전차선로 물량표"/>
      <sheetName val="주요자재단가"/>
      <sheetName val="수변전 설비공사受配电"/>
      <sheetName val=" 동력 설비공사动力设备"/>
      <sheetName val="전력간선 설비공사电力干线"/>
      <sheetName val="전등 설비공사照明系统"/>
      <sheetName val="CCTV 설비공사CCTV"/>
      <sheetName val=" 전열 설비공사插座系统"/>
      <sheetName val="접지 설비공사接地系统"/>
      <sheetName val="전화, LAN 설비공사网络布线"/>
      <sheetName val="방송 설비공사广播系统"/>
      <sheetName val="가설전기 설비공사临电系统"/>
      <sheetName val="ȱ_x005f_x0000_⠀恷_x005f_x0000__x"/>
      <sheetName val="간지"/>
      <sheetName val="업체별기성내역"/>
      <sheetName val="SDSS현황"/>
      <sheetName val="목록"/>
      <sheetName val="9GNG운반"/>
      <sheetName val="단중"/>
      <sheetName val="PAD_TR보호대기초"/>
      <sheetName val="중기조종사_단위단가"/>
      <sheetName val="1062-X방향_"/>
      <sheetName val="기계설비공사_집계표"/>
      <sheetName val="Sheet1_(2)"/>
      <sheetName val="일일출역현황"/>
      <sheetName val="PROCURE"/>
      <sheetName val="단면 (2)"/>
      <sheetName val="IMP(MAIN)"/>
      <sheetName val="IMP (REACTOR)"/>
      <sheetName val="금액"/>
      <sheetName val="ȱ_x005f_x005f_x005f_x0000_⠀恷_x005f_x005f_x005f_x0000__x"/>
      <sheetName val="ȱ_x005f_x005f_x005f_x005f_x005f_x005f_x005f_x0000_⠀恷_x0"/>
      <sheetName val="单价表(기본단가)"/>
      <sheetName val="電気設備表"/>
      <sheetName val="설계예시"/>
      <sheetName val="30신설일위대가"/>
      <sheetName val="30집계표"/>
      <sheetName val="NSCP견적물량"/>
      <sheetName val="공사비예산서(토목분)"/>
      <sheetName val="I一般比"/>
      <sheetName val="CABLE SIZE-3"/>
      <sheetName val="LOB"/>
      <sheetName val="도"/>
      <sheetName val="준공조서갑지"/>
      <sheetName val="현장지지물물량"/>
      <sheetName val="연부97-1"/>
      <sheetName val="기계경비(시간당)"/>
      <sheetName val="램머"/>
      <sheetName val="DATASPEC(VT1)"/>
      <sheetName val="기준정보"/>
      <sheetName val="기성금내역서"/>
      <sheetName val="자료"/>
      <sheetName val="토공및가시설"/>
      <sheetName val="BB"/>
      <sheetName val="DB"/>
      <sheetName val="약품설비"/>
      <sheetName val="2000노임기준"/>
      <sheetName val="식재일위대가"/>
      <sheetName val="역T형교대(말뚝기초)"/>
      <sheetName val="1월"/>
      <sheetName val="정화조동내역"/>
      <sheetName val="인천제철"/>
      <sheetName val="사통"/>
      <sheetName val="물량산출서(SECL)"/>
      <sheetName val="물량산출서(감리단)"/>
      <sheetName val="물량산출서(SCS 실측)"/>
      <sheetName val="단가표(전기)"/>
      <sheetName val="DRUM"/>
      <sheetName val="건축"/>
      <sheetName val="집계"/>
      <sheetName val="판넬"/>
      <sheetName val="철골"/>
      <sheetName val="Sports"/>
      <sheetName val="아파트_1"/>
      <sheetName val="물가자료"/>
      <sheetName val="관리사무소"/>
      <sheetName val="입찰"/>
      <sheetName val="현경"/>
      <sheetName val="단중표"/>
      <sheetName val="잔기르바에바"/>
      <sheetName val="마감사양"/>
      <sheetName val="단양 00 아파트-세부내역"/>
      <sheetName val="Main Screen"/>
      <sheetName val="2000년1차"/>
      <sheetName val="연습"/>
      <sheetName val="N賃率-職"/>
      <sheetName val="Piping Design Data"/>
      <sheetName val="동양제과11월"/>
      <sheetName val="동양제과 12월"/>
      <sheetName val="롯데제과11월"/>
      <sheetName val="롯데제과 12월"/>
      <sheetName val="지점코드"/>
      <sheetName val="크라운제과11월"/>
      <sheetName val="크라운제과 12월"/>
      <sheetName val="해태제과11월"/>
      <sheetName val="해태제과 12월"/>
      <sheetName val="Template"/>
      <sheetName val="사업부배부A"/>
      <sheetName val="도급,하도급 예정금액"/>
      <sheetName val="실행간접비"/>
      <sheetName val="기성내역서표지"/>
      <sheetName val="자재_계약일(2015_04_27)"/>
      <sheetName val="산출"/>
      <sheetName val="자재_계약일(2015_07_07)"/>
      <sheetName val="PROJECT BRIEF"/>
      <sheetName val="59A비(거실)"/>
      <sheetName val="59A (현관)"/>
      <sheetName val="59A확(거실)"/>
      <sheetName val="59B(거실)"/>
      <sheetName val="59B(현관)"/>
      <sheetName val="84A(복도)"/>
      <sheetName val="84A(거실)"/>
      <sheetName val="84B(복도)"/>
      <sheetName val="84C(복도)"/>
      <sheetName val="변경내역서(유림3년차)"/>
      <sheetName val="중갑지"/>
      <sheetName val="현장경상비"/>
      <sheetName val="경비2내역"/>
      <sheetName val="일위목록"/>
      <sheetName val="1,2공구원가계산서"/>
      <sheetName val="1공구산출내역서"/>
      <sheetName val="표"/>
      <sheetName val="3.도급비집계표"/>
      <sheetName val="태화42 "/>
      <sheetName val="FAB4생산"/>
      <sheetName val="안산기계장치"/>
      <sheetName val="(4-2)열관류값-2"/>
      <sheetName val="도봉2지구"/>
      <sheetName val="에너지동"/>
      <sheetName val="1.설계기준"/>
      <sheetName val="TOWER 10TON"/>
      <sheetName val="TOWER 12TON"/>
      <sheetName val="평당자료"/>
      <sheetName val="JIB CRANE,HOIST"/>
      <sheetName val="옥외 전력간선공사"/>
      <sheetName val="토목내역"/>
      <sheetName val="118.세금과공과"/>
      <sheetName val="108.수선비"/>
      <sheetName val="P.M 별"/>
      <sheetName val="NYS"/>
      <sheetName val="대차대조표"/>
      <sheetName val="내역(한신APT)"/>
      <sheetName val="가로등내역서"/>
      <sheetName val="cal"/>
      <sheetName val="AD표준단가"/>
      <sheetName val="서림실행"/>
      <sheetName val="JA8-4"/>
      <sheetName val="납부서"/>
      <sheetName val="ABUT수량-A1"/>
      <sheetName val="합천내역"/>
      <sheetName val="투찰(하수)"/>
      <sheetName val="예산실적전체당월"/>
      <sheetName val="배합비(99-05-25)"/>
      <sheetName val="과천MAIN"/>
      <sheetName val="여과지동"/>
      <sheetName val="설계"/>
      <sheetName val="경비실"/>
      <sheetName val="시장성초안camera"/>
      <sheetName val="특별교실"/>
      <sheetName val="LeadSchedule"/>
      <sheetName val="현금및예치금집계표"/>
      <sheetName val="고객리스트"/>
      <sheetName val="도급양식"/>
      <sheetName val="YANG"/>
      <sheetName val="현장관리비"/>
      <sheetName val="0.인사노무관리"/>
      <sheetName val="S3-A공사계약내역서_일반배관공사.xlsx"/>
      <sheetName val="일위대가목록"/>
      <sheetName val="터널조도"/>
      <sheetName val="tank list"/>
      <sheetName val="영업소실적"/>
      <sheetName val="신규일위대가"/>
      <sheetName val="1.취수장"/>
      <sheetName val="적격점수&lt;300억미만&gt;"/>
      <sheetName val="설계산출표지"/>
      <sheetName val="금호"/>
      <sheetName val="archi(본사)"/>
      <sheetName val="정산내역서"/>
      <sheetName val="집계표(공장동)"/>
      <sheetName val="미수"/>
      <sheetName val="소공종집계"/>
      <sheetName val="工程量清单(신축공사)"/>
      <sheetName val="单价表"/>
      <sheetName val="FAB 1F"/>
      <sheetName val="FAB 2F"/>
      <sheetName val="FAB 3F"/>
      <sheetName val="총 원가계산"/>
      <sheetName val="7단가"/>
      <sheetName val="코드"/>
      <sheetName val="FAB 18.35F"/>
      <sheetName val="유도등 "/>
      <sheetName val="전기"/>
      <sheetName val="약품공급2"/>
      <sheetName val="서∼군(2)"/>
      <sheetName val="장비"/>
      <sheetName val="간선계산"/>
      <sheetName val="수량집계표"/>
      <sheetName val="자압"/>
      <sheetName val="자재"/>
      <sheetName val="청천내"/>
      <sheetName val="구조물공"/>
      <sheetName val="산근1"/>
      <sheetName val="★도급내역"/>
      <sheetName val="배수공"/>
      <sheetName val="200"/>
      <sheetName val="도급"/>
      <sheetName val="원가"/>
      <sheetName val="공종코드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조경"/>
      <sheetName val="Bellinfo"/>
      <sheetName val="00 PAYMENT CERTI"/>
      <sheetName val="06 내역서"/>
      <sheetName val="낙찰율적용표"/>
      <sheetName val="Dulieu"/>
      <sheetName val="ȱ_x005f_x005f_x005f_x005f_x005f_x005f_x005f_x005f_x005f"/>
      <sheetName val="ȱ_x005f_x005f_x005f_x0000_⠀恷_x0"/>
      <sheetName val="ȱ_x005f_x005f_x005f_x005f_x005f"/>
      <sheetName val="당진1,2호기전선관설치및접지4차공사내역서-을지"/>
      <sheetName val="의뢰서"/>
      <sheetName val="요율표"/>
      <sheetName val="6PILE__(돌출)2"/>
      <sheetName val="공사개요_(2)2"/>
      <sheetName val="아파트_2"/>
      <sheetName val="건축내역서_(경제상무실)2"/>
      <sheetName val="1-4_익월예상투자대비1"/>
      <sheetName val="1-2_투입대비1"/>
      <sheetName val="전_기2"/>
      <sheetName val="1차_내역서2"/>
      <sheetName val="TDI_ISBL2"/>
      <sheetName val="노원열병합__건축공사기성내역서2"/>
      <sheetName val="4_LINE2"/>
      <sheetName val="7_th2"/>
      <sheetName val="1_설계조건2"/>
      <sheetName val="2_하중산정2"/>
      <sheetName val="입찰내역_발주처_양식2"/>
      <sheetName val="1__설계조건_2_단면가정_3__하중계산2"/>
      <sheetName val="DATA_입력란2"/>
      <sheetName val="3_공통공사대비2"/>
      <sheetName val="PAD_TR보호대기초2"/>
      <sheetName val="2_대외공문2"/>
      <sheetName val="Customer_Databas2"/>
      <sheetName val="97_사업추정(WEKI)2"/>
      <sheetName val="2__주요공지（主要公告）2"/>
      <sheetName val="4__접지매립내역（接地工程清单）2"/>
      <sheetName val="할증_2"/>
      <sheetName val="중기조종사_단위단가2"/>
      <sheetName val="1062-X방향_2"/>
      <sheetName val="기계설비공사_집계표2"/>
      <sheetName val="조도계산서_(도서)2"/>
      <sheetName val="Sheet1_(2)2"/>
      <sheetName val="BSD_(2)2"/>
      <sheetName val="A(Rev_3)1"/>
      <sheetName val="5_전사투자계획종함안2"/>
      <sheetName val="전체내역_(2)1"/>
      <sheetName val="현장관리비_산출내역2"/>
      <sheetName val="BASIC_(2)2"/>
      <sheetName val="unit_41"/>
      <sheetName val="화재_탐지_설비2"/>
      <sheetName val="_냉각수펌프2"/>
      <sheetName val="BEND_LOSS2"/>
      <sheetName val="실행예산대비_발주내역1차2"/>
      <sheetName val="건축공사_집계표2"/>
      <sheetName val="3_건축(현장안)2"/>
      <sheetName val="실행내역서_2"/>
      <sheetName val="Table_3-EQ2"/>
      <sheetName val="(참조)PH-2_12K_150406_제원1"/>
      <sheetName val="220_(2)1"/>
      <sheetName val="1_가로등수량1"/>
      <sheetName val="코드_및_제품_목록1"/>
      <sheetName val="제품_정보1"/>
      <sheetName val="16년_부문별1"/>
      <sheetName val="신규_품목_합산자재1"/>
      <sheetName val="신규_품목_일위대가1"/>
      <sheetName val="FRP_PIPING_일위대가1"/>
      <sheetName val="전선_및_전선관1"/>
      <sheetName val="조건표_(2)1"/>
      <sheetName val="CP-E2_(품셈표)1"/>
      <sheetName val="BA_1"/>
      <sheetName val="용접POINT산출_(2)1"/>
      <sheetName val="투자,기성_실적1"/>
      <sheetName val="Gia_vat_tu1"/>
      <sheetName val="견적_(2)1"/>
      <sheetName val="수량산출서_갑지1"/>
      <sheetName val="전체_수금1"/>
      <sheetName val="3련_BOX1"/>
      <sheetName val="계획대비_정산비용(합계)1"/>
      <sheetName val="시실누(모)_1"/>
      <sheetName val="2__주요공지1"/>
      <sheetName val="개선안_개요1"/>
      <sheetName val="전차선로_물량표1"/>
      <sheetName val="E_C_T_DATA(DON'T_TOUCH)1"/>
      <sheetName val="VENDOR_DATA1"/>
      <sheetName val="SITE_DATA1"/>
      <sheetName val="Materials_Categories1"/>
      <sheetName val="수변전_설비공사受配电1"/>
      <sheetName val="_동력_설비공사动力设备1"/>
      <sheetName val="전력간선_설비공사电力干线1"/>
      <sheetName val="전등_설비공사照明系统1"/>
      <sheetName val="CCTV_설비공사CCTV1"/>
      <sheetName val="_전열_설비공사插座系统1"/>
      <sheetName val="접지_설비공사接地系统1"/>
      <sheetName val="전화,_LAN_설비공사网络布线1"/>
      <sheetName val="방송_설비공사广播系统1"/>
      <sheetName val="가설전기_설비공사临电系统1"/>
      <sheetName val="단면_(2)1"/>
      <sheetName val="6PILE__(돌출)1"/>
      <sheetName val="공사개요_(2)1"/>
      <sheetName val="건축내역서_(경제상무실)1"/>
      <sheetName val="1-4_익월예상투자대비"/>
      <sheetName val="1-2_투입대비"/>
      <sheetName val="전_기1"/>
      <sheetName val="1차_내역서1"/>
      <sheetName val="TDI_ISBL1"/>
      <sheetName val="노원열병합__건축공사기성내역서1"/>
      <sheetName val="4_LINE1"/>
      <sheetName val="7_th1"/>
      <sheetName val="1_설계조건1"/>
      <sheetName val="2_하중산정1"/>
      <sheetName val="입찰내역_발주처_양식1"/>
      <sheetName val="1__설계조건_2_단면가정_3__하중계산1"/>
      <sheetName val="DATA_입력란1"/>
      <sheetName val="3_공통공사대비1"/>
      <sheetName val="PAD_TR보호대기초1"/>
      <sheetName val="2_대외공문1"/>
      <sheetName val="Customer_Databas1"/>
      <sheetName val="97_사업추정(WEKI)1"/>
      <sheetName val="2__주요공지（主要公告）1"/>
      <sheetName val="4__접지매립내역（接地工程清单）1"/>
      <sheetName val="할증_1"/>
      <sheetName val="중기조종사_단위단가1"/>
      <sheetName val="1062-X방향_1"/>
      <sheetName val="기계설비공사_집계표1"/>
      <sheetName val="조도계산서_(도서)1"/>
      <sheetName val="Sheet1_(2)1"/>
      <sheetName val="BSD_(2)1"/>
      <sheetName val="A(Rev_3)"/>
      <sheetName val="5_전사투자계획종함안1"/>
      <sheetName val="전체내역_(2)"/>
      <sheetName val="현장관리비_산출내역1"/>
      <sheetName val="BASIC_(2)1"/>
      <sheetName val="unit_4"/>
      <sheetName val="화재_탐지_설비1"/>
      <sheetName val="_냉각수펌프1"/>
      <sheetName val="BEND_LOSS1"/>
      <sheetName val="실행예산대비_발주내역1차1"/>
      <sheetName val="건축공사_집계표1"/>
      <sheetName val="3_건축(현장안)1"/>
      <sheetName val="실행내역서_1"/>
      <sheetName val="Table_3-EQ1"/>
      <sheetName val="(참조)PH-2_12K_150406_제원"/>
      <sheetName val="220_(2)"/>
      <sheetName val="1_가로등수량"/>
      <sheetName val="코드_및_제품_목록"/>
      <sheetName val="제품_정보"/>
      <sheetName val="16년_부문별"/>
      <sheetName val="신규_품목_합산자재"/>
      <sheetName val="신규_품목_일위대가"/>
      <sheetName val="FRP_PIPING_일위대가"/>
      <sheetName val="전선_및_전선관"/>
      <sheetName val="조건표_(2)"/>
      <sheetName val="CP-E2_(품셈표)"/>
      <sheetName val="BA_"/>
      <sheetName val="용접POINT산출_(2)"/>
      <sheetName val="투자,기성_실적"/>
      <sheetName val="Gia_vat_tu"/>
      <sheetName val="견적_(2)"/>
      <sheetName val="수량산출서_갑지"/>
      <sheetName val="전체_수금"/>
      <sheetName val="3련_BOX"/>
      <sheetName val="계획대비_정산비용(합계)"/>
      <sheetName val="시실누(모)_"/>
      <sheetName val="2__주요공지"/>
      <sheetName val="개선안_개요"/>
      <sheetName val="전차선로_물량표"/>
      <sheetName val="E_C_T_DATA(DON'T_TOUCH)"/>
      <sheetName val="VENDOR_DATA"/>
      <sheetName val="SITE_DATA"/>
      <sheetName val="Materials_Categories"/>
      <sheetName val="수변전_설비공사受配电"/>
      <sheetName val="_동력_설비공사动力设备"/>
      <sheetName val="전력간선_설비공사电力干线"/>
      <sheetName val="전등_설비공사照明系统"/>
      <sheetName val="CCTV_설비공사CCTV"/>
      <sheetName val="_전열_설비공사插座系统"/>
      <sheetName val="접지_설비공사接地系统"/>
      <sheetName val="전화,_LAN_설비공사网络布线"/>
      <sheetName val="방송_설비공사广播系统"/>
      <sheetName val="가설전기_설비공사临电系统"/>
      <sheetName val="단면_(2)"/>
      <sheetName val="단가조사"/>
      <sheetName val="실행DB"/>
      <sheetName val="경비"/>
      <sheetName val="mau 2 (2)"/>
      <sheetName val="EW07-02"/>
      <sheetName val="CP1-1FL.1"/>
      <sheetName val="CP1"/>
      <sheetName val="CP1 (2)"/>
      <sheetName val="CP1 (3)"/>
      <sheetName val="CP2"/>
      <sheetName val="CP2 (2)"/>
      <sheetName val="EW07-15.2"/>
      <sheetName val="CP2-1FL.JU.MÁY SẤY"/>
      <sheetName val="CP2-1FL.JU CLEAN.EW07-20"/>
      <sheetName val="CP4-NC COATING.MIEN"/>
      <sheetName val="EW07-13"/>
      <sheetName val="EW07-13 (2)"/>
      <sheetName val="EW07-13.3"/>
      <sheetName val="EW07-13.4"/>
      <sheetName val="EW07-13.8"/>
      <sheetName val="EW07-13 (9)"/>
      <sheetName val="EW07-13.12"/>
      <sheetName val="EW07-15"/>
      <sheetName val="EW07-19"/>
      <sheetName val="EW07-19.2"/>
      <sheetName val="EW07-23.CP4"/>
      <sheetName val="CP4-2FL.EW07-48"/>
      <sheetName val="EW07-27 (2)"/>
      <sheetName val="EW07-27(3)"/>
      <sheetName val="EW07-58"/>
      <sheetName val="EW07-58 (2)"/>
      <sheetName val="EW07-58 (3)"/>
      <sheetName val="EW07-58 (4)"/>
      <sheetName val="EW07-58(5)"/>
      <sheetName val="EW07-58 (6)"/>
      <sheetName val="EW07-58(6)"/>
      <sheetName val="EW07-13.10"/>
      <sheetName val="EW07-13.11"/>
      <sheetName val="etc (2)"/>
      <sheetName val="etc"/>
      <sheetName val="etc (2018)"/>
      <sheetName val="etc (3)"/>
      <sheetName val="EW06-01"/>
      <sheetName val="EW06-03"/>
      <sheetName val="EW06-04"/>
      <sheetName val="EW06-05"/>
      <sheetName val="EW06-06"/>
      <sheetName val="EW06-07"/>
      <sheetName val="EW06-08"/>
      <sheetName val="EW06-09"/>
      <sheetName val="EW06-10"/>
      <sheetName val="CP4-NC COATING.EW06-15"/>
      <sheetName val="EW06-15"/>
      <sheetName val="EW06-15 (2)"/>
      <sheetName val="EW06-15 (3)"/>
      <sheetName val="EW06-15 (4)"/>
      <sheetName val="EW06-33"/>
      <sheetName val="EW06-36"/>
      <sheetName val="EW06-36.2"/>
      <sheetName val="EW06-37"/>
      <sheetName val="BP (2)"/>
      <sheetName val="1"/>
      <sheetName val="CP4-2FL.BONDING.CHUA SỐ"/>
      <sheetName val="CP4-NC COATING.EW06-15 (2)"/>
      <sheetName val="EW07-13.2"/>
      <sheetName val="EW07-27"/>
      <sheetName val="EW07-28"/>
      <sheetName val="EW07-46"/>
      <sheetName val="EW07-57"/>
      <sheetName val="EW07-59"/>
      <sheetName val="EW08-01"/>
      <sheetName val="EW08-15"/>
      <sheetName val="EW08-16"/>
      <sheetName val="EW08-17 (2)"/>
      <sheetName val="EW08-20"/>
      <sheetName val="EW08-21"/>
      <sheetName val="EW08-22"/>
      <sheetName val="EW08-25 (2)"/>
      <sheetName val="EW08-27"/>
      <sheetName val="EW08-31"/>
      <sheetName val="EW08-33"/>
      <sheetName val="EW08-35"/>
      <sheetName val="EW08-34"/>
      <sheetName val="mẫu 2019"/>
      <sheetName val="2019"/>
      <sheetName val="NHẬP KHO"/>
      <sheetName val="EW08-09"/>
      <sheetName val="EW08-09 (2)"/>
      <sheetName val="EW08-10"/>
      <sheetName val="EW08-25"/>
      <sheetName val="WL2-CNC"/>
      <sheetName val="CP4-1FL"/>
      <sheetName val="CUB1,2"/>
      <sheetName val="EW09-01 (2)"/>
      <sheetName val="EW09-01"/>
      <sheetName val="EW09-03"/>
      <sheetName val="CATEEN1-THAI NGUYEN"/>
      <sheetName val="EW08-13"/>
      <sheetName val="EW08-13.2 (2)"/>
      <sheetName val="EW08-15 (2)"/>
      <sheetName val="EW08-15 (3)"/>
      <sheetName val="EW08-13.2"/>
      <sheetName val="EW08-29"/>
      <sheetName val="EW08-31.2"/>
      <sheetName val="EW08-34 (2)"/>
      <sheetName val="EW08-34 (4)"/>
      <sheetName val="EW08-34 (5)"/>
      <sheetName val="EW08-34 (6)"/>
      <sheetName val="BOX 본체"/>
      <sheetName val="3004-2"/>
      <sheetName val="1TL종점(1)"/>
      <sheetName val="전화, LAN 설비砀烩㌁Ḍح"/>
      <sheetName val="PRESSURE GAUGE"/>
      <sheetName val="차이분석(수정)"/>
      <sheetName val="Benchmark"/>
      <sheetName val="Consumables"/>
      <sheetName val="12CGOU"/>
      <sheetName val="공사일보 취합용"/>
      <sheetName val="설명서 "/>
      <sheetName val="계약내역서(을지)"/>
      <sheetName val="화설내"/>
      <sheetName val="공사원가"/>
      <sheetName val="G_R300경비"/>
      <sheetName val="중기사용료산출근거"/>
      <sheetName val="원가계산서_"/>
      <sheetName val="내역서01"/>
      <sheetName val="소일위대가코드표"/>
      <sheetName val="수목데이타_2"/>
      <sheetName val="수목표준대가"/>
      <sheetName val="식재인부"/>
      <sheetName val="공정집계_국별"/>
      <sheetName val="조명율표"/>
      <sheetName val="단가_및_재료비"/>
      <sheetName val="Macro7"/>
      <sheetName val="SW-TEO"/>
      <sheetName val="합산자재"/>
      <sheetName val="일대목차"/>
      <sheetName val="물산(원가집계표)"/>
      <sheetName val="장비당단가 (1)"/>
      <sheetName val="전체"/>
      <sheetName val="구분"/>
      <sheetName val="EF-Sel"/>
      <sheetName val="SF-Sel"/>
      <sheetName val="외주기성고을지"/>
      <sheetName val="제-노임"/>
      <sheetName val="제직재"/>
      <sheetName val="견적조건"/>
      <sheetName val="단가및재료비"/>
      <sheetName val="근태관리대장"/>
      <sheetName val="사전공사"/>
      <sheetName val="Macro(차단기)"/>
      <sheetName val="rate"/>
      <sheetName val="신대방33(적용)"/>
      <sheetName val="수수료율표"/>
      <sheetName val="건축집계표"/>
      <sheetName val="본사공가현황"/>
      <sheetName val="백호우계수"/>
      <sheetName val="EJ"/>
      <sheetName val="0001new"/>
      <sheetName val="7.경제성결과"/>
      <sheetName val="교통대책내역"/>
      <sheetName val="시산표"/>
      <sheetName val="INPUT"/>
      <sheetName val="갈현동"/>
      <sheetName val="강관 및 부속"/>
      <sheetName val="단가대비"/>
      <sheetName val="기초코드"/>
      <sheetName val="날개벽수량표"/>
      <sheetName val="제조원가(확인)"/>
      <sheetName val="적정심사"/>
      <sheetName val="SCH"/>
      <sheetName val="Trend(ALTS)"/>
      <sheetName val="Trend(LBS)"/>
      <sheetName val="단가 및 재료비"/>
      <sheetName val="내역서2안"/>
      <sheetName val="옹벽수량집계표"/>
      <sheetName val="A조"/>
      <sheetName val="상가지급현황"/>
      <sheetName val="원료"/>
      <sheetName val="입출재고현황 (2)"/>
      <sheetName val="자재표"/>
      <sheetName val="입력쉬트"/>
      <sheetName val="분류표"/>
      <sheetName val="0. Level"/>
      <sheetName val="96수출"/>
      <sheetName val="Q-Code"/>
      <sheetName val="RE9604"/>
      <sheetName val="118_세금과공과"/>
      <sheetName val="108_수선비"/>
      <sheetName val="평균단가"/>
      <sheetName val="총MM실적(일반건축)"/>
      <sheetName val="Sheet6"/>
      <sheetName val="Load-Sum"/>
      <sheetName val="Front"/>
      <sheetName val="시설물기초"/>
      <sheetName val="간접비 총괄표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배수관접합및부설  "/>
      <sheetName val="000000"/>
      <sheetName val="방송(체육관)"/>
      <sheetName val="설계조건"/>
      <sheetName val="价格库"/>
      <sheetName val="遗漏新规单价金额"/>
      <sheetName val="未被删除前新规单价"/>
      <sheetName val="요약표"/>
      <sheetName val="E00"/>
      <sheetName val="E00 (2)"/>
      <sheetName val="E01보간법"/>
      <sheetName val="E02실적단가"/>
      <sheetName val="E02실적단가_일위대가"/>
      <sheetName val="E04기타"/>
      <sheetName val="1 신규단가표"/>
      <sheetName val="E02-1철제서포트_일위대가"/>
      <sheetName val="E02-1서포트_철재류 가공 및 조립"/>
      <sheetName val="E02-3일위대가_가설줄등"/>
      <sheetName val="E02-4일위대가_BT비계 TOWER"/>
      <sheetName val="실적단가_내역"/>
      <sheetName val="품셈기준_참조"/>
      <sheetName val="4-1 견적서报价单"/>
      <sheetName val="신규단가작성기준定制标准"/>
      <sheetName val="4-2 견적서信息价"/>
      <sheetName val="2 신규단가_산출서"/>
      <sheetName val="전력간선"/>
      <sheetName val="Mc1"/>
      <sheetName val="직원급여"/>
      <sheetName val="#1 인원(당초)"/>
      <sheetName val="#1인원(변경)"/>
      <sheetName val="기초DATA"/>
      <sheetName val="#6 해외출장비"/>
      <sheetName val="#2,3,4 냉방비,가설건물,숙소"/>
      <sheetName val="일반부표"/>
      <sheetName val="배관배선 단가조사"/>
      <sheetName val="사업계획손익"/>
      <sheetName val="03년3Q누계급여"/>
      <sheetName val="Spec1"/>
      <sheetName val="costing_CV"/>
      <sheetName val="ASCEandUBC"/>
      <sheetName val="수주현황2월"/>
      <sheetName val="산출근거#2-3"/>
      <sheetName val="상반기손익차2총괄"/>
      <sheetName val="96.12"/>
      <sheetName val="유효성목록"/>
      <sheetName val="DATA1"/>
      <sheetName val="PH-2"/>
      <sheetName val="부하(성남)"/>
      <sheetName val="8.PILE  (돌출)"/>
      <sheetName val="단가비교표"/>
      <sheetName val="물량산출서(SCS_실측)"/>
      <sheetName val="단양_00_아파트-세부내역"/>
      <sheetName val="Main_Screen"/>
      <sheetName val="Piping_Design_Data"/>
      <sheetName val="동양제과_12월"/>
      <sheetName val="롯데제과_12월"/>
      <sheetName val="크라운제과_12월"/>
      <sheetName val="해태제과_12월"/>
      <sheetName val="도급,하도급_예정금액"/>
      <sheetName val="PROJECT_BRIEF"/>
      <sheetName val="59A_(현관)"/>
      <sheetName val="3_도급비집계표"/>
      <sheetName val="태화42_"/>
      <sheetName val="1_설계기준"/>
      <sheetName val="TOWER_10TON"/>
      <sheetName val="TOWER_12TON"/>
      <sheetName val="JIB_CRANE,HOIST"/>
      <sheetName val="옥외_전력간선공사"/>
      <sheetName val="P_M_별"/>
      <sheetName val="0_인사노무관리"/>
      <sheetName val="S3-A공사계약내역서_일반배관공사_xlsx"/>
      <sheetName val="tank_list"/>
      <sheetName val="1_취수장"/>
      <sheetName val="FAB_1F"/>
      <sheetName val="FAB_2F"/>
      <sheetName val="FAB_3F"/>
      <sheetName val="FAB_18_35F"/>
      <sheetName val="유도등_"/>
      <sheetName val="정보"/>
      <sheetName val="주경기-오배수"/>
      <sheetName val="단독"/>
      <sheetName val="205동"/>
      <sheetName val="노무비단가"/>
      <sheetName val="단가 "/>
      <sheetName val="Macro(전선)"/>
      <sheetName val="입력시트"/>
      <sheetName val="C97상"/>
      <sheetName val="철근"/>
      <sheetName val="판매시설"/>
      <sheetName val="공정진도현황(2069)"/>
      <sheetName val="공정진도현황(2단계2차)"/>
      <sheetName val="Conduit_Size선정"/>
      <sheetName val="ȱ_x0000_⠀恷_x0000__x"/>
      <sheetName val="-"/>
      <sheetName val="DANGA"/>
      <sheetName val="토목내역서 (도급단가) (2)"/>
      <sheetName val="FLAT_1.0"/>
      <sheetName val="공사비증감"/>
      <sheetName val="단가산출서(기계)"/>
      <sheetName val="우수"/>
      <sheetName val="플랜트 설치"/>
      <sheetName val="여주방향"/>
      <sheetName val="남양내역"/>
      <sheetName val="CAUDIT"/>
      <sheetName val="이슈항목"/>
      <sheetName val="2중 유효성검사 방법"/>
      <sheetName val="업무분장"/>
      <sheetName val="도급견적가"/>
      <sheetName val="노무비(전지2기)"/>
      <sheetName val="Financ. Overview"/>
      <sheetName val="Toolbox"/>
      <sheetName val="인건비(VOICE)"/>
      <sheetName val="부대공Ⅱ"/>
      <sheetName val="Vendor"/>
      <sheetName val="工程量"/>
      <sheetName val=" 비계 설치"/>
      <sheetName val="공통부대비"/>
      <sheetName val="T형( 파일기초) 공현1교"/>
      <sheetName val="수지표 기본틀"/>
      <sheetName val="TBN실행"/>
      <sheetName val="DESIGN CRITERIA"/>
      <sheetName val="대가표"/>
      <sheetName val="단위중량"/>
      <sheetName val="증감내역"/>
      <sheetName val="물량표"/>
      <sheetName val="청주(철골발주의뢰서)"/>
      <sheetName val="2003.4.1."/>
      <sheetName val="일위대가(4층원격)"/>
      <sheetName val="공조기"/>
      <sheetName val="백암비스타내역"/>
      <sheetName val="118_세금과공과1"/>
      <sheetName val="108_수선비1"/>
      <sheetName val="7_경제성결과"/>
      <sheetName val="총_원가계산"/>
      <sheetName val="강관_및_부속"/>
      <sheetName val="입출재고현황_(2)"/>
      <sheetName val="장비당단가_(1)"/>
      <sheetName val="0__Level"/>
      <sheetName val="CFS3"/>
      <sheetName val="배관내경(삭제하지마시오)"/>
      <sheetName val="(원문)특허실용의장"/>
      <sheetName val="U-TYPE(1)"/>
      <sheetName val="6MONTHS"/>
      <sheetName val="아파트_3"/>
      <sheetName val="공사개요_(2)3"/>
      <sheetName val="1차_내역서3"/>
      <sheetName val="TDI_ISBL3"/>
      <sheetName val="노원열병합__건축공사기성내역서3"/>
      <sheetName val="4_LINE3"/>
      <sheetName val="7_th3"/>
      <sheetName val="전_기3"/>
      <sheetName val="1_설계조건3"/>
      <sheetName val="2_하중산정3"/>
      <sheetName val="97_사업추정(WEKI)3"/>
      <sheetName val="Customer_Databas3"/>
      <sheetName val="건축내역서_(경제상무실)3"/>
      <sheetName val="2__주요공지（主要公告）3"/>
      <sheetName val="4__접지매립내역（接地工程清单）3"/>
      <sheetName val="할증_3"/>
      <sheetName val="6PILE__(돌출)3"/>
      <sheetName val="실행내역서_3"/>
      <sheetName val="BSD_(2)3"/>
      <sheetName val="BASIC_(2)3"/>
      <sheetName val="3_공통공사대비3"/>
      <sheetName val="입찰내역_발주처_양식3"/>
      <sheetName val="1__설계조건_2_단면가정_3__하중계산3"/>
      <sheetName val="DATA_입력란3"/>
      <sheetName val="화재_탐지_설비3"/>
      <sheetName val="_냉각수펌프3"/>
      <sheetName val="2_대외공문3"/>
      <sheetName val="5_전사투자계획종함안3"/>
      <sheetName val="BEND_LOSS3"/>
      <sheetName val="실행예산대비_발주내역1차3"/>
      <sheetName val="건축공사_집계표3"/>
      <sheetName val="3_건축(현장안)3"/>
      <sheetName val="Table_3-EQ3"/>
      <sheetName val="조도계산서_(도서)3"/>
      <sheetName val="현장관리비_산출내역3"/>
      <sheetName val="(참조)PH-2_12K_150406_제원2"/>
      <sheetName val="unit_42"/>
      <sheetName val="FRP_PIPING_일위대가2"/>
      <sheetName val="전선_및_전선관2"/>
      <sheetName val="A(Rev_3)2"/>
      <sheetName val="전체내역_(2)2"/>
      <sheetName val="220_(2)2"/>
      <sheetName val="1_가로등수량2"/>
      <sheetName val="코드_및_제품_목록2"/>
      <sheetName val="Gia_vat_tu2"/>
      <sheetName val="BA_2"/>
      <sheetName val="용접POINT산출_(2)2"/>
      <sheetName val="투자,기성_실적2"/>
      <sheetName val="신규_품목_합산자재2"/>
      <sheetName val="신규_품목_일위대가2"/>
      <sheetName val="계획대비_정산비용(합계)2"/>
      <sheetName val="시실누(모)_2"/>
      <sheetName val="제품_정보2"/>
      <sheetName val="16년_부문별2"/>
      <sheetName val="조건표_(2)2"/>
      <sheetName val="CP-E2_(품셈표)2"/>
      <sheetName val="2__주요공지2"/>
      <sheetName val="개선안_개요2"/>
      <sheetName val="mau_2_(2)1"/>
      <sheetName val="CP1-1FL_11"/>
      <sheetName val="CP1_(2)1"/>
      <sheetName val="CP1_(3)1"/>
      <sheetName val="CP2_(2)1"/>
      <sheetName val="EW07-15_21"/>
      <sheetName val="CP2-1FL_JU_MÁY_SẤY1"/>
      <sheetName val="CP2-1FL_JU_CLEAN_EW07-201"/>
      <sheetName val="CP4-NC_COATING_MIEN1"/>
      <sheetName val="EW07-13_(2)1"/>
      <sheetName val="EW07-13_31"/>
      <sheetName val="EW07-13_41"/>
      <sheetName val="EW07-13_81"/>
      <sheetName val="EW07-13_(9)1"/>
      <sheetName val="EW07-13_121"/>
      <sheetName val="EW07-19_21"/>
      <sheetName val="EW07-23_CP41"/>
      <sheetName val="CP4-2FL_EW07-481"/>
      <sheetName val="EW07-27_(2)1"/>
      <sheetName val="EW07-58_(2)1"/>
      <sheetName val="EW07-58_(3)1"/>
      <sheetName val="EW07-58_(4)1"/>
      <sheetName val="EW07-58_(6)1"/>
      <sheetName val="EW07-13_101"/>
      <sheetName val="EW07-13_111"/>
      <sheetName val="etc_(2)1"/>
      <sheetName val="etc_(2018)1"/>
      <sheetName val="etc_(3)1"/>
      <sheetName val="CP4-NC_COATING_EW06-151"/>
      <sheetName val="EW06-15_(2)1"/>
      <sheetName val="EW06-15_(3)1"/>
      <sheetName val="EW06-15_(4)1"/>
      <sheetName val="EW06-36_21"/>
      <sheetName val="BP_(2)1"/>
      <sheetName val="CP4-2FL_BONDING_CHUA_SỐ1"/>
      <sheetName val="CP4-NC_COATING_EW06-15_(2)1"/>
      <sheetName val="EW07-13_21"/>
      <sheetName val="EW08-17_(2)1"/>
      <sheetName val="EW08-25_(2)1"/>
      <sheetName val="mẫu_20191"/>
      <sheetName val="NHẬP_KHO1"/>
      <sheetName val="EW08-09_(2)1"/>
      <sheetName val="EW09-01_(2)1"/>
      <sheetName val="CATEEN1-THAI_NGUYEN1"/>
      <sheetName val="EW08-13_2_(2)1"/>
      <sheetName val="EW08-15_(2)1"/>
      <sheetName val="EW08-15_(3)1"/>
      <sheetName val="EW08-13_21"/>
      <sheetName val="EW08-31_21"/>
      <sheetName val="EW08-34_(2)1"/>
      <sheetName val="EW08-34_(4)1"/>
      <sheetName val="EW08-34_(5)1"/>
      <sheetName val="EW08-34_(6)1"/>
      <sheetName val="CABLE_SIZE-31"/>
      <sheetName val="00_PAYMENT_CERTI1"/>
      <sheetName val="06_내역서1"/>
      <sheetName val="FAB_1F1"/>
      <sheetName val="FAB_2F1"/>
      <sheetName val="FAB_3F1"/>
      <sheetName val="FAB_18_35F1"/>
      <sheetName val="유도등_1"/>
      <sheetName val="물량산출서(SCS_실측)1"/>
      <sheetName val="단양_00_아파트-세부내역1"/>
      <sheetName val="Main_Screen1"/>
      <sheetName val="Piping_Design_Data1"/>
      <sheetName val="동양제과_12월1"/>
      <sheetName val="롯데제과_12월1"/>
      <sheetName val="크라운제과_12월1"/>
      <sheetName val="해태제과_12월1"/>
      <sheetName val="도급,하도급_예정금액1"/>
      <sheetName val="PROJECT_BRIEF1"/>
      <sheetName val="59A_(현관)1"/>
      <sheetName val="3_도급비집계표1"/>
      <sheetName val="태화42_1"/>
      <sheetName val="1_설계기준1"/>
      <sheetName val="TOWER_10TON1"/>
      <sheetName val="TOWER_12TON1"/>
      <sheetName val="JIB_CRANE,HOIST1"/>
      <sheetName val="옥외_전력간선공사1"/>
      <sheetName val="118_세금과공과2"/>
      <sheetName val="108_수선비2"/>
      <sheetName val="P_M_별1"/>
      <sheetName val="0_인사노무관리1"/>
      <sheetName val="S3-A공사계약내역서_일반배관공사_xlsx1"/>
      <sheetName val="tank_list1"/>
      <sheetName val="1_취수장1"/>
      <sheetName val="IMP_(REACTOR)1"/>
      <sheetName val="장비당단가_(1)1"/>
      <sheetName val="7_경제성결과1"/>
      <sheetName val="총_원가계산1"/>
      <sheetName val="강관_및_부속1"/>
      <sheetName val="단가_및_재료비1"/>
      <sheetName val="입출재고현황_(2)1"/>
      <sheetName val="0__Level1"/>
      <sheetName val="간접비_총괄표1"/>
      <sheetName val="배수관접합및부설__1"/>
      <sheetName val="E00_(2)1"/>
      <sheetName val="1_신규단가표1"/>
      <sheetName val="E02-1서포트_철재류_가공_및_조립1"/>
      <sheetName val="E02-4일위대가_BT비계_TOWER1"/>
      <sheetName val="4-1_견적서报价单1"/>
      <sheetName val="4-2_견적서信息价1"/>
      <sheetName val="2_신규단가_산출서1"/>
      <sheetName val="#1_인원(당초)1"/>
      <sheetName val="#6_해외출장비1"/>
      <sheetName val="#2,3,4_냉방비,가설건물,숙소1"/>
      <sheetName val="배관배선_단가조사1"/>
      <sheetName val="mau_2_(2)"/>
      <sheetName val="CP1-1FL_1"/>
      <sheetName val="CP1_(2)"/>
      <sheetName val="CP1_(3)"/>
      <sheetName val="CP2_(2)"/>
      <sheetName val="EW07-15_2"/>
      <sheetName val="CP2-1FL_JU_MÁY_SẤY"/>
      <sheetName val="CP2-1FL_JU_CLEAN_EW07-20"/>
      <sheetName val="CP4-NC_COATING_MIEN"/>
      <sheetName val="EW07-13_(2)"/>
      <sheetName val="EW07-13_3"/>
      <sheetName val="EW07-13_4"/>
      <sheetName val="EW07-13_8"/>
      <sheetName val="EW07-13_(9)"/>
      <sheetName val="EW07-13_12"/>
      <sheetName val="EW07-19_2"/>
      <sheetName val="EW07-23_CP4"/>
      <sheetName val="CP4-2FL_EW07-48"/>
      <sheetName val="EW07-27_(2)"/>
      <sheetName val="EW07-58_(2)"/>
      <sheetName val="EW07-58_(3)"/>
      <sheetName val="EW07-58_(4)"/>
      <sheetName val="EW07-58_(6)"/>
      <sheetName val="EW07-13_10"/>
      <sheetName val="EW07-13_11"/>
      <sheetName val="etc_(2)"/>
      <sheetName val="etc_(2018)"/>
      <sheetName val="etc_(3)"/>
      <sheetName val="CP4-NC_COATING_EW06-15"/>
      <sheetName val="EW06-15_(2)"/>
      <sheetName val="EW06-15_(3)"/>
      <sheetName val="EW06-15_(4)"/>
      <sheetName val="EW06-36_2"/>
      <sheetName val="BP_(2)"/>
      <sheetName val="CP4-2FL_BONDING_CHUA_SỐ"/>
      <sheetName val="CP4-NC_COATING_EW06-15_(2)"/>
      <sheetName val="EW07-13_2"/>
      <sheetName val="EW08-17_(2)"/>
      <sheetName val="EW08-25_(2)"/>
      <sheetName val="mẫu_2019"/>
      <sheetName val="NHẬP_KHO"/>
      <sheetName val="EW08-09_(2)"/>
      <sheetName val="EW09-01_(2)"/>
      <sheetName val="CATEEN1-THAI_NGUYEN"/>
      <sheetName val="EW08-13_2_(2)"/>
      <sheetName val="EW08-15_(2)"/>
      <sheetName val="EW08-15_(3)"/>
      <sheetName val="EW08-13_2"/>
      <sheetName val="EW08-31_2"/>
      <sheetName val="EW08-34_(2)"/>
      <sheetName val="EW08-34_(4)"/>
      <sheetName val="EW08-34_(5)"/>
      <sheetName val="EW08-34_(6)"/>
      <sheetName val="CABLE_SIZE-3"/>
      <sheetName val="00_PAYMENT_CERTI"/>
      <sheetName val="06_내역서"/>
      <sheetName val="IMP_(REACTOR)"/>
      <sheetName val="간접비_총괄표"/>
      <sheetName val="배수관접합및부설__"/>
      <sheetName val="E00_(2)"/>
      <sheetName val="1_신규단가표"/>
      <sheetName val="E02-1서포트_철재류_가공_및_조립"/>
      <sheetName val="E02-4일위대가_BT비계_TOWER"/>
      <sheetName val="4-1_견적서报价单"/>
      <sheetName val="4-2_견적서信息价"/>
      <sheetName val="2_신규단가_산출서"/>
      <sheetName val="#1_인원(당초)"/>
      <sheetName val="#6_해외출장비"/>
      <sheetName val="#2,3,4_냉방비,가설건물,숙소"/>
      <sheetName val="배관배선_단가조사"/>
      <sheetName val="1-7"/>
      <sheetName val="w't table"/>
      <sheetName val="VS배관내역서"/>
      <sheetName val="일위대가(계측기설치)"/>
      <sheetName val="BM"/>
      <sheetName val="VC2 8.98"/>
      <sheetName val="고정1"/>
      <sheetName val="세금자료"/>
      <sheetName val="NEYOK"/>
      <sheetName val="PRİSMA"/>
      <sheetName val="분전함신설"/>
      <sheetName val="접지1종"/>
      <sheetName val="FAB_I"/>
      <sheetName val="계정참조"/>
      <sheetName val="FitOutConfCentre"/>
      <sheetName val="1,2,3,4,5단위수량"/>
      <sheetName val="목록별산출서(CM)"/>
      <sheetName val="노임근거(CM)"/>
      <sheetName val="산출집계(CM)"/>
      <sheetName val="합산자재 (2)"/>
      <sheetName val="목록별산출서(시공사)"/>
      <sheetName val="예산羘ↈ✈"/>
      <sheetName val="예산ၒ_x0000__x0000_"/>
      <sheetName val="전력간선 설비공사电力_x0000__x0000_"/>
      <sheetName val="방배동내역(리라)"/>
      <sheetName val="부대공사총괄"/>
      <sheetName val="현장경비"/>
      <sheetName val="건축공사집계표"/>
      <sheetName val="방배동내역 (총괄)"/>
      <sheetName val="날개벽(시점좌측)"/>
      <sheetName val="96까지"/>
      <sheetName val="97년"/>
      <sheetName val="98이후"/>
      <sheetName val="ȱ_x005f_x0000_⠀恷_x0"/>
      <sheetName val="ȱ_x005f_x005f_x005f"/>
      <sheetName val="G.R300경비"/>
      <sheetName val="준공조서"/>
      <sheetName val="공사준공계"/>
      <sheetName val="준공검사보고서"/>
      <sheetName val="한강운반비"/>
      <sheetName val="예산"/>
      <sheetName val="escon"/>
      <sheetName val="대로근거"/>
      <sheetName val="중로근거"/>
      <sheetName val="매립"/>
      <sheetName val="공정"/>
      <sheetName val="기계설비공사__x0000__x0000__x0005_"/>
      <sheetName val="기계설비공사_"/>
      <sheetName val="기계설비공사__x0000_桅ȩ"/>
      <sheetName val="기계설비공사__x0000_ȫ"/>
      <sheetName val="기계설비공사__x0000_眡Ʋ"/>
      <sheetName val="EE-PROP"/>
      <sheetName val="HRG BAHAN &amp; UPAH okk"/>
      <sheetName val="Analis Kusen okk"/>
      <sheetName val="Notes"/>
      <sheetName val="Bhn.Pmsrn"/>
      <sheetName val="B"/>
      <sheetName val="IMP (RE_x0000__x0000__x0005__x0000_閰貌"/>
      <sheetName val="IMP (RE_x0000__x0000__x0005__x0000_ධ臹"/>
      <sheetName val="실수량대입 (2)"/>
      <sheetName val="RR1-3집계"/>
      <sheetName val="식재೚_x0002_退嚢"/>
      <sheetName val="용지매수"/>
      <sheetName val="ENE-CAL"/>
      <sheetName val="3BL공동구 수량"/>
      <sheetName val=" 견적서"/>
      <sheetName val="공통비총괄표"/>
      <sheetName val="기초자료입력"/>
      <sheetName val="Ref"/>
      <sheetName val="유효성검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/>
      <sheetData sheetId="452" refreshError="1"/>
      <sheetData sheetId="453" refreshError="1"/>
      <sheetData sheetId="454" refreshError="1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/>
      <sheetData sheetId="558"/>
      <sheetData sheetId="559"/>
      <sheetData sheetId="560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/>
      <sheetData sheetId="728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/>
      <sheetData sheetId="974" refreshError="1"/>
      <sheetData sheetId="975" refreshError="1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/>
      <sheetData sheetId="1556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앞표지"/>
      <sheetName val="산출근거"/>
      <sheetName val="폐기물처리수량(위생)"/>
      <sheetName val="고철(급식소위생)"/>
      <sheetName val="고철(가스)"/>
      <sheetName val="노무비산출"/>
      <sheetName val="폐기물처리수량"/>
      <sheetName val="고철(위생)"/>
      <sheetName val="목표세부명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단가"/>
      <sheetName val="발주내역"/>
      <sheetName val="설계개요"/>
      <sheetName val="사유서(출)"/>
      <sheetName val="내역"/>
      <sheetName val="도로구조공사비"/>
      <sheetName val="도로토공공사비"/>
      <sheetName val="여수토공사비"/>
      <sheetName val="한전납입금"/>
      <sheetName val="약품설비"/>
      <sheetName val="전기"/>
      <sheetName val="사리부설"/>
      <sheetName val="ABUT수량-A1"/>
      <sheetName val="집계표"/>
      <sheetName val="예가표"/>
      <sheetName val="계약일반사항"/>
      <sheetName val="제경비요율"/>
      <sheetName val="총괄표"/>
      <sheetName val="실행철강하도"/>
      <sheetName val="노무비"/>
      <sheetName val="공사비"/>
      <sheetName val="산출근거"/>
      <sheetName val="철집"/>
      <sheetName val="Sheet1 (2)"/>
      <sheetName val="설계(원가)"/>
      <sheetName val="내역서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전차선로 물량표"/>
      <sheetName val="내역표지"/>
      <sheetName val="일위대가표"/>
      <sheetName val="설명"/>
      <sheetName val="시공여유율"/>
      <sheetName val="부안일위"/>
      <sheetName val="일위대가"/>
      <sheetName val="1호맨홀토공"/>
      <sheetName val="단면 (2)"/>
      <sheetName val="#REF"/>
      <sheetName val="제출내역 (2)"/>
      <sheetName val="자재견적 (대왕) (2)"/>
      <sheetName val="금액내역서"/>
      <sheetName val="전기혼잡제경비(45)"/>
      <sheetName val="일위대가(가설)"/>
      <sheetName val="현장관리비 산출내역"/>
      <sheetName val="교각계산"/>
      <sheetName val="VXXXXX"/>
      <sheetName val="조경일람"/>
      <sheetName val="CCTV내역서"/>
      <sheetName val="unit"/>
      <sheetName val="재료값"/>
      <sheetName val="단위가격 "/>
      <sheetName val="품셈(기초)"/>
      <sheetName val="유림골조"/>
      <sheetName val="수토공단위당"/>
      <sheetName val="구조물철거타공정이월"/>
      <sheetName val="재료비"/>
      <sheetName val="공사비집계"/>
      <sheetName val="PAD TR보호대기초"/>
      <sheetName val="가로등기초"/>
      <sheetName val="HANDHOLE(2)"/>
      <sheetName val="일위대가(계측기설치)"/>
      <sheetName val="1.동력공사"/>
      <sheetName val="결과조달"/>
      <sheetName val="산수배수"/>
      <sheetName val="1,2공구원가계산서"/>
      <sheetName val="2공구산출내역"/>
      <sheetName val="1공구산출내역서"/>
      <sheetName val="투찰내역"/>
      <sheetName val="중기비"/>
      <sheetName val="년도별"/>
      <sheetName val="남양내역"/>
      <sheetName val="공사비총괄표"/>
      <sheetName val="찍기"/>
      <sheetName val="P-산#1-1(WOWA1)"/>
      <sheetName val="Sheet1"/>
      <sheetName val="가공비"/>
      <sheetName val="원가계산서(집계)"/>
      <sheetName val="날개벽"/>
      <sheetName val="PIPE내역_FCN_"/>
      <sheetName val="횡배수관집현황(2공구)"/>
      <sheetName val="일위"/>
      <sheetName val="요율"/>
      <sheetName val="NYS"/>
      <sheetName val="매립"/>
      <sheetName val="양수장내역"/>
      <sheetName val="양수장"/>
      <sheetName val="대치판정"/>
      <sheetName val="토적"/>
      <sheetName val="공내역"/>
      <sheetName val="Sheet2"/>
      <sheetName val="계화총괄"/>
      <sheetName val="계화배수(3대)"/>
      <sheetName val="고창방향"/>
      <sheetName val="일위대가(목록)"/>
      <sheetName val="자원리스트"/>
      <sheetName val="조건표"/>
      <sheetName val="공통"/>
      <sheetName val="98수문일위"/>
      <sheetName val="갑지"/>
      <sheetName val="조명시설"/>
      <sheetName val="밸브설치"/>
      <sheetName val="건              축"/>
      <sheetName val="일위집계표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참조"/>
      <sheetName val="현산지구200420"/>
      <sheetName val="설계조건"/>
      <sheetName val="안정계산"/>
      <sheetName val="단면검토"/>
      <sheetName val="관급수량총"/>
      <sheetName val="총괄내역서"/>
      <sheetName val="공장유"/>
      <sheetName val="전선 및 전선관"/>
      <sheetName val="98NS-N"/>
      <sheetName val="문학간접"/>
      <sheetName val="DATE"/>
      <sheetName val="대비"/>
      <sheetName val="터파기및재료"/>
      <sheetName val="설계"/>
      <sheetName val="1단계"/>
      <sheetName val="단면가정"/>
      <sheetName val="부대내역"/>
      <sheetName val="별첨1-임식"/>
      <sheetName val="기본자료"/>
      <sheetName val="안정검토"/>
      <sheetName val="교각1"/>
      <sheetName val="CODE"/>
      <sheetName val="COPING"/>
      <sheetName val="기초공"/>
      <sheetName val="MOTOR"/>
      <sheetName val="기둥(원형)"/>
      <sheetName val="1.토공"/>
      <sheetName val="가설공사비"/>
      <sheetName val="공사비예산서(토목분)"/>
      <sheetName val="천방교접속"/>
      <sheetName val="일위_파일"/>
      <sheetName val="견적대비"/>
      <sheetName val="지급자재"/>
      <sheetName val="변경집계표"/>
      <sheetName val="MACRO(MCC)"/>
      <sheetName val="날개벽(시점좌측)"/>
      <sheetName val="8.PILE  (돌출)"/>
      <sheetName val="수량산출"/>
      <sheetName val="원가계산서 "/>
      <sheetName val="고용보험료"/>
      <sheetName val="예산내역서"/>
      <sheetName val="9509"/>
      <sheetName val="배수내역"/>
      <sheetName val="입찰안"/>
      <sheetName val="96보완계획7.12"/>
      <sheetName val="업무처리전"/>
      <sheetName val="설계내역서"/>
      <sheetName val="INPUT"/>
      <sheetName val="참조자료"/>
      <sheetName val="SG"/>
      <sheetName val="입상내역"/>
      <sheetName val="반중력식옹벽"/>
      <sheetName val="DATA"/>
      <sheetName val="당초명세(평)"/>
      <sheetName val="작업일보"/>
      <sheetName val="표준계약서"/>
      <sheetName val="계산근거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BID"/>
      <sheetName val="국공유지및사유지"/>
      <sheetName val="간접비총계"/>
      <sheetName val="부안변전"/>
      <sheetName val="연면적(평)단가"/>
      <sheetName val="구의33고"/>
      <sheetName val="Requirement(Work Crew)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지장물C"/>
      <sheetName val="원형1호맨홀토공수량"/>
      <sheetName val="1NYS(당)"/>
      <sheetName val="단가일람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본지점중"/>
      <sheetName val="자재단가비교표"/>
      <sheetName val="공문"/>
      <sheetName val="6PILE  (돌출)"/>
      <sheetName val="단가산출내역(노임부분수정)"/>
      <sheetName val="공통비총괄표"/>
      <sheetName val="재개발"/>
      <sheetName val="토총괄 (2)"/>
      <sheetName val="음봉방향"/>
      <sheetName val="내역서1"/>
      <sheetName val="차액보증"/>
      <sheetName val="설치중량_"/>
      <sheetName val="수문일위_"/>
      <sheetName val="자재견적_(대왕)_(2)"/>
      <sheetName val="CAT_5"/>
      <sheetName val="COPING-1"/>
      <sheetName val="역T형교대-2수량"/>
      <sheetName val="Y-WORK"/>
      <sheetName val="기기리스트"/>
      <sheetName val="약품공급2"/>
      <sheetName val="공사비증감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기계경비일람"/>
      <sheetName val="기자재비"/>
      <sheetName val="EP0618"/>
      <sheetName val="D-623D"/>
      <sheetName val="경비2내역"/>
      <sheetName val="국내"/>
      <sheetName val="원가계산서"/>
      <sheetName val="수지예산서(세부) (2)"/>
      <sheetName val="포장물량집계"/>
      <sheetName val="가도공"/>
      <sheetName val="분전함신설"/>
      <sheetName val="접지1종"/>
      <sheetName val="기존구조물철거집계계표"/>
      <sheetName val="일위대가목차"/>
      <sheetName val="상 부"/>
      <sheetName val="아파트 "/>
      <sheetName val="A(Rev.3)"/>
      <sheetName val="Macro"/>
      <sheetName val="Taux"/>
      <sheetName val="입력시트"/>
      <sheetName val="3.하중산정4.지지력"/>
      <sheetName val="증감내역서"/>
      <sheetName val="장문교(대전)"/>
      <sheetName val="주재료비"/>
      <sheetName val="청하배수"/>
      <sheetName val="석탄2.3물량"/>
      <sheetName val="수문일위(2012)"/>
      <sheetName val="총괄내역"/>
      <sheetName val="Macro1"/>
      <sheetName val="부표총괄"/>
      <sheetName val="NAI"/>
      <sheetName val="설계예시"/>
      <sheetName val="공사비내역서"/>
      <sheetName val="산근터빈"/>
      <sheetName val="DANGA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INPUT(덕도방향-시점)"/>
      <sheetName val="각형맨홀"/>
      <sheetName val="충돌 내용"/>
      <sheetName val="적현로"/>
      <sheetName val="계화배수"/>
      <sheetName val="직원유류수불현황"/>
      <sheetName val="Sheet4"/>
      <sheetName val="3도로"/>
      <sheetName val="3.공통공사대비"/>
      <sheetName val="투찰"/>
      <sheetName val="M-EQPT-Z"/>
      <sheetName val="견적대비표"/>
      <sheetName val="집계표(육상)"/>
      <sheetName val="플랜트 설치"/>
      <sheetName val="교량하부공"/>
      <sheetName val="A1"/>
      <sheetName val="간접비"/>
      <sheetName val="1.설계기준"/>
      <sheetName val="집수정(600-700)"/>
      <sheetName val="수량이동"/>
      <sheetName val="신표지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200"/>
      <sheetName val="토공"/>
      <sheetName val="설 계"/>
      <sheetName val="WORK"/>
      <sheetName val="일반공사"/>
      <sheetName val="노임"/>
      <sheetName val="충주"/>
      <sheetName val="2000전체분"/>
      <sheetName val="공통부대비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1-1"/>
      <sheetName val="토공총괄표"/>
      <sheetName val="산출내역서집계표"/>
      <sheetName val="1공구 건정토건 철콘"/>
      <sheetName val="2공구하도급내역서"/>
      <sheetName val="토량1-1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TYPE-A"/>
      <sheetName val="PIPE내역(FCN)"/>
      <sheetName val="자재일위(경)"/>
      <sheetName val="Sheet3"/>
      <sheetName val="입력값"/>
      <sheetName val="설계기준 및 하중계산"/>
      <sheetName val="BSD (2)"/>
      <sheetName val="준검 내역서"/>
      <sheetName val="strut type"/>
      <sheetName val="DATA1"/>
      <sheetName val="설계명세서"/>
      <sheetName val="예산명세서"/>
      <sheetName val="자료입력"/>
      <sheetName val="착공내역서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제진기"/>
      <sheetName val="수문보고"/>
      <sheetName val="견적"/>
      <sheetName val="b_balju_cho"/>
      <sheetName val="새공통"/>
      <sheetName val="화해(함평)"/>
      <sheetName val="화해(장성)"/>
      <sheetName val="이설도로유용토"/>
      <sheetName val="인부신상자료"/>
      <sheetName val="BLOCK(1)"/>
      <sheetName val="위치조서"/>
      <sheetName val="Total"/>
      <sheetName val="DHEQSUPT"/>
      <sheetName val="진로도급"/>
      <sheetName val="백호우계수"/>
      <sheetName val="CTEMCOST"/>
      <sheetName val="S0"/>
      <sheetName val="단위가격"/>
      <sheetName val="대로근거"/>
      <sheetName val="중로근거"/>
      <sheetName val="시행후면적"/>
      <sheetName val="수지예산"/>
      <sheetName val="단면설계"/>
      <sheetName val="DT"/>
      <sheetName val="롤러"/>
      <sheetName val="BH"/>
      <sheetName val="펌프차타설"/>
      <sheetName val="골조시행"/>
      <sheetName val="소산진입"/>
      <sheetName val="GI-LIST"/>
      <sheetName val="실행예산(97.12.17)"/>
      <sheetName val="TOWER 12TON"/>
      <sheetName val="TOWER 10TON"/>
      <sheetName val="Macro2"/>
      <sheetName val="일반부표"/>
      <sheetName val="데리네이타현황"/>
      <sheetName val="집계"/>
      <sheetName val="CC16-내역서"/>
      <sheetName val="cal"/>
      <sheetName val="Eq. Mobilization"/>
      <sheetName val="PI"/>
      <sheetName val="계수시트"/>
      <sheetName val="용수간선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차집관로, 중계펌프장"/>
      <sheetName val="중계펌프장-건축"/>
      <sheetName val="중계펌프장-사급자재대"/>
      <sheetName val="JUCK"/>
      <sheetName val="연결관암거"/>
      <sheetName val=""/>
      <sheetName val="B.O.M"/>
      <sheetName val="ESC(K치)"/>
      <sheetName val="대림경상68억"/>
      <sheetName val="손익분석"/>
      <sheetName val="tggwan(mac)"/>
      <sheetName val="갑지(추정)"/>
      <sheetName val="IW-LIST"/>
      <sheetName val="N賃率-職"/>
      <sheetName val="연돌일위집계"/>
      <sheetName val="S.중기사용료"/>
      <sheetName val="입력란"/>
      <sheetName val="97노임단가"/>
      <sheetName val="DATA-UPS"/>
      <sheetName val="옹벽수량집계"/>
      <sheetName val="호안블럭단가"/>
      <sheetName val="수로단위수량"/>
      <sheetName val="총집계표"/>
      <sheetName val="96노임기준"/>
      <sheetName val="Macro(전선)"/>
      <sheetName val="아울렛박스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TOTAL3"/>
      <sheetName val="케이슨Type-A(제원)"/>
      <sheetName val="LRT Style BOQ"/>
      <sheetName val="3.바닥판설계"/>
      <sheetName val="세골재  T2 변경 현황"/>
      <sheetName val="맨홀수량산출"/>
      <sheetName val="보온 회사분"/>
      <sheetName val="RING WALL"/>
      <sheetName val="토적계산서(전체)"/>
      <sheetName val="종단유용(전체)"/>
      <sheetName val="수량산출서 갑지"/>
      <sheetName val="포장공위치조서"/>
      <sheetName val="data2"/>
      <sheetName val="토사(PE)"/>
      <sheetName val="환경기계공정표 (3)"/>
      <sheetName val="깨기"/>
      <sheetName val="내역적용"/>
      <sheetName val="내역서적용집계표"/>
      <sheetName val="용역비내역-진짜"/>
      <sheetName val="기계경비"/>
      <sheetName val="000000"/>
      <sheetName val="1062-X방향 "/>
      <sheetName val="단가보완"/>
      <sheetName val="입력단가"/>
      <sheetName val="관로조서"/>
      <sheetName val="바닥판"/>
      <sheetName val="산근(PE,300)"/>
      <sheetName val="특2호부관하천산근"/>
      <sheetName val="전력"/>
      <sheetName val="woo(mac)"/>
      <sheetName val="도근좌표"/>
      <sheetName val="MODELING"/>
      <sheetName val="9GNG운반"/>
      <sheetName val="공종단가"/>
      <sheetName val="화설내"/>
      <sheetName val="정부노임단가"/>
      <sheetName val="다곡2교"/>
      <sheetName val="대부예산서"/>
      <sheetName val="정_x0000__x0000__x0005_"/>
      <sheetName val="Electricity"/>
      <sheetName val="1.레미콘집계"/>
      <sheetName val="2.아스콘집계"/>
      <sheetName val="3.보도집계"/>
      <sheetName val="4.보차도경계석및 도로경계블럭"/>
      <sheetName val="Ⅰ.골재집계 "/>
      <sheetName val="3.공통공사_x0000__x0000_"/>
      <sheetName val="U-TYPE(1)"/>
      <sheetName val="송라터널총괄"/>
      <sheetName val="COVER"/>
      <sheetName val="청구서 (별지)(3차분)"/>
      <sheetName val="기성내역서(전체,3차)"/>
      <sheetName val="사업수지"/>
      <sheetName val="배관배선 단가조사"/>
      <sheetName val="일위대가집계"/>
      <sheetName val="교대(A1)"/>
      <sheetName val="사  업  비  수  지  예  산  서"/>
      <sheetName val="자재일람"/>
      <sheetName val="기계원가계_xd800_"/>
      <sheetName val="자료"/>
      <sheetName val="무근깨기"/>
      <sheetName val="공사총원가계多⾊"/>
      <sheetName val="공구원가계산"/>
      <sheetName val="평균H"/>
      <sheetName val="우수"/>
      <sheetName val="48일위(기존)"/>
      <sheetName val="말뚝지지력산정"/>
      <sheetName val="노무비계"/>
      <sheetName val="옵션"/>
      <sheetName val="합산자재"/>
      <sheetName val="노임근거"/>
      <sheetName val="옵션1"/>
      <sheetName val="합산자재1"/>
      <sheetName val="가격조사서"/>
      <sheetName val="시설물일위"/>
      <sheetName val="견"/>
      <sheetName val="TARGET"/>
      <sheetName val="건축내역서"/>
      <sheetName val="설비내역서"/>
      <sheetName val="전기내역서"/>
      <sheetName val="연결관산출조서"/>
      <sheetName val="FOOTING단면력"/>
      <sheetName val="총괄집계표"/>
      <sheetName val="list"/>
      <sheetName val="석문"/>
      <sheetName val="인지"/>
      <sheetName val="신흑2"/>
      <sheetName val="괴산"/>
      <sheetName val="단월"/>
      <sheetName val="산척"/>
      <sheetName val="바인드"/>
      <sheetName val="제수변수량"/>
      <sheetName val="3련 BOX"/>
      <sheetName val="YES-T"/>
      <sheetName val="1차네트공정"/>
      <sheetName val="(A)내역서"/>
      <sheetName val="데이타"/>
      <sheetName val="식재인부"/>
      <sheetName val="관리비"/>
      <sheetName val="내역서01"/>
      <sheetName val="다곡땭⾘"/>
      <sheetName val="3BL공동구 수량"/>
      <sheetName val="I一般比"/>
      <sheetName val="1공구원가계산서"/>
      <sheetName val="AHU집계"/>
      <sheetName val="공조기휀"/>
      <sheetName val="공조기"/>
      <sheetName val="왕십리방향"/>
      <sheetName val="현금"/>
      <sheetName val="목표세부명세"/>
      <sheetName val="곡관산근원본"/>
      <sheetName val="_x0000__x000c__x0000__x000c__x0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ELECTRIC"/>
      <sheetName val="CTEMCOST"/>
      <sheetName val="SCHEDULE"/>
      <sheetName val="노임단가"/>
    </sheetNames>
    <sheetDataSet>
      <sheetData sheetId="0">
        <row r="10">
          <cell r="B10">
            <v>62281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앞표지"/>
      <sheetName val="산출근거"/>
      <sheetName val="노무비산출"/>
      <sheetName val="#REF"/>
      <sheetName val="CTEMCOST"/>
      <sheetName val="예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내역서"/>
      <sheetName val="현장경비"/>
      <sheetName val="단가"/>
      <sheetName val="교대(A1-A2)"/>
      <sheetName val="#REF"/>
      <sheetName val="내역서"/>
      <sheetName val="공사개요"/>
      <sheetName val="Dae_Jiju"/>
      <sheetName val="Sikje_ingun"/>
      <sheetName val="TREE_D"/>
      <sheetName val="대비"/>
      <sheetName val="건축내역"/>
      <sheetName val="제잡비"/>
      <sheetName val="실행철강하도"/>
      <sheetName val="BID"/>
      <sheetName val="일위대가"/>
      <sheetName val="실행내역"/>
      <sheetName val="교대(A1)"/>
      <sheetName val="견적의뢰서"/>
      <sheetName val="배수공"/>
      <sheetName val="집계표"/>
      <sheetName val="총괄내역서"/>
      <sheetName val="별표총괄"/>
      <sheetName val="EUL"/>
      <sheetName val="7.1유효폭"/>
      <sheetName val="제수"/>
      <sheetName val="공기"/>
      <sheetName val="Sheet1 (2)"/>
      <sheetName val="일H35Y4"/>
      <sheetName val="사용성검토"/>
      <sheetName val="노임"/>
      <sheetName val="가격조사서"/>
      <sheetName val="해평견적"/>
      <sheetName val="청천내"/>
      <sheetName val="재료비"/>
      <sheetName val="시공여유율"/>
      <sheetName val="공종별"/>
      <sheetName val="대림경상68억"/>
      <sheetName val="부하(성남)"/>
      <sheetName val="공통가설"/>
      <sheetName val="공사비총괄표"/>
      <sheetName val="인건비"/>
      <sheetName val="조명시설"/>
      <sheetName val="토목주소"/>
      <sheetName val="프랜트면허"/>
      <sheetName val="취수탑"/>
      <sheetName val="Sheet17"/>
      <sheetName val="도시가스현황"/>
      <sheetName val="부속동"/>
      <sheetName val="기초1"/>
      <sheetName val="맨홀수량"/>
      <sheetName val="설계조건"/>
      <sheetName val="Sheet1"/>
      <sheetName val="장비집계"/>
      <sheetName val="허용전류-IEC"/>
      <sheetName val="허용전류-IEC DATA"/>
      <sheetName val="양수장(기계)"/>
      <sheetName val="MIJIBI"/>
      <sheetName val="노임단가"/>
      <sheetName val="금액내역서"/>
      <sheetName val="현장관리비"/>
      <sheetName val="정부노임단가"/>
      <sheetName val="36+45-113-18+19+20I"/>
      <sheetName val="데이타"/>
      <sheetName val="부하계산서"/>
      <sheetName val="내역"/>
      <sheetName val="간접"/>
      <sheetName val="단위단가"/>
      <sheetName val="중기사용료"/>
      <sheetName val="물가변동 총괄서"/>
      <sheetName val="수량조서(신)"/>
      <sheetName val="방배동내역(리라)"/>
      <sheetName val="건축공사집계표"/>
      <sheetName val="방배동내역 (총괄)"/>
      <sheetName val="부대공사총괄"/>
      <sheetName val="낙찰표"/>
      <sheetName val="ASALTOTA"/>
      <sheetName val="방배동내역(한영)"/>
      <sheetName val="증감내역서"/>
      <sheetName val="저"/>
      <sheetName val="노무비계"/>
      <sheetName val="새공통"/>
      <sheetName val="대전-교대(A1-A2)"/>
      <sheetName val="현황산출서"/>
      <sheetName val="동력부하계산"/>
      <sheetName val="Sheet3"/>
      <sheetName val="변경내역대비표(2)"/>
      <sheetName val="단면 (2)"/>
      <sheetName val="경비"/>
      <sheetName val="도급"/>
      <sheetName val="갑지1"/>
      <sheetName val="토사(PE)"/>
      <sheetName val="EQUIP LIST"/>
      <sheetName val="수량집계"/>
      <sheetName val="구조물견적"/>
      <sheetName val="출자한도"/>
      <sheetName val="현장관리비 산출내역"/>
      <sheetName val="TEST1"/>
      <sheetName val="본선 토공 분배표"/>
      <sheetName val="인사자료총집계"/>
      <sheetName val="평가데이터"/>
      <sheetName val="기본단가"/>
      <sheetName val="DATE"/>
      <sheetName val="침하계"/>
      <sheetName val="3.공통공사대비"/>
      <sheetName val="대로근거"/>
      <sheetName val="중로근거"/>
      <sheetName val="갑지(추정)"/>
      <sheetName val="기계경비일람"/>
      <sheetName val="뚝토공"/>
      <sheetName val="경비2내역"/>
      <sheetName val="을 2"/>
      <sheetName val="을 1"/>
      <sheetName val="토공 갑지"/>
      <sheetName val="1,2,3,4,5단위수량"/>
      <sheetName val="000000"/>
      <sheetName val="노무비단가"/>
      <sheetName val="단면치수"/>
      <sheetName val="장비"/>
      <sheetName val="산근1"/>
      <sheetName val="노무"/>
      <sheetName val="자재"/>
      <sheetName val="지급자재"/>
      <sheetName val="총공사내역서"/>
      <sheetName val="건축공사실행"/>
      <sheetName val="일위대가표"/>
      <sheetName val="공사비예산서(토목분)"/>
      <sheetName val="특수선일위대가"/>
      <sheetName val="수량3"/>
      <sheetName val="Y-WORK"/>
      <sheetName val="물가시세"/>
      <sheetName val="자료"/>
      <sheetName val="INPUT"/>
      <sheetName val="물량"/>
      <sheetName val="BOX 본체"/>
      <sheetName val="원형1호맨홀토공수량"/>
      <sheetName val="장비내역서"/>
      <sheetName val="D01"/>
      <sheetName val="D02"/>
      <sheetName val="공문"/>
      <sheetName val="CIVIL"/>
      <sheetName val="단가비교표"/>
      <sheetName val="단가조사표"/>
      <sheetName val="구조물철거타공정이월"/>
      <sheetName val="방송(체육관)"/>
      <sheetName val="CTEMCOST"/>
      <sheetName val="정렬"/>
      <sheetName val="표지"/>
      <sheetName val="배명(단가)"/>
      <sheetName val="입찰안"/>
      <sheetName val="차액보증"/>
      <sheetName val="식재인부"/>
      <sheetName val="전기"/>
      <sheetName val="1-1"/>
      <sheetName val="내역1"/>
      <sheetName val="총괄표"/>
      <sheetName val="JUCKEYK"/>
      <sheetName val="바닥판"/>
      <sheetName val="매립"/>
      <sheetName val="6호기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MAT"/>
      <sheetName val="주식"/>
      <sheetName val="찍기"/>
      <sheetName val="별표"/>
      <sheetName val="자재조사표"/>
      <sheetName val="설계흐름도"/>
      <sheetName val="9811"/>
      <sheetName val="Sheet5"/>
      <sheetName val="설계개요"/>
      <sheetName val="예가표"/>
      <sheetName val="영동(D)"/>
      <sheetName val="자재단가"/>
      <sheetName val="변수데이타"/>
      <sheetName val="자재수량"/>
      <sheetName val="정SW_원_"/>
      <sheetName val="각사별공사비분개 "/>
      <sheetName val="터널전기"/>
      <sheetName val="기계경비(시간당)"/>
      <sheetName val="램머"/>
      <sheetName val="해외법인"/>
      <sheetName val="L-type"/>
      <sheetName val="수량산출"/>
      <sheetName val="발생토"/>
      <sheetName val="SG"/>
      <sheetName val="마감사양"/>
      <sheetName val="D-3109"/>
      <sheetName val="ABUT수량-A1"/>
      <sheetName val="1.취수장"/>
      <sheetName val="터널조도"/>
      <sheetName val="적용률"/>
      <sheetName val="6PILE  (돌출)"/>
      <sheetName val="기성집계"/>
      <sheetName val="공내역서"/>
      <sheetName val="일년TOTAL"/>
      <sheetName val="연돌일위집계"/>
      <sheetName val=" "/>
      <sheetName val="WORK"/>
      <sheetName val="간접비"/>
      <sheetName val="유기공정"/>
      <sheetName val="Sheet2"/>
      <sheetName val="COVER-P"/>
      <sheetName val="결재갑지"/>
      <sheetName val="일위대가(건축)"/>
      <sheetName val="표준건축비"/>
      <sheetName val="2006납품"/>
      <sheetName val="S1"/>
      <sheetName val="9GNG운반"/>
      <sheetName val="70%"/>
      <sheetName val="현장지지물물량"/>
      <sheetName val="기기리스트"/>
      <sheetName val="노임이"/>
      <sheetName val="계수시트"/>
      <sheetName val="산출금액내역"/>
      <sheetName val="견적대비표"/>
      <sheetName val="단위중기"/>
      <sheetName val="제경비"/>
      <sheetName val="실적"/>
      <sheetName val="입력(K0)"/>
      <sheetName val="노무비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JUCK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TB-내역서"/>
      <sheetName val="골조시행"/>
      <sheetName val="용수간선"/>
      <sheetName val="Pier 3"/>
      <sheetName val="간선계산"/>
      <sheetName val="관로토공"/>
      <sheetName val="1호맨홀토공"/>
      <sheetName val="신천교(음성)"/>
      <sheetName val="7-3단면_상시"/>
      <sheetName val="와동25-3(변경)"/>
      <sheetName val="공문(신)"/>
      <sheetName val="3련 BOX"/>
      <sheetName val="소요자재"/>
      <sheetName val="노무산출서"/>
      <sheetName val="암거날개벽"/>
      <sheetName val="기초"/>
      <sheetName val="U-TYPE(1)"/>
      <sheetName val="맨홀토공산출"/>
      <sheetName val="부도어음"/>
      <sheetName val="5사남"/>
      <sheetName val="설계기준"/>
      <sheetName val="구성비"/>
      <sheetName val="FORM-0"/>
      <sheetName val="Sheet4"/>
      <sheetName val="단가산출1"/>
      <sheetName val="단가산출2"/>
      <sheetName val="외자배분"/>
      <sheetName val="외자내역"/>
      <sheetName val="일위대가(가설)"/>
      <sheetName val="적용단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기경집계"/>
      <sheetName val="전체"/>
      <sheetName val="BOX(1.5X1.5)"/>
      <sheetName val="수목단가"/>
      <sheetName val="시설수량표"/>
      <sheetName val="기초단가"/>
      <sheetName val="조건표"/>
      <sheetName val="을"/>
      <sheetName val="기성금내역서"/>
      <sheetName val="자바라1"/>
      <sheetName val="해외 연수비용 계산-삭제"/>
      <sheetName val="해외 기술훈련비 (합계)"/>
      <sheetName val="2000년1차"/>
      <sheetName val="중기일위대가"/>
      <sheetName val="시설일위"/>
      <sheetName val="식재수량표"/>
      <sheetName val="식재일위"/>
      <sheetName val="Total"/>
      <sheetName val="금융비용"/>
      <sheetName val="12호기내역서(건축분)"/>
      <sheetName val="옹벽(수량)"/>
      <sheetName val="결과조달"/>
      <sheetName val="Sheet6"/>
      <sheetName val="1ST"/>
      <sheetName val="장비투입 (2)"/>
      <sheetName val="2"/>
      <sheetName val="일위대가목차"/>
      <sheetName val="수정2"/>
      <sheetName val="수량집계표"/>
      <sheetName val="공종별수량집계"/>
      <sheetName val="Baby일위대가"/>
      <sheetName val="K55수출"/>
      <sheetName val="c_balju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산출근거"/>
      <sheetName val="TYPE A"/>
      <sheetName val="기둥(원형)"/>
      <sheetName val="옹벽수량집계"/>
      <sheetName val="1SPAN"/>
      <sheetName val="품셈TABLE"/>
      <sheetName val="T기성9605"/>
      <sheetName val="영업2"/>
      <sheetName val="철거산출근거"/>
      <sheetName val="국공유지및사유지"/>
      <sheetName val="WEON"/>
      <sheetName val="포장물량집계"/>
      <sheetName val="날개벽수량표"/>
      <sheetName val="L형옹벽단위수량(35)"/>
      <sheetName val="L형옹벽단위수량(25)"/>
      <sheetName val="광산내역"/>
      <sheetName val="단기차입금"/>
      <sheetName val="CC16-내역서"/>
      <sheetName val="시설물일위"/>
      <sheetName val="DANGA"/>
      <sheetName val="전기일위대가"/>
      <sheetName val="식재"/>
      <sheetName val="시설물"/>
      <sheetName val="식재출력용"/>
      <sheetName val="유지관리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설비원가"/>
      <sheetName val="1안98Billing"/>
      <sheetName val="교대시점"/>
      <sheetName val="비탈면보호공수량산출"/>
      <sheetName val="투자효율분석"/>
      <sheetName val="설계명세서"/>
      <sheetName val="L_type"/>
      <sheetName val="유림골조"/>
      <sheetName val="산출내역서집계표"/>
      <sheetName val="장문교(대전)"/>
      <sheetName val="9"/>
      <sheetName val="간접1"/>
      <sheetName val="원가1(기계)"/>
      <sheetName val="메서,변+증"/>
      <sheetName val="2000년 공정표"/>
      <sheetName val="경영상태"/>
      <sheetName val="96까지"/>
      <sheetName val="97년"/>
      <sheetName val="98이후"/>
      <sheetName val="수량명세서"/>
      <sheetName val="#10거푸집유로폼(0~7m)"/>
      <sheetName val="상부하중"/>
      <sheetName val="풍하중1"/>
      <sheetName val="공사내역"/>
      <sheetName val="건축"/>
      <sheetName val="교각계산"/>
      <sheetName val="예산총괄표"/>
      <sheetName val="목표세부명세"/>
      <sheetName val="신림자금"/>
      <sheetName val="실시공"/>
      <sheetName val="변경내역"/>
      <sheetName val="선로정수계산"/>
      <sheetName val="수문보고"/>
      <sheetName val="날개벽(시점좌측)"/>
      <sheetName val="참조"/>
      <sheetName val="1공구 건정토건 토공"/>
      <sheetName val="°©Áö"/>
      <sheetName val="Process Piping"/>
      <sheetName val="BQ(실행)"/>
      <sheetName val="C &amp; G RHS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부대내역"/>
      <sheetName val="Man Hole"/>
      <sheetName val="기성내역"/>
      <sheetName val="F4-F7"/>
      <sheetName val="입찰내역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관로토공집계표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COVER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조명율표"/>
      <sheetName val="터파기및재료"/>
      <sheetName val="기지국"/>
      <sheetName val="수질정화시설"/>
      <sheetName val="CAL"/>
      <sheetName val="토공산출(주차장)"/>
      <sheetName val="CON포장수량"/>
      <sheetName val="ACUNIT"/>
      <sheetName val="CONUNIT"/>
      <sheetName val="포장공"/>
      <sheetName val="간지"/>
      <sheetName val="신우"/>
      <sheetName val="과천MAIN"/>
      <sheetName val="물량표"/>
      <sheetName val="변경원가서갑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설계서"/>
      <sheetName val="WEIGHT LIST"/>
      <sheetName val="POL6차-PIPING"/>
      <sheetName val="산#2-1 (2)"/>
      <sheetName val="산#3-1"/>
      <sheetName val="차도조도계산"/>
      <sheetName val="공통비(전체)"/>
      <sheetName val="토목-물가"/>
      <sheetName val="재료"/>
      <sheetName val="예정(3)"/>
      <sheetName val="동원(3)"/>
      <sheetName val="jobhist"/>
      <sheetName val="조내역"/>
      <sheetName val="건축공사요약표"/>
      <sheetName val="집계내역서(가압장)"/>
      <sheetName val="흐름도"/>
      <sheetName val="5.3 단면가정"/>
      <sheetName val="화전내"/>
      <sheetName val="2000용수잠관-수량집계"/>
      <sheetName val="은행"/>
      <sheetName val="부대공사"/>
      <sheetName val="총괄"/>
      <sheetName val="TYPE-A"/>
      <sheetName val="중동공구"/>
      <sheetName val="1.토공"/>
      <sheetName val="개산공사비"/>
      <sheetName val="증가분"/>
      <sheetName val="증가수정"/>
      <sheetName val="문의사항"/>
      <sheetName val="수수료율표"/>
      <sheetName val="AC포장수량"/>
      <sheetName val="증감대비"/>
      <sheetName val="수량이동"/>
      <sheetName val="펌프장수량산출(토)"/>
      <sheetName val="설산1.나"/>
      <sheetName val="본사S"/>
      <sheetName val="상행-교대(A1-A2)"/>
      <sheetName val="FAB별"/>
      <sheetName val="수리결과"/>
      <sheetName val="단위수량"/>
      <sheetName val="설비"/>
      <sheetName val="목록"/>
      <sheetName val="품셈기준"/>
      <sheetName val="기성신청"/>
      <sheetName val="견적"/>
      <sheetName val="공사비증감"/>
      <sheetName val="Raw Data"/>
      <sheetName val="STRA2"/>
      <sheetName val="전라자금"/>
      <sheetName val="9509"/>
      <sheetName val="일반공사"/>
      <sheetName val="음료실행"/>
      <sheetName val="40단가산출서"/>
      <sheetName val="TYPE1"/>
      <sheetName val="철근량"/>
      <sheetName val="TYPE-1"/>
      <sheetName val="집1"/>
      <sheetName val="철근총괄집계표"/>
      <sheetName val="개화1교"/>
      <sheetName val="철근단면적"/>
      <sheetName val="수량산출서-2"/>
      <sheetName val="깨기"/>
      <sheetName val="업무처리전"/>
      <sheetName val="MOTOR"/>
      <sheetName val="역T형"/>
      <sheetName val="PILE"/>
      <sheetName val="원가계산"/>
      <sheetName val="원가계산서(남측)"/>
      <sheetName val="도장수량(하1)"/>
      <sheetName val="주형"/>
      <sheetName val="Koreasea"/>
      <sheetName val="자재 집계표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FB25JN"/>
      <sheetName val="성곽내역서"/>
      <sheetName val="SPEC"/>
      <sheetName val="DC-2303"/>
      <sheetName val="O＆P"/>
      <sheetName val="결재판(삭제하지말아주세요)"/>
      <sheetName val="SBT NO Proj. Controlling Report"/>
      <sheetName val="tggwan(mac)"/>
      <sheetName val="우각부보강"/>
      <sheetName val="예가대비"/>
      <sheetName val="철골공사"/>
      <sheetName val="소비자가"/>
      <sheetName val="20관리비율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2연BOX"/>
      <sheetName val="내역표지"/>
      <sheetName val="S12"/>
      <sheetName val="S9"/>
      <sheetName val="S14"/>
      <sheetName val="을지"/>
      <sheetName val="시멘트"/>
      <sheetName val="충주"/>
      <sheetName val="예산서"/>
      <sheetName val="3BL공동구 수량"/>
      <sheetName val="충돌 내용"/>
      <sheetName val="작성방법"/>
      <sheetName val="FOOTING단면력"/>
      <sheetName val="내역서(기성청구)"/>
      <sheetName val="견적서세부내용"/>
      <sheetName val="견적내용입력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1TL종점(1)"/>
      <sheetName val="960318-1"/>
      <sheetName val="0"/>
      <sheetName val="수량산출서 갑지"/>
      <sheetName val="A-100전제"/>
      <sheetName val="조도계산서 (도서)"/>
      <sheetName val="공종별집계표"/>
      <sheetName val="산출서양식01"/>
      <sheetName val="Calculation"/>
      <sheetName val="토공사"/>
      <sheetName val="3.바닥판설계"/>
      <sheetName val="우수"/>
      <sheetName val="배관내역"/>
      <sheetName val="품의서"/>
      <sheetName val="공사원가"/>
      <sheetName val="FLA"/>
      <sheetName val="할증 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품의"/>
      <sheetName val="산근터빈"/>
      <sheetName val="49일위"/>
      <sheetName val="경비_원본"/>
      <sheetName val="맨홀수량집계"/>
      <sheetName val="주공 갑지"/>
      <sheetName val="자"/>
      <sheetName val="노"/>
      <sheetName val="기둥"/>
      <sheetName val="PI"/>
      <sheetName val="사통"/>
      <sheetName val="참고"/>
      <sheetName val="COA-17"/>
      <sheetName val="C-18"/>
      <sheetName val="견적서"/>
      <sheetName val="산출내역서"/>
      <sheetName val="원가"/>
      <sheetName val="교통대책내역"/>
      <sheetName val="PHC파일 천공 및 항타"/>
      <sheetName val="R.C RAHMEN 해석"/>
      <sheetName val="산1~6"/>
      <sheetName val="토목"/>
      <sheetName val="인천성심병원"/>
      <sheetName val="잡비계산"/>
      <sheetName val="금융구조검토"/>
      <sheetName val="삼성전기"/>
      <sheetName val="하도내역 (철콘)"/>
      <sheetName val="부안일위"/>
      <sheetName val="공문갑지"/>
      <sheetName val="APT"/>
      <sheetName val="공사유형"/>
      <sheetName val="기초공"/>
      <sheetName val="토적표"/>
      <sheetName val="h-013211-2"/>
      <sheetName val="xxxxxx"/>
      <sheetName val="구역화물"/>
      <sheetName val="5.모델링"/>
      <sheetName val="G2설비도급"/>
      <sheetName val="21301동"/>
      <sheetName val="Quantity"/>
      <sheetName val="??"/>
      <sheetName val="PKG"/>
      <sheetName val="입적표"/>
      <sheetName val="허용전류_IEC"/>
      <sheetName val="허용전류_IEC DATA"/>
      <sheetName val="기안"/>
      <sheetName val="INPUT(덕도방향-시점)"/>
      <sheetName val="맨홀수량산출"/>
      <sheetName val="석축단"/>
      <sheetName val="법면수집"/>
      <sheetName val="안정계산"/>
      <sheetName val="단면검토"/>
      <sheetName val="가도공"/>
      <sheetName val="1호인버트수량"/>
      <sheetName val="석축설면"/>
      <sheetName val="법면단"/>
      <sheetName val="배수내역"/>
      <sheetName val="가설건물"/>
      <sheetName val="중기비"/>
      <sheetName val="공종별집계표(건축)"/>
      <sheetName val="방음벽연장집계-여기까지만 출력"/>
      <sheetName val="G.R300경비"/>
      <sheetName val="관급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제-노임"/>
      <sheetName val="9609Aß"/>
      <sheetName val="업무계획1"/>
      <sheetName val="세부내역서"/>
      <sheetName val="소일위대가코드표"/>
      <sheetName val="_x0000__x0008__x0000__x0004__x0000_"/>
      <sheetName val="ࠀ฀ࠀ؀ԀЀԀ̀"/>
      <sheetName val="구체"/>
      <sheetName val="포장절단"/>
      <sheetName val="건축원가계산서"/>
      <sheetName val="TRE TABLE"/>
      <sheetName val="CONCRETE"/>
      <sheetName val="공통부대비"/>
      <sheetName val="퇴직공제"/>
      <sheetName val="건강보험료"/>
      <sheetName val="노인장기요양보험료"/>
      <sheetName val="UB2"/>
      <sheetName val="전계가"/>
      <sheetName val="동원인원산출"/>
      <sheetName val="2차선환산길이"/>
      <sheetName val="Du toan"/>
      <sheetName val="Keothep"/>
      <sheetName val="Re-bar"/>
      <sheetName val="WEIGHT_LIST"/>
      <sheetName val="산#2-1_(2)"/>
      <sheetName val="공사종류(참고)"/>
      <sheetName val="L형옹벽(key)"/>
      <sheetName val="변수값"/>
      <sheetName val="중기상차"/>
      <sheetName val="AS복구"/>
      <sheetName val="중기터파기"/>
      <sheetName val="아산추가1220"/>
      <sheetName val="2월가격표-ESG-1월"/>
      <sheetName val="0217상가미분양자산"/>
      <sheetName val="DHEQSUPT"/>
      <sheetName val="우수공총괄수량집계"/>
      <sheetName val="장비 (2)"/>
      <sheetName val="지수적용공사비내역서"/>
      <sheetName val="SANBAISU"/>
      <sheetName val="냉매배관"/>
      <sheetName val="드레인"/>
      <sheetName val="기타"/>
      <sheetName val="순환펌프"/>
      <sheetName val="저수조"/>
      <sheetName val="급,배기팬"/>
      <sheetName val="급탕순환펌프"/>
      <sheetName val="일위목록"/>
      <sheetName val="AH-1 "/>
      <sheetName val="OHU"/>
      <sheetName val="관급자재㧈_x0014_冈"/>
      <sheetName val="경제성분석"/>
      <sheetName val="비교1"/>
      <sheetName val="10.단면설계"/>
      <sheetName val="2~5.단면가정&amp;안정검토"/>
      <sheetName val="10.1.단면검토"/>
      <sheetName val="플랜트 설치"/>
      <sheetName val="전체수량집계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B"/>
      <sheetName val="도장수량⿞陂_x0000_"/>
      <sheetName val="전체수⿞陂"/>
      <sheetName val="도장수량䀀⽎陂_x0000_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도장수량_x0000__x0000_Ԁ_x0000_"/>
      <sheetName val="도장수耱⺎_x0000__x0000_切"/>
      <sheetName val="도장수량耀⺎_x0000__x0000_"/>
      <sheetName val="도장수량쀀ᮎ_x0000__x0000_"/>
      <sheetName val="도장수량耀Ⲏ_x0000__x0000_"/>
      <sheetName val="도장수량퀀⒑_x0000__x0000_"/>
      <sheetName val="도장수↌_x0000__x0000_切"/>
      <sheetName val="도장수량蠇ᶊ　꧹"/>
      <sheetName val="전체수 ᛙ_x0000_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전체수　⮒_x0000_"/>
      <sheetName val="교통신퀀ⓢ"/>
      <sheetName val="동원(_x0000__x0000_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명세서"/>
      <sheetName val="1.1서버도입"/>
      <sheetName val="동원(3-"/>
      <sheetName val="부표총괄"/>
      <sheetName val="현장명령서"/>
      <sheetName val="48전력선로일위"/>
      <sheetName val="VXXXXX"/>
      <sheetName val="유림총괄"/>
      <sheetName val="계산결과(출력하지말것)"/>
      <sheetName val="단가비교"/>
      <sheetName val="우수공사"/>
      <sheetName val="은_x0000_"/>
      <sheetName val="공사비"/>
      <sheetName val="신표지1"/>
      <sheetName val="공정data"/>
      <sheetName val="96보완계획7_12"/>
      <sheetName val="96보완계획7.12"/>
      <sheetName val="SRC-B3U2"/>
      <sheetName val="공사비산출내역"/>
      <sheetName val=""/>
      <sheetName val="터널길이별 m당 단가"/>
      <sheetName val="확인서"/>
      <sheetName val="수원공공사비"/>
      <sheetName val="95D"/>
      <sheetName val="94D"/>
      <sheetName val="list price"/>
      <sheetName val="허용전류_′近丂"/>
      <sheetName val="허용전류_ê_x0000_Ԁ"/>
      <sheetName val="A-TYPE 단위수량"/>
      <sheetName val="급여명세서"/>
      <sheetName val="급여등록"/>
      <sheetName val="UB Beam Box-up"/>
      <sheetName val="Rate"/>
      <sheetName val="DOOR&amp;WINDOW"/>
      <sheetName val="상행-교대(洅⿋︸_x0000__x0000__x0000_"/>
      <sheetName val="만기"/>
      <sheetName val="정산표"/>
      <sheetName val="영원bs"/>
      <sheetName val="영원is"/>
      <sheetName val="SDF"/>
      <sheetName val="YSS"/>
      <sheetName val="연결분개99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TB"/>
      <sheetName val="99지분법평가ﾐ쟿"/>
      <sheetName val="00'미수"/>
      <sheetName val="She_x0000__x0000_2"/>
      <sheetName val="꺐윂"/>
      <sheetName val="기본"/>
      <sheetName val="1.외주공사"/>
      <sheetName val="2.직영공사"/>
      <sheetName val="감가상각"/>
      <sheetName val="XREF"/>
      <sheetName val="시산표"/>
      <sheetName val="영화별rawdata"/>
      <sheetName val="She??2"/>
      <sheetName val="COMBINED"/>
      <sheetName val="VALSTAT"/>
      <sheetName val="총괄(회사)"/>
      <sheetName val="무형자산"/>
      <sheetName val="전산기기최종"/>
      <sheetName val="집기비품최종"/>
      <sheetName val="만기0701"/>
      <sheetName val="부재료입고집계"/>
      <sheetName val="외화"/>
      <sheetName val="자금동향"/>
      <sheetName val="손익합산"/>
      <sheetName val="지분법적용투자주식"/>
      <sheetName val="原价计算表"/>
      <sheetName val="P50.subsequent"/>
      <sheetName val="Significant Processes"/>
      <sheetName val="정기적금"/>
      <sheetName val="인건비예산(정규직)"/>
      <sheetName val="인건비예산(용역)"/>
      <sheetName val="제품별원가분석"/>
      <sheetName val="7 _2_"/>
      <sheetName val="7 (2)"/>
      <sheetName val="연결분개(거래.Ʉ_x0000_₎㔀"/>
      <sheetName val="ʉ_x0000_䀀"/>
      <sheetName val="2.2"/>
      <sheetName val="2.2 Yrly Comparison"/>
      <sheetName val="5. BSC Developmt"/>
      <sheetName val="Links"/>
      <sheetName val="Lead"/>
      <sheetName val="생산량"/>
      <sheetName val="WELDING"/>
      <sheetName val="She"/>
      <sheetName val="회사정보"/>
      <sheetName val="(참고)개인별 임금인상안"/>
      <sheetName val="(참고)DC형 선택자 퇴직금 추계"/>
      <sheetName val="Margins"/>
      <sheetName val="실사"/>
      <sheetName val="상품원가피벗"/>
      <sheetName val="연결분개(거래_채권채무)_(2)"/>
      <sheetName val="연결분개(거래_채권채무)"/>
      <sheetName val="만기_(2)"/>
      <sheetName val="0814_5만이하"/>
      <sheetName val="재료수율"/>
      <sheetName val="원가분석"/>
      <sheetName val="원재료"/>
      <sheetName val="npv"/>
      <sheetName val="Sheet12"/>
      <sheetName val="미수"/>
      <sheetName val="완성차 미수금"/>
      <sheetName val="03"/>
      <sheetName val="토지"/>
      <sheetName val="임대주택"/>
      <sheetName val="pg15"/>
      <sheetName val="3. BSC NC ratio"/>
      <sheetName val="1.변경범위"/>
      <sheetName val="TCA"/>
      <sheetName val="지급보증금74"/>
      <sheetName val="She__2"/>
      <sheetName val="CPK"/>
      <sheetName val="매출분석"/>
      <sheetName val="2.생산성-2"/>
      <sheetName val="주행"/>
      <sheetName val="A"/>
      <sheetName val="매출TOT"/>
      <sheetName val="INDEX"/>
      <sheetName val="Cash Flows"/>
      <sheetName val="Inventory and Purchases"/>
      <sheetName val="Assumptions and Dashboard"/>
      <sheetName val="Headcount Overview"/>
      <sheetName val="손익계ʰ_x0000_"/>
      <sheetName val="특정현금과예금"/>
      <sheetName val="현금과예금"/>
      <sheetName val="TaxCalc"/>
      <sheetName val="24.보증금(전신전화가입권)"/>
      <sheetName val="1_외주공사"/>
      <sheetName val="2_직영공사"/>
      <sheetName val="안산기계장치"/>
      <sheetName val="Budget"/>
      <sheetName val="Configuration"/>
      <sheetName val="3.판관비명세서"/>
      <sheetName val="2001급여"/>
      <sheetName val="중연"/>
      <sheetName val="용연"/>
      <sheetName val="울산"/>
      <sheetName val="대구"/>
      <sheetName val="구미"/>
      <sheetName val="광주"/>
      <sheetName val="언양"/>
      <sheetName val="진천"/>
      <sheetName val="בית השקעות"/>
      <sheetName val="st"/>
      <sheetName val="Supplement2"/>
      <sheetName val="연금개시전"/>
      <sheetName val="She_x005f_x0000__x005f_x0000_2"/>
      <sheetName val="9,10월신제품 (2)"/>
      <sheetName val="①매출"/>
      <sheetName val="연결분개(거래_채권채무)_(2)1"/>
      <sheetName val="연결분개(거래_채권채무)1"/>
      <sheetName val="만기_(2)1"/>
      <sheetName val="9,10월신제품_(2)"/>
      <sheetName val="시산표 (2)"/>
      <sheetName val="고정1"/>
      <sheetName val="실행계획"/>
      <sheetName val="Start"/>
      <sheetName val="종합_SP"/>
      <sheetName val="종합_MP"/>
      <sheetName val="무림SP_상세"/>
      <sheetName val="무림페이퍼_상세"/>
      <sheetName val="종합"/>
      <sheetName val="산근"/>
      <sheetName val="TOWER 12TON"/>
      <sheetName val="TOWER 10TON"/>
      <sheetName val="대운산출"/>
      <sheetName val="태화42 "/>
      <sheetName val="토목공사"/>
      <sheetName val="단가표"/>
      <sheetName val="유림콘도"/>
      <sheetName val="도장수량렉㜸᠀鹟"/>
      <sheetName val="전체수량丐彮"/>
      <sheetName val="동원(ࠆ㔳"/>
      <sheetName val="동원(씂鉫"/>
      <sheetName val="동원(씂恫"/>
      <sheetName val="동원(씍恫"/>
      <sheetName val="교통신_x0000__x0000_"/>
      <sheetName val="도장수량씉恫0_x0000_"/>
      <sheetName val="도장수량츆鱪/_x0000_"/>
      <sheetName val="동원(츃鑪"/>
      <sheetName val="도장수량츂鑪/_x0000_"/>
      <sheetName val="동원(_xd80a_㤸"/>
      <sheetName val="동원(_xd80c_㤸"/>
      <sheetName val="동원(츉ᑪ"/>
      <sheetName val="동원(츀ᑪ"/>
      <sheetName val="동원(츉❪"/>
      <sheetName val="동원(츊❪"/>
      <sheetName val="도장수량츃❪0_x0000_"/>
      <sheetName val="도장수량츅⩪0_x0000_"/>
      <sheetName val="도장수량䠆⸶堀䝽"/>
      <sheetName val="도장수량ԇmᠰQ"/>
      <sheetName val="도장수량〉٩0_x0000_"/>
      <sheetName val="동원(』٩"/>
      <sheetName val="도장수량《٩0_x0000_"/>
      <sheetName val="도장수량〄蝩0_x0000_"/>
      <sheetName val="도장수량〆蝩0_x0000_"/>
      <sheetName val="도장수량_xdf68_/_x0000_"/>
      <sheetName val="도장수량젇ⴳ 㥍"/>
      <sheetName val="동원(ꠐ㰷"/>
      <sheetName val="95삼성급(본사)"/>
      <sheetName val="철콘"/>
      <sheetName val="연도별cash"/>
      <sheetName val="Basisdatei"/>
      <sheetName val="N賃率-職"/>
      <sheetName val="Gia VLNCMTC"/>
      <sheetName val="Sheet1_(2)3"/>
      <sheetName val="물가변동_총괄서3"/>
      <sheetName val="방배동내역_(총괄)3"/>
      <sheetName val="7_1유효폭3"/>
      <sheetName val="허용전류-IEC_DATA3"/>
      <sheetName val="단면_(2)3"/>
      <sheetName val="EQUIP_LIST3"/>
      <sheetName val="본선_토공_분배표3"/>
      <sheetName val="현장관리비_산출내역3"/>
      <sheetName val="3_공통공사대비2"/>
      <sheetName val="1_취수장2"/>
      <sheetName val="을_22"/>
      <sheetName val="을_12"/>
      <sheetName val="해외_연수비용_계산-삭제2"/>
      <sheetName val="해외_기술훈련비_(합계)2"/>
      <sheetName val="BOX_본체2"/>
      <sheetName val="토공_갑지2"/>
      <sheetName val="각사별공사비분개_2"/>
      <sheetName val="_2"/>
      <sheetName val="6PILE__(돌출)2"/>
      <sheetName val="3련_BOX2"/>
      <sheetName val="Pier_32"/>
      <sheetName val="WEIGHT_LIST1"/>
      <sheetName val="산#2-1_(2)1"/>
      <sheetName val="BOX(1_5X1_5)1"/>
      <sheetName val="TYPE_A1"/>
      <sheetName val="2000년_공정표1"/>
      <sheetName val="C_&amp;_G_RHS1"/>
      <sheetName val="장비투입_(2)1"/>
      <sheetName val="내역서_1"/>
      <sheetName val="ITB_COST1"/>
      <sheetName val="BSD_(2)1"/>
      <sheetName val="CATCH_BASIN1"/>
      <sheetName val="입출재고현황_(2)1"/>
      <sheetName val="1_설계조건1"/>
      <sheetName val="Man_Hole1"/>
      <sheetName val="Du_toan"/>
      <sheetName val="설산1_나"/>
      <sheetName val="1공구_건정토건_토공1"/>
      <sheetName val="5_3_단면가정1"/>
      <sheetName val="SBT_NO_Proj__Controlling_Report"/>
      <sheetName val="1_토공"/>
      <sheetName val="Process_Piping1"/>
      <sheetName val="단가_"/>
      <sheetName val="일위대가_(PM)"/>
      <sheetName val="2F_회의실견적(5_14_일대)"/>
      <sheetName val="plan&amp;section_of_foundation"/>
      <sheetName val="design_criteria"/>
      <sheetName val="준검_내역서"/>
      <sheetName val="제출내역_(2)"/>
      <sheetName val="2차전체변경예정_(2)"/>
      <sheetName val="118_세금과공과"/>
      <sheetName val="108_수선비"/>
      <sheetName val="25_보증금(임차보증금외)"/>
      <sheetName val="Debt_Service_Schedule"/>
      <sheetName val="Invested_Capital"/>
      <sheetName val="Deteriorated_Asset"/>
      <sheetName val="자재_집계표"/>
      <sheetName val="수량산출서_갑지"/>
      <sheetName val="조도계산서_(도서)"/>
      <sheetName val="할증_"/>
      <sheetName val="10_단면설계"/>
      <sheetName val="2~5_단면가정&amp;안정검토"/>
      <sheetName val="10_1_단면검토"/>
      <sheetName val="Package_3"/>
      <sheetName val="low_schedule"/>
      <sheetName val="cellar_lighting"/>
      <sheetName val="main_building"/>
      <sheetName val="auxiliary_building"/>
      <sheetName val="highbay_lighting"/>
      <sheetName val="cable_tray"/>
      <sheetName val="Raw_Data"/>
      <sheetName val="Gia_VLNCMTC"/>
      <sheetName val="LKVL-CK-HT-GD1"/>
      <sheetName val="TONG HOP VL-NC"/>
      <sheetName val="chitiet"/>
      <sheetName val="TONGKE3p "/>
      <sheetName val="TH VL, NC, DDHT Thanhphuoc"/>
      <sheetName val="DONGIA"/>
      <sheetName val="DON GIA"/>
      <sheetName val="DG"/>
      <sheetName val="TNHCHINH"/>
      <sheetName val="CHITIET VL-NC"/>
      <sheetName val="Tiepdia"/>
      <sheetName val="TDTKP"/>
      <sheetName val="VCV-BE-TONG"/>
      <sheetName val="3"/>
      <sheetName val="W-현원가"/>
      <sheetName val="총물량"/>
      <sheetName val="FitOutConfCentre"/>
      <sheetName val="TOSHIBA-Structure"/>
      <sheetName val="125x125"/>
      <sheetName val="실행"/>
      <sheetName val="gvl"/>
      <sheetName val="sort"/>
      <sheetName val="현장관리비_瓈¼甌¼헾"/>
      <sheetName val="상행-교대(_x0000__x0000__x0005__x0000_틀Ȝ"/>
      <sheetName val="Div26 - Elect"/>
      <sheetName val="BG"/>
      <sheetName val="SITE-E"/>
      <sheetName val="一発シート"/>
      <sheetName val="BANG TONG HOP (2)"/>
      <sheetName val="DTICH"/>
      <sheetName val="Gia"/>
      <sheetName val="NhanCong"/>
      <sheetName val="THCP Lap dat"/>
      <sheetName val="Ts"/>
      <sheetName val="QD957"/>
      <sheetName val="RAB AR&amp;STR"/>
      <sheetName val="DGG"/>
      <sheetName val="DTCT"/>
      <sheetName val="Nhan cong"/>
      <sheetName val="Thiet bi"/>
      <sheetName val="Vat tu"/>
      <sheetName val="DM.ChiPhi"/>
      <sheetName val="May TC"/>
      <sheetName val="Bang KL"/>
      <sheetName val="TH Kinh phi"/>
      <sheetName val="A1.CN"/>
      <sheetName val="발주내역"/>
      <sheetName val="04.설변내역서"/>
      <sheetName val="영업3"/>
      <sheetName val="내역전기"/>
      <sheetName val="2공구수량"/>
      <sheetName val="동원·_x0000__x0000_"/>
      <sheetName val="동원×"/>
      <sheetName val="EQUIP_LIST룕"/>
      <sheetName val="EQUIP_LISTⷕ"/>
      <sheetName val="EQUIP_LIST䣕"/>
      <sheetName val="J형측구단위수량"/>
      <sheetName val="납부서"/>
      <sheetName val="주공_갑지"/>
      <sheetName val="충돌_내용"/>
      <sheetName val="3BL공동구_수량"/>
      <sheetName val="PHC파일_천공_및_항타"/>
      <sheetName val="하도내역_(철콘)"/>
      <sheetName val="허용전류_IEC_DATA"/>
      <sheetName val="방음벽연장집계-여기까지만_출력"/>
      <sheetName val="R_C_RAHMEN_해석"/>
      <sheetName val="5_모델링"/>
      <sheetName val="TRE_TABLE"/>
      <sheetName val="AH-1_"/>
      <sheetName val="장비_(2)"/>
      <sheetName val="G_R300경비"/>
      <sheetName val="터널길이별_m당_단가"/>
      <sheetName val="도장수⠱㔺栀猇"/>
      <sheetName val="도장수량₆䠀沣"/>
      <sheetName val="도장수량₆蠀ꨟ"/>
      <sheetName val="list_price"/>
      <sheetName val="96보완계획7_121"/>
      <sheetName val="연결분개(거래_채권채무)_(2)2"/>
      <sheetName val="연결분개(거래_채권채무)2"/>
      <sheetName val="만기_(2)2"/>
      <sheetName val="1_외주공사1"/>
      <sheetName val="2_직영공사1"/>
      <sheetName val="P50_subsequent"/>
      <sheetName val="Significant_Processes"/>
      <sheetName val="7__2_"/>
      <sheetName val="7_(2)"/>
      <sheetName val="연결분개(거래_Ʉ₎㔀"/>
      <sheetName val="2_2"/>
      <sheetName val="2_2_Yrly_Comparison"/>
      <sheetName val="5__BSC_Developmt"/>
      <sheetName val="(참고)개인별_임금인상안"/>
      <sheetName val="(참고)DC형_선택자_퇴직금_추계"/>
      <sheetName val="완성차_미수금"/>
      <sheetName val="3__BSC_NC_ratio"/>
      <sheetName val="1_변경범위"/>
      <sheetName val="2_생산성-2"/>
      <sheetName val="Cash_Flows"/>
      <sheetName val="Inventory_and_Purchases"/>
      <sheetName val="Assumptions_and_Dashboard"/>
      <sheetName val="Headcount_Overview"/>
      <sheetName val="24_보증금(전신전화가입권)"/>
      <sheetName val="3_판관비명세서"/>
      <sheetName val="בית_השקעות"/>
      <sheetName val="9,10월신제품_(2)1"/>
      <sheetName val="시산표_(2)"/>
      <sheetName val="3_바닥판설계"/>
      <sheetName val="UB_Beam_Box-up"/>
      <sheetName val="대갑기성내역"/>
      <sheetName val="2연_x0000_́"/>
      <sheetName val="시멘트 및 골재량산출"/>
      <sheetName val="도장수량ࠌ侇ꀀꂒ"/>
      <sheetName val="도장수량㠗㚅_xd801_ᝲ"/>
      <sheetName val="도장수량㠓྇쀁뭟"/>
      <sheetName val="도장수량픶退"/>
      <sheetName val="도장수량ꠑ锳저㕭"/>
      <sheetName val="도장수량ꠒ㌷ꁎ"/>
      <sheetName val="도장수량砟⼵᠁_xdb1f_"/>
      <sheetName val="도장수량砞⼵_xd801_᎒"/>
      <sheetName val="동원(_xdb86_"/>
      <sheetName val="도장수량蠖쀀챏"/>
      <sheetName val="도장수량蠒렀䪳"/>
      <sheetName val="도장수량ꠒ³"/>
      <sheetName val="도장수량蠕　_x0002_"/>
      <sheetName val="도장수량Ј乬0_x0000_"/>
      <sheetName val="도장수량Ў㍬0_x0000_"/>
      <sheetName val="도장수량Њ㍬0_x0000_"/>
      <sheetName val="도장수량Ђ걬/_x0000_"/>
      <sheetName val="전체수량᠗辆"/>
      <sheetName val="도장수량Ќ걬/_x0000_"/>
      <sheetName val="도장수량研⼵栁_xdc19_"/>
      <sheetName val="도장수량砛⼵ﳓ"/>
      <sheetName val="도장수량砛⼵_xd801_沈"/>
      <sheetName val="도장수량᠘轒頀"/>
      <sheetName val="도장수량砐⼵、倩"/>
      <sheetName val="도장수량Ќၬ0_x0000_"/>
      <sheetName val="도장수량Ѐ/_x0000_"/>
      <sheetName val="도장수량㠐_xdb33_瀀겷"/>
      <sheetName val="도장수량Ї६0_x0000_"/>
      <sheetName val="도장수량Ђ佬0_x0000_"/>
      <sheetName val="도장수량Ћ牬0_x0000_"/>
      <sheetName val="전체수량Ђ牬"/>
      <sheetName val="도장수량砗伳_x0000_㢠"/>
      <sheetName val="도장수량Ј_xd86c_/_x0000_"/>
      <sheetName val="도장수량ࠚ꼴퀀옋"/>
      <sheetName val="도장수량Љ꭬/_x0000_"/>
      <sheetName val="도장수량Ў桬0_x0000_"/>
      <sheetName val="도장수량젞_xdc88_᠀럘"/>
      <sheetName val="도장수량_xdc36_怀⺴"/>
      <sheetName val="도장수량䬀絩0_x0000_"/>
      <sheetName val="교통신⠞쾆"/>
      <sheetName val="도장수량䠐唶帰"/>
      <sheetName val="동원(㠙閆"/>
      <sheetName val="동원(堙锴"/>
      <sheetName val="도장수량᠘쾉ࠀ밬"/>
      <sheetName val="동원(鄂Ꙫ"/>
      <sheetName val="도장수량접켴_x0000_瓞"/>
      <sheetName val="동원(堒㪆"/>
      <sheetName val="도장수량鄋顪/_x0000_"/>
      <sheetName val="도장수량㌸、ܹ"/>
      <sheetName val="도장수량⠐伺_xd800_軙"/>
      <sheetName val="동원(蠒꾆"/>
      <sheetName val="동원(ꠒ꼴"/>
      <sheetName val="잡비_x0000__x0000_"/>
      <sheetName val="도장수량汨0_x0000_"/>
      <sheetName val="도장수량汨0_x0000_"/>
      <sheetName val="[EUL.XLS]전체수ḱ텭/"/>
      <sheetName val="[EUL.XLS]전체수ḱ푭/"/>
      <sheetName val="[EUL.XLS]전체수량/_x0000_"/>
      <sheetName val="[EUL.XLS]도장수량猀ﱭ/_x0000_"/>
      <sheetName val="[EUL.XLS]도장수猱ﱭ/_x0000_倀"/>
      <sheetName val="1,2공구원가계산"/>
      <sheetName val="1,2공구원가계산쿱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8월 노무  철근"/>
      <sheetName val="8월 노무  목공"/>
      <sheetName val="8월 노무 목공 용역 (다온,대동,원곡)"/>
      <sheetName val="8월 노무 목공 타설"/>
      <sheetName val="8월 노무 목공 비계"/>
      <sheetName val="8월 노무 목공 원본"/>
      <sheetName val="7월 노무 "/>
      <sheetName val="7월 투입 금액(관리-매일)"/>
      <sheetName val="노무비(전지2기)"/>
      <sheetName val="수목데이타 "/>
      <sheetName val="실행갑지"/>
      <sheetName val="중곡동"/>
      <sheetName val="결제방"/>
      <sheetName val="0⒬ɾㇸ"/>
      <sheetName val="8공구 강재 수량"/>
      <sheetName val="토목변경"/>
      <sheetName val="Sheet1_(2)4"/>
      <sheetName val="허용전류-IEC_DATA4"/>
      <sheetName val="7_1유효폭4"/>
      <sheetName val="물가변동_총괄서4"/>
      <sheetName val="방배동내역_(총괄)4"/>
      <sheetName val="단면_(2)4"/>
      <sheetName val="현장관리비_산출내역4"/>
      <sheetName val="EQUIP_LIST4"/>
      <sheetName val="본선_토공_분배표4"/>
      <sheetName val="토공_갑지3"/>
      <sheetName val="3_공통공사대비3"/>
      <sheetName val="BOX_본체3"/>
      <sheetName val="각사별공사비분개_3"/>
      <sheetName val="을_23"/>
      <sheetName val="을_13"/>
      <sheetName val="_3"/>
      <sheetName val="1_취수장3"/>
      <sheetName val="6PILE__(돌출)3"/>
      <sheetName val="해외_연수비용_계산-삭제3"/>
      <sheetName val="해외_기술훈련비_(합계)3"/>
      <sheetName val="3련_BOX3"/>
      <sheetName val="Pier_33"/>
      <sheetName val="TYPE_A2"/>
      <sheetName val="BOX(1_5X1_5)2"/>
      <sheetName val="장비투입_(2)2"/>
      <sheetName val="2000년_공정표2"/>
      <sheetName val="1_설계조건2"/>
      <sheetName val="C_&amp;_G_RHS2"/>
      <sheetName val="1공구_건정토건_토공2"/>
      <sheetName val="내역서_2"/>
      <sheetName val="ITB_COST2"/>
      <sheetName val="BSD_(2)2"/>
      <sheetName val="CATCH_BASIN2"/>
      <sheetName val="입출재고현황_(2)2"/>
      <sheetName val="Man_Hole2"/>
      <sheetName val="5_3_단면가정2"/>
      <sheetName val="WEIGHT_LIST2"/>
      <sheetName val="산#2-1_(2)2"/>
      <sheetName val="설산1_나1"/>
      <sheetName val="1_토공1"/>
      <sheetName val="Process_Piping2"/>
      <sheetName val="단가_1"/>
      <sheetName val="일위대가_(PM)1"/>
      <sheetName val="2F_회의실견적(5_14_일대)1"/>
      <sheetName val="plan&amp;section_of_foundation1"/>
      <sheetName val="design_criteria1"/>
      <sheetName val="SBT_NO_Proj__Controlling_Repor1"/>
      <sheetName val="자재_집계표1"/>
      <sheetName val="수량산출서_갑지1"/>
      <sheetName val="준검_내역서1"/>
      <sheetName val="제출내역_(2)1"/>
      <sheetName val="2차전체변경예정_(2)1"/>
      <sheetName val="Raw_Data1"/>
      <sheetName val="조도계산서_(도서)1"/>
      <sheetName val="할증_1"/>
      <sheetName val="118_세금과공과1"/>
      <sheetName val="108_수선비1"/>
      <sheetName val="25_보증금(임차보증금외)1"/>
      <sheetName val="Debt_Service_Schedule1"/>
      <sheetName val="Invested_Capital1"/>
      <sheetName val="Deteriorated_Asset1"/>
      <sheetName val="Du_toan1"/>
      <sheetName val="Package_31"/>
      <sheetName val="low_schedule1"/>
      <sheetName val="cellar_lighting1"/>
      <sheetName val="main_building1"/>
      <sheetName val="auxiliary_building1"/>
      <sheetName val="highbay_lighting1"/>
      <sheetName val="cable_tray1"/>
      <sheetName val="10_단면설계1"/>
      <sheetName val="2~5_단면가정&amp;안정검토1"/>
      <sheetName val="10_1_단면검토1"/>
      <sheetName val="1_1서버도입"/>
      <sheetName val="관급자재㧈冈"/>
      <sheetName val="도장수량㨹䠀䷓"/>
      <sheetName val="동원(㞉"/>
      <sheetName val="도장수량퀂/"/>
      <sheetName val="동원(㤸"/>
      <sheetName val="도장수량/"/>
      <sheetName val="플랜트_설치"/>
      <sheetName val="태화42_"/>
      <sheetName val="A-TYPE_단위수량"/>
      <sheetName val="TOWER_12TON"/>
      <sheetName val="TOWER_10TON"/>
      <sheetName val="Gia_VLNCMTC1"/>
      <sheetName val="TONG_HOP_VL-NC"/>
      <sheetName val="TONGKE3p_"/>
      <sheetName val="TH_VL,_NC,_DDHT_Thanhphuoc"/>
      <sheetName val="DON_GIA"/>
      <sheetName val="CHITIET_VL-NC"/>
      <sheetName val="Div26_-_Elect"/>
      <sheetName val="BANG_TONG_HOP_(2)"/>
      <sheetName val="THCP_Lap_dat"/>
      <sheetName val="RAB_AR&amp;STR"/>
      <sheetName val="Nhan_cong"/>
      <sheetName val="Thiet_bi"/>
      <sheetName val="Vat_tu"/>
      <sheetName val="DM_ChiPhi"/>
      <sheetName val="May_TC"/>
      <sheetName val="Bang_KL"/>
      <sheetName val="TH_Kinh_phi"/>
      <sheetName val="A1_CN"/>
      <sheetName val="04_설변내역서"/>
      <sheetName val="수목데이타_"/>
      <sheetName val="8공구_강재_수량"/>
      <sheetName val="[EUL.XLS][EUL.XLS]전체수ḱ텭/"/>
      <sheetName val="[EUL.XLS][EUL.XLS]전체수ḱ푭/"/>
      <sheetName val="[EUL.XLS][EUL.XLS]전체수량/_x0000_"/>
      <sheetName val="[EUL.XLS][EUL.XLS]도장수량猀ﱭ/_x0000_"/>
      <sheetName val="[EUL.XLS][EUL.XLS]도장수猱ﱭ/_x0000_倀"/>
      <sheetName val="[EUL.XLS][EUL.XLS]도장수량쌀䄅/_x0000_"/>
      <sheetName val="[EUL.XLS][EUL.XLS]도장수량쌈㈅/_x0000_"/>
      <sheetName val="[EUL.XLS][EUL.XLS]도장수량쌀㈅/_x0000_"/>
      <sheetName val="[EUL.XLS][EUL.XLS]도장수량퀂_xde70_/_x0000_"/>
      <sheetName val="[EUL.XLS][EUL.XLS]동원(/_x0000_"/>
      <sheetName val="[EUL.XLS][EUL.XLS]도장수량츆鱪/_x0000_"/>
      <sheetName val="[EUL.XLS][EUL.XLS]도장수량츂鑪/_x0000_"/>
      <sheetName val="[EUL.XLS][EUL.XLS]도장수량_xdf68_/_x0000_"/>
      <sheetName val="Sheet1_(2)5"/>
      <sheetName val="물가변동_총괄서5"/>
      <sheetName val="방배동내역_(총괄)5"/>
      <sheetName val="허용전류-IEC_DATA5"/>
      <sheetName val="7_1유효폭5"/>
      <sheetName val="단면_(2)5"/>
      <sheetName val="현장관리비_산출내역5"/>
      <sheetName val="3_공통공사대비4"/>
      <sheetName val="EQUIP_LIST5"/>
      <sheetName val="본선_토공_분배표5"/>
      <sheetName val="토공_갑지4"/>
      <sheetName val="BOX_본체4"/>
      <sheetName val="_4"/>
      <sheetName val="을_24"/>
      <sheetName val="을_14"/>
      <sheetName val="각사별공사비분개_4"/>
      <sheetName val="1_취수장4"/>
      <sheetName val="6PILE__(돌출)4"/>
      <sheetName val="3련_BOX4"/>
      <sheetName val="Pier_34"/>
      <sheetName val="BOX(1_5X1_5)3"/>
      <sheetName val="해외_연수비용_계산-삭제4"/>
      <sheetName val="해외_기술훈련비_(합계)4"/>
      <sheetName val="장비투입_(2)3"/>
      <sheetName val="TYPE_A3"/>
      <sheetName val="2000년_공정표3"/>
      <sheetName val="내역서_3"/>
      <sheetName val="ITB_COST3"/>
      <sheetName val="BSD_(2)3"/>
      <sheetName val="CATCH_BASIN3"/>
      <sheetName val="입출재고현황_(2)3"/>
      <sheetName val="1_설계조건3"/>
      <sheetName val="1공구_건정토건_토공3"/>
      <sheetName val="C_&amp;_G_RHS3"/>
      <sheetName val="Process_Piping3"/>
      <sheetName val="5_3_단면가정3"/>
      <sheetName val="Man_Hole3"/>
      <sheetName val="단가_2"/>
      <sheetName val="일위대가_(PM)2"/>
      <sheetName val="2F_회의실견적(5_14_일대)2"/>
      <sheetName val="plan&amp;section_of_foundation2"/>
      <sheetName val="design_criteria2"/>
      <sheetName val="2차전체변경예정_(2)2"/>
      <sheetName val="설산1_나2"/>
      <sheetName val="WEIGHT_LIST3"/>
      <sheetName val="산#2-1_(2)3"/>
      <sheetName val="준검_내역서2"/>
      <sheetName val="제출내역_(2)2"/>
      <sheetName val="자재_집계표2"/>
      <sheetName val="1_토공2"/>
      <sheetName val="수량산출서_갑지2"/>
      <sheetName val="SBT_NO_Proj__Controlling_Repor2"/>
      <sheetName val="조도계산서_(도서)2"/>
      <sheetName val="할증_2"/>
      <sheetName val="Raw_Data2"/>
      <sheetName val="PHC파일_천공_및_항타1"/>
      <sheetName val="허용전류_IEC_DATA1"/>
      <sheetName val="주공_갑지1"/>
      <sheetName val="방음벽연장집계-여기까지만_출력1"/>
      <sheetName val="충돌_내용1"/>
      <sheetName val="3BL공동구_수량1"/>
      <sheetName val="R_C_RAHMEN_해석1"/>
      <sheetName val="하도내역_(철콘)1"/>
      <sheetName val="5_모델링1"/>
      <sheetName val="118_세금과공과2"/>
      <sheetName val="108_수선비2"/>
      <sheetName val="25_보증금(임차보증금외)2"/>
      <sheetName val="Debt_Service_Schedule2"/>
      <sheetName val="Invested_Capital2"/>
      <sheetName val="Deteriorated_Asset2"/>
      <sheetName val="TRE_TABLE1"/>
      <sheetName val="Du_toan2"/>
      <sheetName val="장비_(2)1"/>
      <sheetName val="Package_32"/>
      <sheetName val="low_schedule2"/>
      <sheetName val="cellar_lighting2"/>
      <sheetName val="main_building2"/>
      <sheetName val="auxiliary_building2"/>
      <sheetName val="highbay_lighting2"/>
      <sheetName val="cable_tray2"/>
      <sheetName val="10_단면설계2"/>
      <sheetName val="2~5_단면가정&amp;안정검토2"/>
      <sheetName val="10_1_단면검토2"/>
      <sheetName val="AH-1_1"/>
      <sheetName val="G_R300경비1"/>
      <sheetName val="1_1서버도입1"/>
      <sheetName val="list_price1"/>
      <sheetName val="플랜트_설치1"/>
      <sheetName val="터널길이별_m당_단가1"/>
      <sheetName val="태화42_1"/>
      <sheetName val="TOWER_12TON1"/>
      <sheetName val="TOWER_10TON1"/>
      <sheetName val="A-TYPE_단위수량1"/>
      <sheetName val="96보완계획7_122"/>
      <sheetName val="UB_Beam_Box-up1"/>
      <sheetName val="연결분개(거래_채권채무)_(2)3"/>
      <sheetName val="연결분개(거래_채권채무)3"/>
      <sheetName val="만기_(2)3"/>
      <sheetName val="1_외주공사2"/>
      <sheetName val="2_직영공사2"/>
      <sheetName val="P50_subsequent1"/>
      <sheetName val="Significant_Processes1"/>
      <sheetName val="7__2_1"/>
      <sheetName val="7_(2)1"/>
      <sheetName val="2_21"/>
      <sheetName val="2_2_Yrly_Comparison1"/>
      <sheetName val="5__BSC_Developmt1"/>
      <sheetName val="(참고)개인별_임금인상안1"/>
      <sheetName val="(참고)DC형_선택자_퇴직금_추계1"/>
      <sheetName val="완성차_미수금1"/>
      <sheetName val="3__BSC_NC_ratio1"/>
      <sheetName val="1_변경범위1"/>
      <sheetName val="2_생산성-21"/>
      <sheetName val="Cash_Flows1"/>
      <sheetName val="Inventory_and_Purchases1"/>
      <sheetName val="Assumptions_and_Dashboard1"/>
      <sheetName val="Headcount_Overview1"/>
      <sheetName val="24_보증금(전신전화가입권)1"/>
      <sheetName val="3_판관비명세서1"/>
      <sheetName val="בית_השקעות1"/>
      <sheetName val="9,10월신제품_(2)2"/>
      <sheetName val="시산표_(2)1"/>
      <sheetName val="3_바닥판설계1"/>
      <sheetName val="Gia_VLNCMTC2"/>
      <sheetName val="TONG_HOP_VL-NC1"/>
      <sheetName val="TONGKE3p_1"/>
      <sheetName val="TH_VL,_NC,_DDHT_Thanhphuoc1"/>
      <sheetName val="DON_GIA1"/>
      <sheetName val="CHITIET_VL-NC1"/>
      <sheetName val="Div26_-_Elect1"/>
      <sheetName val="BANG_TONG_HOP_(2)1"/>
      <sheetName val="THCP_Lap_dat1"/>
      <sheetName val="RAB_AR&amp;STR1"/>
      <sheetName val="Nhan_cong1"/>
      <sheetName val="Thiet_bi1"/>
      <sheetName val="Vat_tu1"/>
      <sheetName val="DM_ChiPhi1"/>
      <sheetName val="May_TC1"/>
      <sheetName val="Bang_KL1"/>
      <sheetName val="TH_Kinh_phi1"/>
      <sheetName val="A1_CN1"/>
      <sheetName val="04_설변내역서1"/>
      <sheetName val="수목데이타_1"/>
      <sheetName val="8공구_강재_수량1"/>
      <sheetName val="상행-교대(틀Ȝ"/>
      <sheetName val="[EUL_XLS]전체수ḱ텭/"/>
      <sheetName val="[EUL_XLS]전체수ḱ푭/"/>
      <sheetName val="[EUL_XLS]전체수량/"/>
      <sheetName val="[EUL_XLS]도장수량猀ﱭ/"/>
      <sheetName val="[EUL_XLS]도장수猱ﱭ/倀"/>
      <sheetName val="8월_노무비(수정)"/>
      <sheetName val="8월_노무_"/>
      <sheetName val="8월_투입_금액(관리-매일)"/>
      <sheetName val="본사,외주_투입합계_집계"/>
      <sheetName val="본사_투입_집계_"/>
      <sheetName val="외주_투입_집계(관리)"/>
      <sheetName val="외주_투입_집계(철근)"/>
      <sheetName val="외주_투입_집계(목공-김홍길)"/>
      <sheetName val="8월_노무__철근"/>
      <sheetName val="8월_노무__목공"/>
      <sheetName val="8월_노무_목공_용역_(다온,대동,원곡)"/>
      <sheetName val="8월_노무_목공_타설"/>
      <sheetName val="8월_노무_목공_비계"/>
      <sheetName val="8월_노무_목공_원본"/>
      <sheetName val="7월_노무_"/>
      <sheetName val="7월_투입_금액(관리-매일)"/>
      <sheetName val="도장수량㠗㚅ᝲ"/>
      <sheetName val="도장수량砞⼵᎒"/>
      <sheetName val="동원("/>
      <sheetName val="도장수량蠕　"/>
      <sheetName val="도장수량研⼵栁"/>
      <sheetName val="도장수량砛⼵沈"/>
      <sheetName val="시멘트_및_골재량산출"/>
      <sheetName val="도장수량Ј/"/>
      <sheetName val="도장수량젞᠀럘"/>
      <sheetName val="도장수량怀⺴"/>
      <sheetName val="도장수량⠐伺軙"/>
      <sheetName val="Sheet1_(2)6"/>
      <sheetName val="물가변동_총괄서6"/>
      <sheetName val="방배동내역_(총괄)6"/>
      <sheetName val="허용전류-IEC_DATA6"/>
      <sheetName val="7_1유효폭6"/>
      <sheetName val="단면_(2)6"/>
      <sheetName val="현장관리비_산출내역6"/>
      <sheetName val="3_공통공사대비5"/>
      <sheetName val="EQUIP_LIST6"/>
      <sheetName val="본선_토공_분배표6"/>
      <sheetName val="토공_갑지5"/>
      <sheetName val="BOX_본체5"/>
      <sheetName val="_5"/>
      <sheetName val="을_25"/>
      <sheetName val="을_15"/>
      <sheetName val="각사별공사비분개_5"/>
      <sheetName val="1_취수장5"/>
      <sheetName val="6PILE__(돌출)5"/>
      <sheetName val="3련_BOX5"/>
      <sheetName val="Pier_35"/>
      <sheetName val="BOX(1_5X1_5)4"/>
      <sheetName val="해외_연수비용_계산-삭제5"/>
      <sheetName val="해외_기술훈련비_(합계)5"/>
      <sheetName val="장비투입_(2)4"/>
      <sheetName val="TYPE_A4"/>
      <sheetName val="2000년_공정표4"/>
      <sheetName val="내역서_4"/>
      <sheetName val="ITB_COST4"/>
      <sheetName val="BSD_(2)4"/>
      <sheetName val="CATCH_BASIN4"/>
      <sheetName val="입출재고현황_(2)4"/>
      <sheetName val="1_설계조건4"/>
      <sheetName val="1공구_건정토건_토공4"/>
      <sheetName val="C_&amp;_G_RHS4"/>
      <sheetName val="Process_Piping4"/>
      <sheetName val="5_3_단면가정4"/>
      <sheetName val="Man_Hole4"/>
      <sheetName val="단가_3"/>
      <sheetName val="일위대가_(PM)3"/>
      <sheetName val="2F_회의실견적(5_14_일대)3"/>
      <sheetName val="plan&amp;section_of_foundation3"/>
      <sheetName val="design_criteria3"/>
      <sheetName val="2차전체변경예정_(2)3"/>
      <sheetName val="설산1_나3"/>
      <sheetName val="WEIGHT_LIST4"/>
      <sheetName val="산#2-1_(2)4"/>
      <sheetName val="준검_내역서3"/>
      <sheetName val="제출내역_(2)3"/>
      <sheetName val="자재_집계표3"/>
      <sheetName val="1_토공3"/>
      <sheetName val="수량산출서_갑지3"/>
      <sheetName val="SBT_NO_Proj__Controlling_Repor3"/>
      <sheetName val="조도계산서_(도서)3"/>
      <sheetName val="할증_3"/>
      <sheetName val="Raw_Data3"/>
      <sheetName val="PHC파일_천공_및_항타2"/>
      <sheetName val="허용전류_IEC_DATA2"/>
      <sheetName val="주공_갑지2"/>
      <sheetName val="방음벽연장집계-여기까지만_출력2"/>
      <sheetName val="충돌_내용2"/>
      <sheetName val="3BL공동구_수량2"/>
      <sheetName val="R_C_RAHMEN_해석2"/>
      <sheetName val="하도내역_(철콘)2"/>
      <sheetName val="5_모델링2"/>
      <sheetName val="118_세금과공과3"/>
      <sheetName val="108_수선비3"/>
      <sheetName val="25_보증금(임차보증금외)3"/>
      <sheetName val="Debt_Service_Schedule3"/>
      <sheetName val="Invested_Capital3"/>
      <sheetName val="Deteriorated_Asset3"/>
      <sheetName val="TRE_TABLE2"/>
      <sheetName val="Du_toan3"/>
      <sheetName val="장비_(2)2"/>
      <sheetName val="Package_33"/>
      <sheetName val="low_schedule3"/>
      <sheetName val="cellar_lighting3"/>
      <sheetName val="main_building3"/>
      <sheetName val="auxiliary_building3"/>
      <sheetName val="highbay_lighting3"/>
      <sheetName val="cable_tray3"/>
      <sheetName val="10_단면설계3"/>
      <sheetName val="2~5_단면가정&amp;안정검토3"/>
      <sheetName val="10_1_단면검토3"/>
      <sheetName val="AH-1_2"/>
      <sheetName val="G_R300경비2"/>
      <sheetName val="1_1서버도입2"/>
      <sheetName val="list_price2"/>
      <sheetName val="플랜트_설치2"/>
      <sheetName val="터널길이별_m당_단가2"/>
      <sheetName val="태화42_2"/>
      <sheetName val="TOWER_12TON2"/>
      <sheetName val="TOWER_10TON2"/>
      <sheetName val="A-TYPE_단위수량2"/>
      <sheetName val="96보완계획7_123"/>
      <sheetName val="UB_Beam_Box-up2"/>
      <sheetName val="연결분개(거래_채권채무)_(2)4"/>
      <sheetName val="연결분개(거래_채권채무)4"/>
      <sheetName val="만기_(2)4"/>
      <sheetName val="1_외주공사3"/>
      <sheetName val="2_직영공사3"/>
      <sheetName val="P50_subsequent2"/>
      <sheetName val="Significant_Processes2"/>
      <sheetName val="7__2_2"/>
      <sheetName val="7_(2)2"/>
      <sheetName val="2_22"/>
      <sheetName val="2_2_Yrly_Comparison2"/>
      <sheetName val="5__BSC_Developmt2"/>
      <sheetName val="(참고)개인별_임금인상안2"/>
      <sheetName val="(참고)DC형_선택자_퇴직금_추계2"/>
      <sheetName val="완성차_미수금2"/>
      <sheetName val="3__BSC_NC_ratio2"/>
      <sheetName val="1_변경범위2"/>
      <sheetName val="2_생산성-22"/>
      <sheetName val="Cash_Flows2"/>
      <sheetName val="Inventory_and_Purchases2"/>
      <sheetName val="Assumptions_and_Dashboard2"/>
      <sheetName val="Headcount_Overview2"/>
      <sheetName val="24_보증금(전신전화가입권)2"/>
      <sheetName val="3_판관비명세서2"/>
      <sheetName val="בית_השקעות2"/>
      <sheetName val="9,10월신제품_(2)3"/>
      <sheetName val="시산표_(2)2"/>
      <sheetName val="3_바닥판설계2"/>
      <sheetName val="Gia_VLNCMTC3"/>
      <sheetName val="TONG_HOP_VL-NC2"/>
      <sheetName val="TONGKE3p_2"/>
      <sheetName val="TH_VL,_NC,_DDHT_Thanhphuoc2"/>
      <sheetName val="DON_GIA2"/>
      <sheetName val="CHITIET_VL-NC2"/>
      <sheetName val="Div26_-_Elect2"/>
      <sheetName val="BANG_TONG_HOP_(2)2"/>
      <sheetName val="THCP_Lap_dat2"/>
      <sheetName val="RAB_AR&amp;STR2"/>
      <sheetName val="Nhan_cong2"/>
      <sheetName val="Thiet_bi2"/>
      <sheetName val="Vat_tu2"/>
      <sheetName val="DM_ChiPhi2"/>
      <sheetName val="May_TC2"/>
      <sheetName val="Bang_KL2"/>
      <sheetName val="TH_Kinh_phi2"/>
      <sheetName val="A1_CN2"/>
      <sheetName val="04_설변내역서2"/>
      <sheetName val="수목데이타_2"/>
      <sheetName val="8공구_강재_수량2"/>
      <sheetName val="[EUL_XLS]전체수ḱ텭/1"/>
      <sheetName val="[EUL_XLS]전체수ḱ푭/1"/>
      <sheetName val="8월_노무비(수정)1"/>
      <sheetName val="8월_노무_1"/>
      <sheetName val="8월_투입_금액(관리-매일)1"/>
      <sheetName val="본사,외주_투입합계_집계1"/>
      <sheetName val="본사_투입_집계_1"/>
      <sheetName val="외주_투입_집계(관리)1"/>
      <sheetName val="외주_투입_집계(철근)1"/>
      <sheetName val="외주_투입_집계(목공-김홍길)1"/>
      <sheetName val="8월_노무__철근1"/>
      <sheetName val="8월_노무__목공1"/>
      <sheetName val="8월_노무_목공_용역_(다온,대동,원곡)1"/>
      <sheetName val="8월_노무_목공_타설1"/>
      <sheetName val="8월_노무_목공_비계1"/>
      <sheetName val="8월_노무_목공_원본1"/>
      <sheetName val="7월_노무_1"/>
      <sheetName val="7월_투입_금액(관리-매일)1"/>
      <sheetName val="시멘트_및_골재량산출1"/>
      <sheetName val="계약전체U_x0000_Ԁ"/>
      <sheetName val="광계통도 기입양식(기입후 Sheet숨기기)"/>
      <sheetName val="1공구_건정토건__x0000__x0000_"/>
      <sheetName val="노무산출"/>
      <sheetName val="정산내역서"/>
      <sheetName val="일위산출"/>
      <sheetName val="개화1°"/>
      <sheetName val="단가산출서"/>
      <sheetName val="백호우계수"/>
      <sheetName val="경비산출"/>
      <sheetName val="부재력정리"/>
      <sheetName val="수량산출Ü_x0000_䰀_xde75_"/>
      <sheetName val="수량산출ԯ_x0000_缀_x0000_"/>
      <sheetName val="out_prog"/>
      <sheetName val="선적schedule (2)"/>
      <sheetName val="Arch"/>
      <sheetName val="MATL"/>
      <sheetName val="List Equip"/>
      <sheetName val="MatCost"/>
      <sheetName val="Process C (1-166)"/>
      <sheetName val="LabCost"/>
      <sheetName val="tabulation of deductions"/>
      <sheetName val="チューブ仕様"/>
      <sheetName val="5-Digit"/>
      <sheetName val="INPUT DATA HERE"/>
      <sheetName val="예산작성기준(전기)"/>
      <sheetName val="GAE8'97"/>
      <sheetName val="CIM"/>
      <sheetName val="Schedule S-Curve Revision#3"/>
      <sheetName val="inter"/>
      <sheetName val="石炭性状"/>
      <sheetName val="Code 02"/>
      <sheetName val="Code 03"/>
      <sheetName val="Code 04"/>
      <sheetName val="Code 05"/>
      <sheetName val="Code 06"/>
      <sheetName val="Code 07"/>
      <sheetName val="Code 09"/>
      <sheetName val="cce-fly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ELEC"/>
      <sheetName val="Masterlist"/>
      <sheetName val="Parameters"/>
      <sheetName val="Quotation - ECB"/>
      <sheetName val="Quotation - Panelboard"/>
      <sheetName val="LIGHTING"/>
      <sheetName val="fixture qty"/>
      <sheetName val="pwr17f"/>
      <sheetName val="pwr17f (2)"/>
      <sheetName val="pwr16f"/>
      <sheetName val="pwr16f (2)"/>
      <sheetName val="pwr-15f"/>
      <sheetName val="Grounding "/>
      <sheetName val="feeder"/>
      <sheetName val="Summary"/>
      <sheetName val=" Preliminaries"/>
      <sheetName val="TOWER 3&amp;4"/>
      <sheetName val="pwr"/>
      <sheetName val="ltg (3)"/>
      <sheetName val="para"/>
      <sheetName val="PA BGM"/>
      <sheetName val="CCTV"/>
      <sheetName val="CATV"/>
      <sheetName val="TEL"/>
      <sheetName val="도장수倱ᖍ"/>
      <sheetName val="도장수怱ẑ"/>
      <sheetName val="도장수週ᦐ"/>
      <sheetName val="도장수"/>
      <sheetName val="도장수瀀⃡"/>
      <sheetName val="도장수猱ﱭ/"/>
      <sheetName val="도장수1"/>
      <sheetName val="연결분개(거래.Ʉ"/>
      <sheetName val="ʉ"/>
      <sheetName val="도장수량"/>
      <sheetName val="도장수耱⺎"/>
      <sheetName val="도장수↌"/>
      <sheetName val="도장수ꀱẑ"/>
      <sheetName val="도장수週Ấ"/>
      <sheetName val="도장수‱Ⲕ"/>
      <sheetName val="도장수쀱⒐"/>
      <sheetName val="도장수䀱⽫"/>
      <sheetName val="도장수량က"/>
      <sheetName val="도장수량㢇"/>
      <sheetName val="상행-교대("/>
      <sheetName val="도장수량砗伳"/>
      <sheetName val="도장수량접켴"/>
      <sheetName val="계약전체U"/>
      <sheetName val="[EUL.XLS][EUL.XLS]도장수猱ﱭ/"/>
      <sheetName val="_x0000__x0008__x0000__x0004__x0"/>
      <sheetName val="EACT10"/>
      <sheetName val="MEXICO-C"/>
      <sheetName val="wall"/>
      <sheetName val="Front"/>
      <sheetName val="M2. FIRE FIGHTING SYSTEM V1"/>
      <sheetName val="M3. FIRE ALARM SYSTEM V1"/>
      <sheetName val="M1-XL-1b.KLthep"/>
      <sheetName val="PS-Labour_M"/>
      <sheetName val="KLDT DIEN"/>
      <sheetName val="Dinh muc CP KTCB khac"/>
      <sheetName val="NhapSL"/>
      <sheetName val="Thep-MatCat"/>
      <sheetName val="Kiem-Toan"/>
      <sheetName val="MTP"/>
      <sheetName val="MTP1"/>
      <sheetName val="Prelims"/>
      <sheetName val="外気負荷"/>
      <sheetName val="Bìa"/>
      <sheetName val="Bảng KLHT"/>
      <sheetName val="RC WORK"/>
      <sheetName val="VL"/>
      <sheetName val="eq_data"/>
      <sheetName val="SEX"/>
      <sheetName val="TONGKE-HT"/>
      <sheetName val="20_x0000_"/>
      <sheetName val="주거래인적사항"/>
      <sheetName val="총Ć??"/>
      <sheetName val="총Ć_x0000__x0000_"/>
      <sheetName val="매뉴얼"/>
      <sheetName val="구분표"/>
      <sheetName val="기성검사원"/>
      <sheetName val="총괄집계표"/>
      <sheetName val="건축집계표"/>
      <sheetName val="건축내역서"/>
      <sheetName val="토목집계표"/>
      <sheetName val="토목내역서"/>
      <sheetName val="흙막이집계표"/>
      <sheetName val="흙막이내역서"/>
      <sheetName val="조경집계표"/>
      <sheetName val="조경내역서"/>
      <sheetName val="설비집계표"/>
      <sheetName val="설비내역서"/>
      <sheetName val="기성신청현황 "/>
      <sheetName val="수량"/>
      <sheetName val="사진(전경"/>
      <sheetName val="사진"/>
      <sheetName val="원가계산서 (3)"/>
      <sheetName val="원가계산서 (2)"/>
      <sheetName val="노상장99.3"/>
      <sheetName val="1TL椀⠀輠_x0012_"/>
      <sheetName val="H=4.0M"/>
      <sheetName val="배수유공블䣾"/>
      <sheetName val="음료赐㭯"/>
      <sheetName val="도장수량鄉ᩪ0_x0000_"/>
      <sheetName val="도장수량树唲　욢"/>
      <sheetName val="도장수량섈_xd96c_/_x0000_"/>
      <sheetName val="도장수량砐破瀀ꇰ"/>
      <sheetName val="동원(砑破"/>
      <sheetName val="도장수량섈陬/_x0000_"/>
      <sheetName val="도장수량䠑猸栀ﴙ"/>
      <sheetName val="동원(䠛猸"/>
      <sheetName val="도장수량렓嬴㠀_xdfee_"/>
      <sheetName val="도장수량堒漸렀䇓"/>
      <sheetName val="도장수량섁ꥬ/_x0000_"/>
      <sheetName val="도장수량섈絬0_x0000_"/>
      <sheetName val="동원(섍絬"/>
      <sheetName val="도장수량堑꼸저ﷆ"/>
      <sheetName val="도장수량썬/_x0000_"/>
      <sheetName val="도장수량堔伶堀䣶"/>
      <sheetName val="전체수꠯G_x0000_"/>
      <sheetName val="도장수량ꌂ멭/_x0000_"/>
      <sheetName val="도장수량⠓_xd800_ꭢ"/>
      <sheetName val="동원(桬"/>
      <sheetName val="도장수량ꌂ/_x0000_"/>
      <sheetName val="도장수량堐༺_xd801_"/>
      <sheetName val="동원(ꌇ뵭"/>
      <sheetName val="동원(⼵"/>
      <sheetName val="도장수량ꌀ橭0_x0000_"/>
      <sheetName val="동원(ꌋ橭"/>
      <sheetName val="도장수량⠀ﲫ"/>
      <sheetName val="도장수량砐簳"/>
      <sheetName val="도장수량砐簳奱"/>
      <sheetName val="도장수량䠏꼶က"/>
      <sheetName val="도장수량ꌌ국/_x0000_"/>
      <sheetName val="도장수량᠐⼳᠁쳑"/>
      <sheetName val="동원(ԇ"/>
      <sheetName val="도장수량ԋ/_x000e_"/>
      <sheetName val="동원(辈"/>
      <sheetName val="1공구_x0005__x0000__x0000__x0000_"/>
      <sheetName val="허용전류_裪选"/>
      <sheetName val="허용전류_䃪氼᠝"/>
      <sheetName val="Tien do TV"/>
      <sheetName val="Config"/>
      <sheetName val="CP Du phong"/>
      <sheetName val="THCP xay dung"/>
      <sheetName val="Tong hop kinh phi"/>
      <sheetName val="HRG BHN"/>
      <sheetName val="Electrical Works"/>
      <sheetName val="H_T_ INCOMING SYSTEM"/>
      <sheetName val="CTG"/>
      <sheetName val="TinhGiaNC"/>
      <sheetName val="VCBo"/>
      <sheetName val="DMCP"/>
      <sheetName val="BocXep"/>
      <sheetName val="TinhGiaMTC"/>
      <sheetName val="VCThuy"/>
      <sheetName val="escon"/>
      <sheetName val="6MONTHS"/>
      <sheetName val="우각부보_x001f_"/>
      <sheetName val="106C03曐ɀ"/>
      <sheetName val="집계내역서(가압 ㍚"/>
      <sheetName val="UEC영화관본공사내역"/>
      <sheetName val="손익집계(공장별)"/>
      <sheetName val="제출내_x0000__x0000_Ā_x0000__x0005_"/>
      <sheetName val="2연괂警砀"/>
      <sheetName val="?"/>
      <sheetName val="12"/>
      <sheetName val="30"/>
      <sheetName val="31"/>
      <sheetName val="32"/>
      <sheetName val="33"/>
      <sheetName val="34"/>
      <sheetName val="60"/>
      <sheetName val="61"/>
      <sheetName val="62"/>
      <sheetName val="63"/>
      <sheetName val="80"/>
      <sheetName val="81"/>
      <sheetName val="82"/>
      <sheetName val="90"/>
      <sheetName val="91"/>
      <sheetName val="92"/>
      <sheetName val="100"/>
      <sheetName val="ㄱ1"/>
      <sheetName val="ㄴ"/>
      <sheetName val="ㄷ"/>
      <sheetName val="ㄹ"/>
      <sheetName val="ㅁ"/>
      <sheetName val="71"/>
      <sheetName val="방음벽기초"/>
      <sheetName val="설曘"/>
      <sheetName val="동원(_x0000_脀"/>
      <sheetName val="SCOPE OF WORK"/>
      <sheetName val="Sàn T1"/>
      <sheetName val="Lỗ thông gió"/>
      <sheetName val="NOTE"/>
      <sheetName val="131COMP"/>
      <sheetName val="POL6차-PIP怀꿟세"/>
      <sheetName val="현장관리비__x0000__x0000_Ā_x0000__x0005_"/>
      <sheetName val="F.L(1)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2차전체변경예_x0000_"/>
      <sheetName val="수입"/>
      <sheetName val="터파기"/>
      <sheetName val="투찰가"/>
      <sheetName val="[EUL.XLS][EUL.XLS][EUL.XLS]___2"/>
      <sheetName val="[EUL.XLS][EUL.XLS][EUL.XLS]___3"/>
      <sheetName val="[EUL.XLS][EUL.XLS][EUL.XLS]___4"/>
      <sheetName val="[EUL.XLS][EUL.XLS][EUL.XLS]___5"/>
      <sheetName val="[EUL.XLS][EUL.XLS][EUL.XLS]___6"/>
      <sheetName val="[EUL.XLS][EUL.XLS][EUL.XLS]___7"/>
      <sheetName val="[EUL.XLS][EUL.XLS][EUL.XLS]___8"/>
      <sheetName val="[EUL.XLS][EUL.XLS][EUL.XLS]___9"/>
      <sheetName val="M1-XL-1b_KLthep"/>
      <sheetName val="LEGEND"/>
      <sheetName val="Dulieu"/>
      <sheetName val="UNIT PRICE"/>
      <sheetName val="Analisa"/>
      <sheetName val="Sum"/>
      <sheetName val="KP_List"/>
      <sheetName val="PU_ITALY "/>
      <sheetName val="Prices"/>
      <sheetName val="Module1"/>
      <sheetName val="Module2"/>
      <sheetName val="XL4Poppy"/>
      <sheetName val="6787CWFASE2CASE2_00"/>
      <sheetName val="THDZ0,4"/>
      <sheetName val="TH DZ35"/>
      <sheetName val="THTram"/>
      <sheetName val="Tro giup"/>
      <sheetName val="SILICATE"/>
      <sheetName val="DC"/>
      <sheetName val="NL"/>
      <sheetName val="DON GIA TRAM (3)"/>
      <sheetName val="Earthwork"/>
      <sheetName val="DANHPHAP"/>
      <sheetName val="chi tiet TBA"/>
      <sheetName val="chi tiet C"/>
      <sheetName val="ptnc"/>
      <sheetName val="ptvl"/>
      <sheetName val="ptm"/>
      <sheetName val="DON GIA CAN THO"/>
      <sheetName val="물량표S"/>
      <sheetName val="Customize Your Purchase Order"/>
      <sheetName val="KLHT"/>
      <sheetName val="CHITIET VL-NC-TT -1p"/>
      <sheetName val="CHITIET VL-NC-TT-3p"/>
      <sheetName val="TONG HOP VL-NC TT"/>
      <sheetName val="TDTKP1"/>
      <sheetName val="KPVC-BD "/>
      <sheetName val="VL,NC,MTC"/>
      <sheetName val="Mall"/>
      <sheetName val="DGTH"/>
      <sheetName val="Control"/>
      <sheetName val="THVATTU"/>
      <sheetName val="HĐ ngoài"/>
      <sheetName val="XT_Buoc 3"/>
      <sheetName val="dongia (2)"/>
      <sheetName val="PU_ITALY_"/>
      <sheetName val="Tro_giup"/>
      <sheetName val="chi_tiet_TBA"/>
      <sheetName val="chi_tiet_C"/>
      <sheetName val="TH_DZ35"/>
      <sheetName val="Customize_Your_Purchase_Order"/>
      <sheetName val="Shdet1"/>
      <sheetName val="402"/>
      <sheetName val="7606 DZ"/>
      <sheetName val="Don gia chi tiet"/>
      <sheetName val="BETON"/>
      <sheetName val="24-ACMV"/>
      <sheetName val="dnc4"/>
      <sheetName val="THVT"/>
      <sheetName val="project management"/>
      <sheetName val="Adix A"/>
      <sheetName val="S-curve "/>
      <sheetName val="chitimc"/>
      <sheetName val="giathanh1"/>
      <sheetName val="CAT_5"/>
      <sheetName val="BQMP"/>
      <sheetName val="REINF."/>
      <sheetName val="SKETCH"/>
      <sheetName val="LOADS"/>
      <sheetName val="Titles"/>
      <sheetName val="Rates 2009"/>
      <sheetName val="DON_GIA_CAN_THO"/>
      <sheetName val="PU_ITALY_1"/>
      <sheetName val="TH_DZ351"/>
      <sheetName val="Tro_giup1"/>
      <sheetName val="DON_GIA_CAN_THO1"/>
      <sheetName val="DONVIBAN"/>
      <sheetName val="NGUON"/>
      <sheetName val="O20"/>
      <sheetName val="phuluc1"/>
      <sheetName val="P"/>
      <sheetName val="So doi chieu LC"/>
      <sheetName val="MAIN GATE HOUSE"/>
      <sheetName val="SL"/>
      <sheetName val="Du_lieu"/>
      <sheetName val="CBKC-110"/>
      <sheetName val="DLDTLN"/>
      <sheetName val="PU_ITALY_2"/>
      <sheetName val="TH_DZ352"/>
      <sheetName val="Tro_giup2"/>
      <sheetName val="DON_GIA_CAN_THO2"/>
      <sheetName val="Don_gia_chi_tiet"/>
      <sheetName val="Commercial value"/>
      <sheetName val="NC"/>
      <sheetName val="Ky Lam Bridge"/>
      <sheetName val="Provisional Sums Item"/>
      <sheetName val="Gas Pressure Welding"/>
      <sheetName val="General Item&amp;General Requiremen"/>
      <sheetName val="General Items"/>
      <sheetName val="Regenral Requirements"/>
      <sheetName val="chiet tinh"/>
      <sheetName val="dg67-1"/>
      <sheetName val="DON_GIA_TRAM_(3)"/>
      <sheetName val="7606_DZ"/>
      <sheetName val="TONG_HOP_VL-NC_TT"/>
      <sheetName val="CHITIET_VL-NC-TT_-1p"/>
      <sheetName val="KPVC-BD_"/>
      <sheetName val="Ng.hàng xà+bulong"/>
      <sheetName val="lam-moi"/>
      <sheetName val="ALLOWANCE"/>
      <sheetName val="MH RATE"/>
      <sheetName val="TH_CNO"/>
      <sheetName val="NK_CHUNG"/>
      <sheetName val="HS_TDT"/>
      <sheetName val="DG-VL"/>
      <sheetName val="PTDGCT"/>
      <sheetName val="KPTH-T12"/>
      <sheetName val="Thamgia-T10"/>
      <sheetName val="TBA"/>
      <sheetName val="DM 6061"/>
      <sheetName val="dm366"/>
      <sheetName val="DG thep ma kem"/>
      <sheetName val="May"/>
      <sheetName val="chi_tiet_TBA1"/>
      <sheetName val="chi_tiet_C1"/>
      <sheetName val="Customize_Your_Purchase_Order1"/>
      <sheetName val="CHITIET_VL-NC-TT-3p"/>
      <sheetName val="S-curve_"/>
      <sheetName val="So_doi_chieu_LC"/>
      <sheetName val="Adix_A"/>
      <sheetName val="HĐ_ngoài"/>
      <sheetName val="XT_Buoc_3"/>
      <sheetName val="dongia_(2)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CT vat lieu"/>
      <sheetName val="vcdngan"/>
      <sheetName val="K95"/>
      <sheetName val="K98"/>
      <sheetName val="PTDG"/>
      <sheetName val="LaborPY"/>
      <sheetName val="LaborKH"/>
      <sheetName val="Equip "/>
      <sheetName val="Material"/>
      <sheetName val="PROFILE"/>
      <sheetName val="Đầu vào"/>
      <sheetName val="Chi tiet XD TBA"/>
      <sheetName val="EXTERNAL"/>
      <sheetName val="damgiua"/>
      <sheetName val="dgct"/>
      <sheetName val="WT-LIST"/>
      <sheetName val="366"/>
      <sheetName val="Trạm biến áp"/>
      <sheetName val="Đơn Giá "/>
      <sheetName val="Giá"/>
      <sheetName val="DM1776"/>
      <sheetName val="DM228"/>
      <sheetName val="DM4970"/>
      <sheetName val="Camay_DP"/>
      <sheetName val="DM6061"/>
      <sheetName val="Luong2"/>
      <sheetName val="CT-35"/>
      <sheetName val="CT-0.4KV"/>
      <sheetName val="ironmongery"/>
      <sheetName val="Chenh lech vat tu"/>
      <sheetName val="Diện tích"/>
      <sheetName val="1_Khái toán"/>
      <sheetName val="TONG HOP T5 1998"/>
      <sheetName val="KL Chi tiết Xây tô"/>
      <sheetName val="DM"/>
      <sheetName val="DG DZ"/>
      <sheetName val="DG TBA"/>
      <sheetName val="DGXD"/>
      <sheetName val="07Base Cost"/>
      <sheetName val="rate material"/>
      <sheetName val="DTOAN"/>
      <sheetName val="Chi tiet KL"/>
      <sheetName val="Tổng hợp KL"/>
      <sheetName val="Barrem"/>
      <sheetName val="BM"/>
      <sheetName val="Xay lapduongR3"/>
      <sheetName val="Equipment"/>
      <sheetName val="DT_THAU"/>
      <sheetName val="04 - XUONG DET B"/>
      <sheetName val="CTGX"/>
      <sheetName val="CTG-1"/>
      <sheetName val="Bill 1_Quy dinh chung"/>
      <sheetName val="1.R18 BF"/>
      <sheetName val="G"/>
      <sheetName val="F-B"/>
      <sheetName val="H-J"/>
      <sheetName val="6.External works-R18"/>
      <sheetName val="Phan khai KLuong"/>
      <sheetName val="Duphong"/>
      <sheetName val="01"/>
      <sheetName val="02"/>
      <sheetName val=" 03"/>
      <sheetName val="04"/>
      <sheetName val="05"/>
      <sheetName val="06"/>
      <sheetName val="07"/>
      <sheetName val="08"/>
      <sheetName val="09"/>
      <sheetName val="chieu day san"/>
      <sheetName val="Podium Concrete Works"/>
      <sheetName val="KLCT- TOWER"/>
      <sheetName val="KLCT- PODIUM"/>
      <sheetName val="CANDOI"/>
      <sheetName val="MATK"/>
      <sheetName val="NHATKY"/>
      <sheetName val="Standardwerte"/>
      <sheetName val="Gia thanh chuoi su"/>
      <sheetName val="Tiep dia"/>
      <sheetName val="Don gia vung III-Can Tho"/>
      <sheetName val="base"/>
      <sheetName val="Area Cal"/>
      <sheetName val="Elect (3)"/>
      <sheetName val="BQMPALOC"/>
      <sheetName val="NDOCBT"/>
      <sheetName val="basis"/>
      <sheetName val="E"/>
      <sheetName val="K"/>
      <sheetName val="Bond 수수료 계산 포맷"/>
      <sheetName val="PAGE 1"/>
      <sheetName val="BKBANRA"/>
      <sheetName val="BKMUAVAO"/>
      <sheetName val="INFO"/>
      <sheetName val="Cp&gt;10-Ln&lt;10"/>
      <sheetName val="Ln&lt;20"/>
      <sheetName val="EIRR&gt;1&lt;1"/>
      <sheetName val="EIRR&gt; 2"/>
      <sheetName val="EIRR&lt;2"/>
      <sheetName val="負荷集計（断熱不燃）"/>
      <sheetName val="GAEYO"/>
      <sheetName val="7606-TBA"/>
      <sheetName val="7606-ĐZ"/>
      <sheetName val="DM 67"/>
      <sheetName val="Đầu tư"/>
      <sheetName val="DL"/>
      <sheetName val="????"/>
      <sheetName val="CE(E)"/>
      <sheetName val="CE(M)"/>
      <sheetName val="Project Data"/>
      <sheetName val="chiettinh"/>
      <sheetName val="Data Input"/>
      <sheetName val="6787CWFASE2CASE2_00.xls"/>
      <sheetName val="T&amp;D"/>
      <sheetName val="list"/>
      <sheetName val="BIDDING-SUM"/>
      <sheetName val="Bill 02 - Xay gach-Pou "/>
      <sheetName val="Bill 03-Chống thấm-Pou"/>
      <sheetName val="Bill 04-Kim loại-Pou"/>
      <sheetName val="Bill 05 - Hoan thien-Pou "/>
      <sheetName val="Bill 02 - Xay gach-Tower"/>
      <sheetName val="Bill 03-Chống thấm-Tower"/>
      <sheetName val="Bill 04-Kim loại-Tower"/>
      <sheetName val="Bill 05 - Hoan thien-Tower"/>
      <sheetName val="KL- KHAC"/>
      <sheetName val="BILL 3 - KẾT CẤU HẦM"/>
      <sheetName val="PTĐG"/>
      <sheetName val="DTC&amp;TP&amp;NCC"/>
      <sheetName val="PTĐG LTBT"/>
      <sheetName val="CTG-PRECHEx1.4"/>
      <sheetName val="CTG-AB (2)"/>
      <sheetName val="CTG-AB (3)"/>
      <sheetName val="CTG-PLP-1.08"/>
      <sheetName val="CTG-QUYCHE"/>
      <sheetName val="CTG-AB"/>
      <sheetName val="Pre Đội nhóm"/>
      <sheetName val="Vat tu XD"/>
      <sheetName val="database"/>
      <sheetName val="inpukeoI"/>
      <sheetName val="Tower - Concrete Works"/>
      <sheetName val="Duc_bk"/>
      <sheetName val="Bill-04 ket cau thap- UNI"/>
      <sheetName val="Loại Vật tư"/>
      <sheetName val="tonghop"/>
      <sheetName val="PEDESB"/>
      <sheetName val="TH Vat tu"/>
      <sheetName val="Cửa"/>
      <sheetName val="dg tphcm"/>
      <sheetName val="DUCVIETPQ"/>
      <sheetName val="INFOR-ST"/>
      <sheetName val="T.KÊ K.CẤU"/>
      <sheetName val="Bill 01 - CTN"/>
      <sheetName val="Bill 2.2 Villa 2 beds"/>
      <sheetName val="D&amp;W"/>
      <sheetName val="4.PTDG"/>
      <sheetName val="A1, May"/>
      <sheetName val="Máy"/>
      <sheetName val="Vat lieu"/>
      <sheetName val="Bang trong luong rieng thep"/>
      <sheetName val="???S"/>
      <sheetName val="???"/>
      <sheetName val="HÐ ngoài"/>
      <sheetName val="??????"/>
      <sheetName val="HÐ_ngoài"/>
      <sheetName val="DTXL"/>
      <sheetName val="gia cong tac"/>
      <sheetName val="____"/>
      <sheetName val="Measure 1306"/>
      <sheetName val="DTXD"/>
      <sheetName val="Door and Window"/>
      <sheetName val="PU_ITALY_3"/>
      <sheetName val="Tro_giup3"/>
      <sheetName val="TH_DZ353"/>
      <sheetName val="CHITIET_VL-NC-TT_-1p1"/>
      <sheetName val="TONG_HOP_VL-NC_TT1"/>
      <sheetName val="KPVC-BD_1"/>
      <sheetName val="DON_GIA_TRAM_(3)1"/>
      <sheetName val="DON_GIA_CAN_THO3"/>
      <sheetName val="Don_gia_chi_tiet1"/>
      <sheetName val="7606_DZ1"/>
      <sheetName val="project_management"/>
      <sheetName val="MAIN_GATE_HOUSE"/>
      <sheetName val="REINF_"/>
      <sheetName val="Rates_2009"/>
      <sheetName val="Commercial_value"/>
      <sheetName val="Ky_Lam_Bridge"/>
      <sheetName val="Provisional_Sums_Item"/>
      <sheetName val="Gas_Pressure_Welding"/>
      <sheetName val="General_Item&amp;General_Requiremen"/>
      <sheetName val="General_Items"/>
      <sheetName val="Regenral_Requirements"/>
      <sheetName val="chiet_tinh"/>
      <sheetName val="Ng_hàng_xà+bulong"/>
      <sheetName val="MH_RATE"/>
      <sheetName val="Lcau_-_Lxuc"/>
      <sheetName val="PRI-LS"/>
      <sheetName val="NKC6"/>
      <sheetName val="Cước VC + ĐM CP Tư vấn"/>
      <sheetName val="Hệ số"/>
      <sheetName val="DETAIL "/>
      <sheetName val="GV1-D13 (Casement door)"/>
      <sheetName val="MTL$-INTER"/>
      <sheetName val="JP_List"/>
      <sheetName val="SUBS"/>
      <sheetName val="Feeds"/>
      <sheetName val="final list 2005"/>
      <sheetName val="final_list_2005"/>
      <sheetName val="WORKINGS"/>
      <sheetName val="LV data"/>
      <sheetName val="ESTI."/>
      <sheetName val="Gia vat tu"/>
      <sheetName val="bt19"/>
      <sheetName val="Btr25"/>
      <sheetName val="CPDDII"/>
      <sheetName val="NVL"/>
      <sheetName val="DLdauvao"/>
      <sheetName val="CẤP THOÁT NƯỚC"/>
      <sheetName val="TH MTC"/>
      <sheetName val="TH N.Cong"/>
      <sheetName val="DG-TNHC-85"/>
      <sheetName val="Dia"/>
      <sheetName val="SP10"/>
      <sheetName val="THDT goi thau TB"/>
      <sheetName val="Harga ME "/>
      <sheetName val="Alat"/>
      <sheetName val="Analisa Gabungan"/>
      <sheetName val="Sub"/>
      <sheetName val="dg7606"/>
      <sheetName val="DGsuyrong"/>
      <sheetName val="PhanTichVua"/>
      <sheetName val="PhanTichVT"/>
      <sheetName val="KhoiluongDT"/>
      <sheetName val="Supplier"/>
      <sheetName val=" Bill.5-Earthing.2 - Add Works"/>
      <sheetName val="bridge # 1"/>
      <sheetName val="DK"/>
      <sheetName val="Isolasi Luar Dalam"/>
      <sheetName val="Isolasi Luar"/>
      <sheetName val="TK-COL"/>
      <sheetName val="02_Dulieu_Cua"/>
      <sheetName val="HMCV"/>
      <sheetName val="CauKien"/>
      <sheetName val="XD"/>
      <sheetName val="Cuongricc"/>
      <sheetName val="KL san lap"/>
      <sheetName val="Chi tiet"/>
      <sheetName val="CT_vat_lieu"/>
      <sheetName val="DM_6061"/>
      <sheetName val="DG_thep_ma_kem"/>
      <sheetName val="DG_DZ"/>
      <sheetName val="DG_TBA"/>
      <sheetName val="Data_Input"/>
      <sheetName val="DG1426"/>
      <sheetName val="KH-Q1,Q2,01"/>
      <sheetName val="Chenh lech ca may"/>
      <sheetName val="TLg CN&amp;Laixe"/>
      <sheetName val="TLg CN&amp;Laixe (2)"/>
      <sheetName val="TLg Laitau"/>
      <sheetName val="TLg Laitau (2)"/>
      <sheetName val="Bang 3_Chi tiet phan Dz"/>
      <sheetName val="KHOI LUONG"/>
      <sheetName val="Setting"/>
      <sheetName val="Settings"/>
      <sheetName val="Equipment list (PAC)"/>
      <sheetName val="計算条件"/>
      <sheetName val="TINH KHOI LUONG"/>
      <sheetName val="DATA BASE"/>
      <sheetName val="Mat_Source"/>
      <sheetName val="入力作成表"/>
      <sheetName val="CPA"/>
      <sheetName val="DG7606DZ"/>
      <sheetName val="BẢNG KHỐI LƯỢNG TỔNG HỢP"/>
      <sheetName val="VND"/>
      <sheetName val="Buy vs. Lease Car"/>
      <sheetName val="___S"/>
      <sheetName val="___"/>
      <sheetName val="______"/>
      <sheetName val="GTTBA"/>
      <sheetName val="Hardware"/>
      <sheetName val="HWW"/>
      <sheetName val="TH_CPTB"/>
      <sheetName val="CP Khac cuoc VC"/>
      <sheetName val="新规"/>
      <sheetName val="Budget Code"/>
      <sheetName val="Master"/>
      <sheetName val="CTKL KTX HT"/>
      <sheetName val="Z"/>
      <sheetName val="I-KAMAR"/>
      <sheetName val="HVAC.BLOCK B4"/>
      <sheetName val="PRE (E)"/>
      <sheetName val="2.Chiet tinh"/>
      <sheetName val="daf-3(OK)"/>
      <sheetName val="daf-7(OK)"/>
      <sheetName val="subcon sched"/>
      <sheetName val="NHÀ NHẬP LIỆU"/>
      <sheetName val="MÓNG SILO"/>
      <sheetName val="SourceData"/>
      <sheetName val="CT1"/>
      <sheetName val="Tong du toan"/>
      <sheetName val="Bill 2 - ketcau"/>
      <sheetName val="A1"/>
      <sheetName val="DonGiaLD"/>
      <sheetName val="Chi tiet lan can"/>
      <sheetName val="13-Cốt thép (10mm&lt;D≤18mm) FO16"/>
      <sheetName val="du lieu du toan"/>
      <sheetName val="IBASE"/>
      <sheetName val="DANHMUC"/>
      <sheetName val="chi_tiet_TBA2"/>
      <sheetName val="chi_tiet_C2"/>
      <sheetName val="Customize_Your_Purchase_Order2"/>
      <sheetName val="CHITIET_VL-NC-TT-3p1"/>
      <sheetName val="HĐ_ngoài1"/>
      <sheetName val="XT_Buoc_31"/>
      <sheetName val="dongia_(2)1"/>
      <sheetName val="Adix_A1"/>
      <sheetName val="S-curve_1"/>
      <sheetName val="So_doi_chieu_LC1"/>
      <sheetName val="Equip_"/>
      <sheetName val="Đầu_vào"/>
      <sheetName val="Trạm_biến_áp"/>
      <sheetName val="Đơn_Giá_"/>
      <sheetName val="Chenh_lech_vat_tu"/>
      <sheetName val="Diện_tích"/>
      <sheetName val="1_Khái_toán"/>
      <sheetName val="TONG_HOP_T5_1998"/>
      <sheetName val="Chi_tiet_XD_TBA"/>
      <sheetName val="CT-0_4KV"/>
      <sheetName val="Chi_tiet_KL"/>
      <sheetName val="Tổng_hợp_KL"/>
      <sheetName val="rate_material"/>
      <sheetName val="KL_Chi_tiết_Xây_tô"/>
      <sheetName val="04_-_XUONG_DET_B"/>
      <sheetName val="07Base_Cost"/>
      <sheetName val="_03"/>
      <sheetName val="chieu_day_san"/>
      <sheetName val="Podium_Concrete_Works"/>
      <sheetName val="KLCT-_TOWER"/>
      <sheetName val="KLCT-_PODIUM"/>
      <sheetName val="Gia_thanh_chuoi_su"/>
      <sheetName val="Tiep_dia"/>
      <sheetName val="Don_gia_vung_III-Can_Tho"/>
      <sheetName val="Bill_1_Quy_dinh_chung"/>
      <sheetName val="1_R18_BF"/>
      <sheetName val="6_External_works-R18"/>
      <sheetName val="Phan_khai_KLuong"/>
      <sheetName val="Area_Cal"/>
      <sheetName val="Elect_(3)"/>
      <sheetName val="Bond_수수료_계산_포맷"/>
      <sheetName val="PAGE_1"/>
      <sheetName val="Loại_Vật_tư"/>
      <sheetName val="DM_67"/>
      <sheetName val="Đầu_tư"/>
      <sheetName val="dg_tphcm"/>
      <sheetName val="T_KÊ_K_CẤU"/>
      <sheetName val="4_PTDG"/>
      <sheetName val="A1,_May"/>
      <sheetName val="Vat_lieu"/>
      <sheetName val="Door_and_window"/>
      <sheetName val="Project_Data"/>
      <sheetName val="EIRR&gt;_2"/>
      <sheetName val="HÐ_ngoài1"/>
      <sheetName val="Xay_lapduongR3"/>
      <sheetName val="wsLists"/>
      <sheetName val="PU_ITALY_4"/>
      <sheetName val="Tro_giup4"/>
      <sheetName val="TH_DZ354"/>
      <sheetName val="CHITIET_VL-NC-TT_-1p2"/>
      <sheetName val="TONG_HOP_VL-NC_TT2"/>
      <sheetName val="KPVC-BD_2"/>
      <sheetName val="DON_GIA_CAN_THO4"/>
      <sheetName val="DON_GIA_TRAM_(3)2"/>
      <sheetName val="Don_gia_chi_tiet2"/>
      <sheetName val="7606_DZ2"/>
      <sheetName val="project_management1"/>
      <sheetName val="REINF_1"/>
      <sheetName val="Rates_20091"/>
      <sheetName val="MAIN_GATE_HOUSE1"/>
      <sheetName val="Commercial_value1"/>
      <sheetName val="Ky_Lam_Bridge1"/>
      <sheetName val="Provisional_Sums_Item1"/>
      <sheetName val="Gas_Pressure_Welding1"/>
      <sheetName val="General_Item&amp;General_Requireme1"/>
      <sheetName val="General_Items1"/>
      <sheetName val="Regenral_Requirements1"/>
      <sheetName val="chiet_tinh1"/>
      <sheetName val="Ng_hàng_xà+bulong1"/>
      <sheetName val="MH_RATE1"/>
      <sheetName val="Lcau_-_Lxuc1"/>
      <sheetName val="6787CWFASE2CASE2_00_xls"/>
      <sheetName val="Bill_01_-_CTN"/>
      <sheetName val="Bill_2_2_Villa_2_beds"/>
      <sheetName val="CẤP_THOÁT_NƯỚC"/>
      <sheetName val="Cước_VC_+_ĐM_CP_Tư_vấn"/>
      <sheetName val="Hệ_số"/>
      <sheetName val="Vat_tu_XD"/>
      <sheetName val="Bill_02_-_Xay_gach-Pou_"/>
      <sheetName val="Bill_03-Chống_thấm-Pou"/>
      <sheetName val="Bill_04-Kim_loại-Pou"/>
      <sheetName val="Bill_05_-_Hoan_thien-Pou_"/>
      <sheetName val="Bill_02_-_Xay_gach-Tower"/>
      <sheetName val="Bill_03-Chống_thấm-Tower"/>
      <sheetName val="Bill_04-Kim_loại-Tower"/>
      <sheetName val="Bill_05_-_Hoan_thien-Tower"/>
      <sheetName val="KL-_KHAC"/>
      <sheetName val="BILL_3_-_KẾT_CẤU_HẦM"/>
      <sheetName val="PTĐG_LTBT"/>
      <sheetName val="CTG-PRECHEx1_4"/>
      <sheetName val="CTG-AB_(2)"/>
      <sheetName val="CTG-AB_(3)"/>
      <sheetName val="CTG-PLP-1_08"/>
      <sheetName val="Pre_Đội_nhóm"/>
      <sheetName val="Tower_-_Concrete_Works"/>
      <sheetName val="Bill-04_ket_cau_thap-_UNI"/>
      <sheetName val="TH_Vat_tu"/>
      <sheetName val="Bang_trong_luong_rieng_thep"/>
      <sheetName val="gia_cong_tac"/>
      <sheetName val="Measure_1306"/>
      <sheetName val="THDT_goi_thau_TB"/>
      <sheetName val="Tien_do_TV"/>
      <sheetName val="Harga_ME_"/>
      <sheetName val="Analisa_Gabungan"/>
      <sheetName val="GV1-D13_(Casement_door)"/>
      <sheetName val="Isolasi_Luar_Dalam"/>
      <sheetName val="Isolasi_Luar"/>
      <sheetName val="Buy_vs__Lease_Car"/>
      <sheetName val="bridge_#_1"/>
      <sheetName val="7606"/>
      <sheetName val="BOQ THAN"/>
      <sheetName val="DL ĐẦU VÀO"/>
      <sheetName val="DongiaVL2"/>
      <sheetName val="Active"/>
      <sheetName val="PMS"/>
      <sheetName val="TH-XL"/>
      <sheetName val="Rebar"/>
      <sheetName val="Item-DATA"/>
      <sheetName val="NSA fr Revit"/>
      <sheetName val="Guide"/>
      <sheetName val="Scorp of Work"/>
      <sheetName val="CPC 2T"/>
      <sheetName val="TH (Daikin)"/>
      <sheetName val=" BILL 2.1 E-ELV-THO"/>
      <sheetName val=" BILL 2.2 E-ELV-HT"/>
      <sheetName val="CT tu EDHP"/>
      <sheetName val="BIIL 3.1 PS-THO"/>
      <sheetName val="BIIL 3.1 PS-HT"/>
      <sheetName val="BILL 4 ACMV-THO "/>
      <sheetName val="BILL 4 ACMV-HT "/>
      <sheetName val=" BILL 5 FA-FA - THO  "/>
      <sheetName val=" BILL 5 FA-FA - HT  "/>
      <sheetName val="Gia tudien"/>
      <sheetName val="Code NC"/>
      <sheetName val="CTtudien"/>
      <sheetName val="TH (Toshiba)"/>
      <sheetName val="BILL 4 ACMV-HT  (Toshiba)"/>
      <sheetName val="Hao hut, CK"/>
      <sheetName val="TH CPTC"/>
      <sheetName val="TinhCPC"/>
      <sheetName val="Detail"/>
      <sheetName val="CT gio m2"/>
      <sheetName val="DMVL, CK"/>
      <sheetName val="General"/>
      <sheetName val="Sum material"/>
      <sheetName val="Ree.Hvac-Condotel"/>
      <sheetName val="Sigma.HVAC-Condotel"/>
      <sheetName val="Techgel.Condotel - HVAC"/>
      <sheetName val="Unicon.Condotel - HVAC"/>
      <sheetName val="Condotel-HVAC"/>
      <sheetName val="Ree.P&amp;D-Condotel"/>
      <sheetName val="Sigma.CTN-CONDOTEL"/>
      <sheetName val="Techgel.Condotel - CTN"/>
      <sheetName val="Unicon. Condotel - CTN"/>
      <sheetName val="Condotel-P&amp;D"/>
      <sheetName val="KL LĐ- CÁP ĐIỆN"/>
      <sheetName val="KL LĐ-BUSWAY"/>
      <sheetName val="KL LĐ-TỦ ĐIỆN"/>
      <sheetName val="Data-Lắp đèn, ổ cắm căn hộ"/>
      <sheetName val="DNTT"/>
      <sheetName val="THKT"/>
      <sheetName val="GTTT"/>
      <sheetName val="GTTT PL 02"/>
      <sheetName val="GTTT PL2"/>
      <sheetName val="KL LĐ CS SỰ CỐ (k in)"/>
      <sheetName val="KL LĐ TỦ ĐIỆN (k in)"/>
      <sheetName val="KL TỦ ĐIỆN MSB"/>
      <sheetName val="KL LĐ CÁP ĐIỆN"/>
      <sheetName val="KL LĐ- BUSWAY"/>
      <sheetName val="KL LĐ- PHẦN HẦM, KHỐI ĐẾ, HL"/>
      <sheetName val="KL-HÀNH LANG"/>
      <sheetName val="KL-Lap dat-M (k in)"/>
      <sheetName val="KL-TEST-M (k in)"/>
      <sheetName val="KL-Lap dat-D"/>
      <sheetName val="KL-TEST-D"/>
      <sheetName val="Check list tháp D (k in)"/>
      <sheetName val="Check list tháp M(k in)"/>
      <sheetName val="đối soát vật tư"/>
      <sheetName val="Main Cable "/>
      <sheetName val="预算"/>
      <sheetName val="MTO REV.2(ARMOR)"/>
      <sheetName val="Cash2"/>
      <sheetName val="D_MUC"/>
      <sheetName val="DI_ESTI"/>
      <sheetName val="07.2019 HC"/>
      <sheetName val="NHAN SU CAC CONG TRINH"/>
      <sheetName val="BANG CHAM CONG VAN PHONG"/>
      <sheetName val="CHAM CONG TRUC VE SINH"/>
      <sheetName val="UNIT_PRICE"/>
      <sheetName val="PU_ITALY_5"/>
      <sheetName val="TH_DZ355"/>
      <sheetName val="Tro_giup5"/>
      <sheetName val="Don_gia3"/>
      <sheetName val="DON_GIA_TRAM_(3)3"/>
      <sheetName val="RAB_AR&amp;STR3"/>
      <sheetName val="chi_tiet_TBA3"/>
      <sheetName val="chi_tiet_C3"/>
      <sheetName val="DON_GIA_CAN_THO5"/>
      <sheetName val="Customize_Your_Purchase_Order3"/>
      <sheetName val="CHITIET_VL-NC-TT_-1p3"/>
      <sheetName val="CHITIET_VL-NC-TT-3p2"/>
      <sheetName val="TONG_HOP_VL-NC_TT3"/>
      <sheetName val="KPVC-BD_3"/>
      <sheetName val="HĐ_ngoài2"/>
      <sheetName val="XT_Buoc_32"/>
      <sheetName val="dongia_(2)2"/>
      <sheetName val="7606_DZ3"/>
      <sheetName val="Don_gia_chi_tiet3"/>
      <sheetName val="project_management2"/>
      <sheetName val="Adix_A2"/>
      <sheetName val="S-curve_2"/>
      <sheetName val="REINF_2"/>
      <sheetName val="Rates_20092"/>
      <sheetName val="So_doi_chieu_LC2"/>
      <sheetName val="MAIN_GATE_HOUSE2"/>
      <sheetName val="Commercial_value2"/>
      <sheetName val="Ky_Lam_Bridge2"/>
      <sheetName val="Provisional_Sums_Item2"/>
      <sheetName val="Gas_Pressure_Welding2"/>
      <sheetName val="General_Item&amp;General_Requireme2"/>
      <sheetName val="General_Items2"/>
      <sheetName val="Regenral_Requirements2"/>
      <sheetName val="chiet_tinh2"/>
      <sheetName val="Ng_hàng_xà+bulong2"/>
      <sheetName val="MH_RATE2"/>
      <sheetName val="DM_60611"/>
      <sheetName val="DG_thep_ma_kem1"/>
      <sheetName val="Lcau_-_Lxuc2"/>
      <sheetName val="CT_vat_lieu1"/>
      <sheetName val="Equip_1"/>
      <sheetName val="Đầu_vào1"/>
      <sheetName val="Chi_tiet_XD_TBA1"/>
      <sheetName val="Trạm_biến_áp1"/>
      <sheetName val="Đơn_Giá_1"/>
      <sheetName val="CT-0_4KV1"/>
      <sheetName val="Chenh_lech_vat_tu1"/>
      <sheetName val="Diện_tích1"/>
      <sheetName val="1_Khái_toán1"/>
      <sheetName val="TONG_HOP_T5_19981"/>
      <sheetName val="KL_Chi_tiết_Xây_tô1"/>
      <sheetName val="DG_DZ1"/>
      <sheetName val="DG_TBA1"/>
      <sheetName val="07Base_Cost1"/>
      <sheetName val="rate_material1"/>
      <sheetName val="Chi_tiet_KL1"/>
      <sheetName val="Tổng_hợp_KL1"/>
      <sheetName val="Xay_lapduongR31"/>
      <sheetName val="04_-_XUONG_DET_B1"/>
      <sheetName val="Bill_1_Quy_dinh_chung1"/>
      <sheetName val="1_R18_BF1"/>
      <sheetName val="6_External_works-R181"/>
      <sheetName val="Phan_khai_KLuong1"/>
      <sheetName val="_031"/>
      <sheetName val="chieu_day_san1"/>
      <sheetName val="Podium_Concrete_Works1"/>
      <sheetName val="KLCT-_TOWER1"/>
      <sheetName val="KLCT-_PODIUM1"/>
      <sheetName val="Gia_thanh_chuoi_su1"/>
      <sheetName val="Tiep_dia1"/>
      <sheetName val="Don_gia_vung_III-Can_Tho1"/>
      <sheetName val="Area_Cal1"/>
      <sheetName val="Elect_(3)1"/>
      <sheetName val="Bond_수수료_계산_포맷1"/>
      <sheetName val="PAGE_11"/>
      <sheetName val="EIRR&gt;_21"/>
      <sheetName val="DM_671"/>
      <sheetName val="Đầu_tư1"/>
      <sheetName val="Project_Data1"/>
      <sheetName val="Data_Input1"/>
      <sheetName val="6787CWFASE2CASE2_00_xls1"/>
      <sheetName val="Bill_02_-_Xay_gach-Pou_1"/>
      <sheetName val="Bill_03-Chống_thấm-Pou1"/>
      <sheetName val="Bill_04-Kim_loại-Pou1"/>
      <sheetName val="Bill_05_-_Hoan_thien-Pou_1"/>
      <sheetName val="Bill_02_-_Xay_gach-Tower1"/>
      <sheetName val="Bill_03-Chống_thấm-Tower1"/>
      <sheetName val="Bill_04-Kim_loại-Tower1"/>
      <sheetName val="Bill_05_-_Hoan_thien-Tower1"/>
      <sheetName val="KL-_KHAC1"/>
      <sheetName val="BILL_3_-_KẾT_CẤU_HẦM1"/>
      <sheetName val="PTĐG_LTBT1"/>
      <sheetName val="CTG-PRECHEx1_41"/>
      <sheetName val="CTG-AB_(2)1"/>
      <sheetName val="CTG-AB_(3)1"/>
      <sheetName val="CTG-PLP-1_081"/>
      <sheetName val="Pre_Đội_nhóm1"/>
      <sheetName val="Vat_tu_XD1"/>
      <sheetName val="Tower_-_Concrete_Works1"/>
      <sheetName val="Bill-04_ket_cau_thap-_UNI1"/>
      <sheetName val="Loại_Vật_tư1"/>
      <sheetName val="TH_Vat_tu1"/>
      <sheetName val="dg_tphcm1"/>
      <sheetName val="T_KÊ_K_CẤU1"/>
      <sheetName val="Bill_01_-_CTN1"/>
      <sheetName val="Bill_2_2_Villa_2_beds1"/>
      <sheetName val="4_PTDG1"/>
      <sheetName val="A1,_May1"/>
      <sheetName val="Vat_lieu1"/>
      <sheetName val="Bang_trong_luong_rieng_thep1"/>
      <sheetName val="HÐ_ngoài2"/>
      <sheetName val="gia_cong_tac1"/>
      <sheetName val="Measure_13061"/>
      <sheetName val="Cước_VC_+_ĐM_CP_Tư_vấn1"/>
      <sheetName val="Hệ_số1"/>
      <sheetName val="DETAIL_"/>
      <sheetName val="GV1-D13_(Casement_door)1"/>
      <sheetName val="final_list_20051"/>
      <sheetName val="LV_data"/>
      <sheetName val="ESTI_"/>
      <sheetName val="Gia_vat_tu"/>
      <sheetName val="CẤP_THOÁT_NƯỚC1"/>
      <sheetName val="TH_MTC"/>
      <sheetName val="TH_N_Cong"/>
      <sheetName val="THDT_goi_thau_TB1"/>
      <sheetName val="Tien_do_TV1"/>
      <sheetName val="Harga_ME_1"/>
      <sheetName val="Analisa_Gabungan1"/>
      <sheetName val="_Bill_5-Earthing_2_-_Add_Works"/>
      <sheetName val="bridge_#_11"/>
      <sheetName val="Isolasi_Luar_Dalam1"/>
      <sheetName val="Isolasi_Luar1"/>
      <sheetName val="KL_san_lap"/>
      <sheetName val="Chi_tiet"/>
      <sheetName val="Chenh_lech_ca_may"/>
      <sheetName val="TLg_CN&amp;Laixe"/>
      <sheetName val="TLg_CN&amp;Laixe_(2)"/>
      <sheetName val="TLg_Laitau"/>
      <sheetName val="TLg_Laitau_(2)"/>
      <sheetName val="Bang_3_Chi_tiet_phan_Dz"/>
      <sheetName val="KHOI_LUONG"/>
      <sheetName val="Equipment_list_(PAC)"/>
      <sheetName val="TINH_KHOI_LUONG"/>
      <sheetName val="DATA_BASE"/>
      <sheetName val="BẢNG_KHỐI_LƯỢNG_TỔNG_HỢP"/>
      <sheetName val="Buy_vs__Lease_Car1"/>
      <sheetName val="CP_Khac_cuoc_VC"/>
      <sheetName val="Budget_Code"/>
      <sheetName val="CTKL_KTX_HT"/>
      <sheetName val="HVAC_BLOCK_B4"/>
      <sheetName val="PRE_(E)"/>
      <sheetName val="2_Chiet_tinh"/>
      <sheetName val="subcon_sched"/>
      <sheetName val="NHÀ_NHẬP_LIỆU"/>
      <sheetName val="MÓNG_SILO"/>
      <sheetName val="Tong_du_toan"/>
      <sheetName val="Bill_2_-_ketcau"/>
      <sheetName val="Chi_tiet_lan_can"/>
      <sheetName val="13-Cốt_thép_(10mm&lt;D≤18mm)_FO16"/>
      <sheetName val="du_lieu_du_toan"/>
      <sheetName val="BOQ_THAN"/>
      <sheetName val="DL_ĐẦU_VÀO"/>
      <sheetName val="KL_LĐ-_CÁP_ĐIỆN"/>
      <sheetName val="KL_LĐ-BUSWAY"/>
      <sheetName val="KL_LĐ-TỦ_ĐIỆN"/>
      <sheetName val="Data-Lắp_đèn,_ổ_cắm_căn_hộ"/>
      <sheetName val="GTTT_PL_02"/>
      <sheetName val="GTTT_PL2"/>
      <sheetName val="KL_LĐ_CS_SỰ_CỐ_(k_in)"/>
      <sheetName val="KL_LĐ_TỦ_ĐIỆN_(k_in)"/>
      <sheetName val="KL_TỦ_ĐIỆN_MSB"/>
      <sheetName val="KL_LĐ_CÁP_ĐIỆN"/>
      <sheetName val="KL_LĐ-_BUSWAY"/>
      <sheetName val="KL_LĐ-_PHẦN_HẦM,_KHỐI_ĐẾ,_HL"/>
      <sheetName val="KL-HÀNH_LANG"/>
      <sheetName val="KL-Lap_dat-M_(k_in)"/>
      <sheetName val="KL-TEST-M_(k_in)"/>
      <sheetName val="KL-Lap_dat-D"/>
      <sheetName val="Check_list_tháp_D_(k_in)"/>
      <sheetName val="Check_list_tháp_M(k_in)"/>
      <sheetName val="đối_soát_vật_tư"/>
      <sheetName val="Main_Cable_"/>
      <sheetName val="Ree_Hvac-Condotel"/>
      <sheetName val="Sigma_HVAC-Condotel"/>
      <sheetName val="Techgel_Condotel_-_HVAC"/>
      <sheetName val="Unicon_Condotel_-_HVAC"/>
      <sheetName val="Ree_P&amp;D-Condotel"/>
      <sheetName val="Sigma_CTN-CONDOTEL"/>
      <sheetName val="Techgel_Condotel_-_CTN"/>
      <sheetName val="Unicon__Condotel_-_CTN"/>
      <sheetName val="NSA_fr_Revit"/>
      <sheetName val="Scorp_of_Work"/>
      <sheetName val="CPC_2T"/>
      <sheetName val="TH_(Daikin)"/>
      <sheetName val="_BILL_2_1_E-ELV-THO"/>
      <sheetName val="_BILL_2_2_E-ELV-HT"/>
      <sheetName val="CT_tu_EDHP"/>
      <sheetName val="BIIL_3_1_PS-THO"/>
      <sheetName val="BIIL_3_1_PS-HT"/>
      <sheetName val="BILL_4_ACMV-THO_"/>
      <sheetName val="BILL_4_ACMV-HT_"/>
      <sheetName val="_BILL_5_FA-FA_-_THO__"/>
      <sheetName val="_BILL_5_FA-FA_-_HT__"/>
      <sheetName val="Gia_tudien"/>
      <sheetName val="Code_NC"/>
      <sheetName val="TH_(Toshiba)"/>
      <sheetName val="BILL_4_ACMV-HT__(Toshiba)"/>
      <sheetName val="Hao_hut,_CK"/>
      <sheetName val="TH_CPTC"/>
      <sheetName val="CT_gio_m2"/>
      <sheetName val="DMVL,_CK"/>
      <sheetName val="Sum_material"/>
      <sheetName val="TÍNH TOÁN KHỐI LƯỢNG P6"/>
      <sheetName val="takeoff2"/>
      <sheetName val="Dầm -4.7m"/>
      <sheetName val="Scheme B Estimate "/>
      <sheetName val="Bang TH"/>
      <sheetName val="Shelves"/>
      <sheetName val="TINH GIA - SAN XUAT Vertico"/>
      <sheetName val="Notes"/>
      <sheetName val="DI-ESTI"/>
      <sheetName val="C.A02 - Confirmations"/>
      <sheetName val="3-PTDGT8 "/>
      <sheetName val="4-PTDG (T2)"/>
      <sheetName val="4-PTDG (T1)"/>
      <sheetName val="CONSOIDATE 4"/>
      <sheetName val="CONSOIDATE 2"/>
      <sheetName val="1CT-CAUTHANG-TT-T13(TRIU)&lt;16&gt;16"/>
      <sheetName val="3,CT-CAUTHANG-T23-24&gt;50"/>
      <sheetName val="지구단위계획"/>
      <sheetName val="인원계획-미화"/>
      <sheetName val="요약&amp;결과"/>
      <sheetName val="1공구산출내_x0000__x0000_"/>
      <sheetName val="총괄간_x0000_"/>
      <sheetName val="40洂书"/>
      <sheetName val="해운대V-B"/>
      <sheetName val="woo_x0000__x0000__x0005__x0000_뇀"/>
      <sheetName val="woo_x0000__x0000__x0005__x0000_몀"/>
      <sheetName val="woo_x0000__x0000__x0005__x0000_낀"/>
      <sheetName val="woo_x0000__x0000__x0005__x0000_ᐰ"/>
      <sheetName val="woo_x0000__x0000__x0005__x0000_៰"/>
      <sheetName val="입력값"/>
      <sheetName val="설계기준 및 하중계산"/>
      <sheetName val="tggwan(_x0000__x0000_Ԁ_x0000_"/>
      <sheetName val="정산서"/>
      <sheetName val="1공구산출내역_x0000_"/>
      <sheetName val="[EUL.XLS]도장수猱ﱭ/"/>
      <sheetName val="2연"/>
      <sheetName val="허용전류_ê"/>
      <sheetName val="NET ALL (M)"/>
      <sheetName val="현장별"/>
      <sheetName val="4.3 Scope of work "/>
      <sheetName val="pp1p"/>
      <sheetName val="pp3p_NC"/>
      <sheetName val="pp3p "/>
      <sheetName val="물량표(신)"/>
      <sheetName val="CGDATA"/>
      <sheetName val="BAG-2"/>
      <sheetName val="DAF-2"/>
      <sheetName val="Slim 2 cánh &amp; 2 vách"/>
      <sheetName val="phân tích hiệu quả"/>
      <sheetName val="삼홍테크"/>
      <sheetName val="MTL(AG)"/>
      <sheetName val="2F 회의실견적(5_1賨࠭׃⾭_x0000_"/>
      <sheetName val="2F 회의실견적(5_1_x0000__x0000__x0005__x0000_鍐"/>
      <sheetName val="데이터유효성"/>
      <sheetName val="옥룡잡비"/>
      <sheetName val="형틀공사"/>
      <sheetName val="실행(표지,갑,을)"/>
      <sheetName val="일반부표"/>
      <sheetName val="정보"/>
      <sheetName val="평3"/>
      <sheetName val="전기실-1"/>
      <sheetName val="효율표"/>
      <sheetName val="6공구(당초_x0000_"/>
      <sheetName val="PAINT (2)"/>
      <sheetName val="PROCURE"/>
      <sheetName val="1_x0002__x0000__x000c__x0000__x0000_"/>
      <sheetName val="20o销_x0000_"/>
      <sheetName val="20Y_x0000__x0000__x0000_"/>
      <sheetName val="20剙_x0010__x0000__x0000_"/>
      <sheetName val="일반공ఀ"/>
      <sheetName val="주요가정"/>
      <sheetName val="가로등수량수량"/>
      <sheetName val="철거현황"/>
      <sheetName val="품ꢀ᠞_x0000_"/>
      <sheetName val="품_x0002__x0000_莨"/>
      <sheetName val="품밽 ဠ"/>
      <sheetName val="품밽V⇠"/>
      <sheetName val="POL6차¤_x0000_Ԁ_x0000_耀顔ḯ"/>
      <sheetName val="발주서"/>
      <sheetName val="STRUCTURE"/>
      <sheetName val="dtct cong"/>
      <sheetName val="T"/>
      <sheetName val="B3A - TOWER A"/>
      <sheetName val="ptvt"/>
      <sheetName val="RC fin"/>
      <sheetName val="RAB_AR&amp;STR4"/>
      <sheetName val="TONG_HOP_VL-NC3"/>
      <sheetName val="Bang_KL3"/>
      <sheetName val="M1-XL-1b_KLthep1"/>
      <sheetName val="KLDT_DIEN"/>
      <sheetName val="Dinh_muc_CP_KTCB_khac"/>
      <sheetName val="Bảng_KLHT"/>
      <sheetName val="RC_WORK"/>
      <sheetName val="M2__FIRE_FIGHTING_SYSTEM_V1"/>
      <sheetName val="M3__FIRE_ALARM_SYSTEM_V1"/>
      <sheetName val="Electrical_Works"/>
      <sheetName val="H_T__INCOMING_SYSTEM"/>
      <sheetName val="ESTI_1"/>
      <sheetName val="SCOPE_OF_WORK"/>
      <sheetName val="Sàn_T1"/>
      <sheetName val="Lỗ_thông_gió"/>
      <sheetName val="UNIT_PRICE1"/>
      <sheetName val="PU_ITALY_6"/>
      <sheetName val="TH_DZ356"/>
      <sheetName val="Tro_giup6"/>
      <sheetName val="DON_GIA_TRAM_(3)4"/>
      <sheetName val="chi_tiet_TBA4"/>
      <sheetName val="chi_tiet_C4"/>
      <sheetName val="DON_GIA_CAN_THO6"/>
      <sheetName val="Customize_Your_Purchase_Order4"/>
      <sheetName val="CHITIET_VL-NC-TT_-1p4"/>
      <sheetName val="CHITIET_VL-NC-TT-3p3"/>
      <sheetName val="TONG_HOP_VL-NC_TT4"/>
      <sheetName val="KPVC-BD_4"/>
      <sheetName val="HĐ_ngoài3"/>
      <sheetName val="XT_Buoc_33"/>
      <sheetName val="dongia_(2)3"/>
      <sheetName val="7606_DZ4"/>
      <sheetName val="Don_gia_chi_tiet4"/>
      <sheetName val="project_management3"/>
      <sheetName val="Adix_A3"/>
      <sheetName val="S-curve_3"/>
      <sheetName val="REINF_3"/>
      <sheetName val="Rates_20093"/>
      <sheetName val="So_doi_chieu_LC3"/>
      <sheetName val="MAIN_GATE_HOUSE3"/>
      <sheetName val="Commercial_value3"/>
      <sheetName val="Ky_Lam_Bridge3"/>
      <sheetName val="Provisional_Sums_Item3"/>
      <sheetName val="Gas_Pressure_Welding3"/>
      <sheetName val="General_Item&amp;General_Requireme3"/>
      <sheetName val="General_Items3"/>
      <sheetName val="Regenral_Requirements3"/>
      <sheetName val="chiet_tinh3"/>
      <sheetName val="Ng_hàng_xà+bulong3"/>
      <sheetName val="MH_RATE3"/>
      <sheetName val="DM_60612"/>
      <sheetName val="DG_thep_ma_kem2"/>
      <sheetName val="Lcau_-_Lxuc3"/>
      <sheetName val="CT_vat_lieu2"/>
      <sheetName val="Equip_2"/>
      <sheetName val="Đầu_vào2"/>
      <sheetName val="Chi_tiet_XD_TBA2"/>
      <sheetName val="Trạm_biến_áp2"/>
      <sheetName val="Đơn_Giá_2"/>
      <sheetName val="CT-0_4KV2"/>
      <sheetName val="Chenh_lech_vat_tu2"/>
      <sheetName val="Diện_tích2"/>
      <sheetName val="1_Khái_toán2"/>
      <sheetName val="TONG_HOP_T5_19982"/>
      <sheetName val="KL_Chi_tiết_Xây_tô2"/>
      <sheetName val="DG_DZ2"/>
      <sheetName val="DG_TBA2"/>
      <sheetName val="07Base_Cost2"/>
      <sheetName val="rate_material2"/>
      <sheetName val="Chi_tiet_KL2"/>
      <sheetName val="Tổng_hợp_KL2"/>
      <sheetName val="Xay_lapduongR32"/>
      <sheetName val="04_-_XUONG_DET_B2"/>
      <sheetName val="Bill_1_Quy_dinh_chung2"/>
      <sheetName val="1_R18_BF2"/>
      <sheetName val="6_External_works-R182"/>
      <sheetName val="Phan_khai_KLuong2"/>
      <sheetName val="_032"/>
      <sheetName val="chieu_day_san2"/>
      <sheetName val="Podium_Concrete_Works2"/>
      <sheetName val="KLCT-_TOWER2"/>
      <sheetName val="KLCT-_PODIUM2"/>
      <sheetName val="Gia_thanh_chuoi_su2"/>
      <sheetName val="Tiep_dia2"/>
      <sheetName val="Don_gia_vung_III-Can_Tho2"/>
      <sheetName val="Area_Cal2"/>
      <sheetName val="Elect_(3)2"/>
      <sheetName val="Bond_수수료_계산_포맷2"/>
      <sheetName val="PAGE_12"/>
      <sheetName val="EIRR&gt;_22"/>
      <sheetName val="DM_672"/>
      <sheetName val="Đầu_tư2"/>
      <sheetName val="Project_Data2"/>
      <sheetName val="Data_Input2"/>
      <sheetName val="6787CWFASE2CASE2_00_xls2"/>
      <sheetName val="Bill_02_-_Xay_gach-Pou_2"/>
      <sheetName val="Bill_03-Chống_thấm-Pou2"/>
      <sheetName val="Bill_04-Kim_loại-Pou2"/>
      <sheetName val="Bill_05_-_Hoan_thien-Pou_2"/>
      <sheetName val="Bill_02_-_Xay_gach-Tower2"/>
      <sheetName val="Bill_03-Chống_thấm-Tower2"/>
      <sheetName val="Bill_04-Kim_loại-Tower2"/>
      <sheetName val="Bill_05_-_Hoan_thien-Tower2"/>
      <sheetName val="KL-_KHAC2"/>
      <sheetName val="BILL_3_-_KẾT_CẤU_HẦM2"/>
      <sheetName val="PTĐG_LTBT2"/>
      <sheetName val="CTG-PRECHEx1_42"/>
      <sheetName val="CTG-AB_(2)2"/>
      <sheetName val="CTG-AB_(3)2"/>
      <sheetName val="CTG-PLP-1_082"/>
      <sheetName val="Pre_Đội_nhóm2"/>
      <sheetName val="Vat_tu_XD2"/>
      <sheetName val="Tower_-_Concrete_Works2"/>
      <sheetName val="Bill-04_ket_cau_thap-_UNI2"/>
      <sheetName val="Loại_Vật_tư2"/>
      <sheetName val="TH_Vat_tu2"/>
      <sheetName val="dg_tphcm2"/>
      <sheetName val="T_KÊ_K_CẤU2"/>
      <sheetName val="Bill_01_-_CTN2"/>
      <sheetName val="Bill_2_2_Villa_2_beds2"/>
      <sheetName val="4_PTDG2"/>
      <sheetName val="A1,_May2"/>
      <sheetName val="Vat_lieu2"/>
      <sheetName val="Bang_trong_luong_rieng_thep2"/>
      <sheetName val="HÐ_ngoài3"/>
      <sheetName val="gia_cong_tac2"/>
      <sheetName val="Measure_13062"/>
      <sheetName val="Cước_VC_+_ĐM_CP_Tư_vấn2"/>
      <sheetName val="Hệ_số2"/>
      <sheetName val="DETAIL_1"/>
      <sheetName val="GV1-D13_(Casement_door)2"/>
      <sheetName val="final_list_20052"/>
      <sheetName val="LV_data1"/>
      <sheetName val="Gia_vat_tu1"/>
      <sheetName val="CẤP_THOÁT_NƯỚC2"/>
      <sheetName val="TH_MTC1"/>
      <sheetName val="TH_N_Cong1"/>
      <sheetName val="THDT_goi_thau_TB2"/>
      <sheetName val="Tien_do_TV2"/>
      <sheetName val="Harga_ME_2"/>
      <sheetName val="Analisa_Gabungan2"/>
      <sheetName val="_Bill_5-Earthing_2_-_Add_Works1"/>
      <sheetName val="bridge_#_12"/>
      <sheetName val="Isolasi_Luar_Dalam2"/>
      <sheetName val="Isolasi_Luar2"/>
      <sheetName val="KL_san_lap1"/>
      <sheetName val="Chi_tiet1"/>
      <sheetName val="Chenh_lech_ca_may1"/>
      <sheetName val="TLg_CN&amp;Laixe1"/>
      <sheetName val="TLg_CN&amp;Laixe_(2)1"/>
      <sheetName val="TLg_Laitau1"/>
      <sheetName val="TLg_Laitau_(2)1"/>
      <sheetName val="Bang_3_Chi_tiet_phan_Dz1"/>
      <sheetName val="KHOI_LUONG1"/>
      <sheetName val="Equipment_list_(PAC)1"/>
      <sheetName val="TINH_KHOI_LUONG1"/>
      <sheetName val="DATA_BASE1"/>
      <sheetName val="BẢNG_KHỐI_LƯỢNG_TỔNG_HỢP1"/>
      <sheetName val="Buy_vs__Lease_Car2"/>
      <sheetName val="CP_Khac_cuoc_VC1"/>
      <sheetName val="Budget_Code1"/>
      <sheetName val="CTKL_KTX_HT1"/>
      <sheetName val="HVAC_BLOCK_B41"/>
      <sheetName val="PRE_(E)1"/>
      <sheetName val="2_Chiet_tinh1"/>
      <sheetName val="subcon_sched1"/>
      <sheetName val="NHÀ_NHẬP_LIỆU1"/>
      <sheetName val="MÓNG_SILO1"/>
      <sheetName val="Tong_du_toan1"/>
      <sheetName val="Bill_2_-_ketcau1"/>
      <sheetName val="Chi_tiet_lan_can1"/>
      <sheetName val="13-Cốt_thép_(10mm&lt;D≤18mm)_FO161"/>
      <sheetName val="du_lieu_du_toan1"/>
      <sheetName val="BOQ_THAN1"/>
      <sheetName val="DL_ĐẦU_VÀO1"/>
      <sheetName val="NSA_fr_Revit1"/>
      <sheetName val="Scorp_of_Work1"/>
      <sheetName val="CPC_2T1"/>
      <sheetName val="TH_(Daikin)1"/>
      <sheetName val="_BILL_2_1_E-ELV-THO1"/>
      <sheetName val="_BILL_2_2_E-ELV-HT1"/>
      <sheetName val="CT_tu_EDHP1"/>
      <sheetName val="BIIL_3_1_PS-THO1"/>
      <sheetName val="BIIL_3_1_PS-HT1"/>
      <sheetName val="BILL_4_ACMV-THO_1"/>
      <sheetName val="BILL_4_ACMV-HT_1"/>
      <sheetName val="_BILL_5_FA-FA_-_THO__1"/>
      <sheetName val="_BILL_5_FA-FA_-_HT__1"/>
      <sheetName val="Gia_tudien1"/>
      <sheetName val="Code_NC1"/>
      <sheetName val="TH_(Toshiba)1"/>
      <sheetName val="BILL_4_ACMV-HT__(Toshiba)1"/>
      <sheetName val="Hao_hut,_CK1"/>
      <sheetName val="TH_CPTC1"/>
      <sheetName val="CT_gio_m21"/>
      <sheetName val="DMVL,_CK1"/>
      <sheetName val="Sum_material1"/>
      <sheetName val="Ree_Hvac-Condotel1"/>
      <sheetName val="Sigma_HVAC-Condotel1"/>
      <sheetName val="Techgel_Condotel_-_HVAC1"/>
      <sheetName val="Unicon_Condotel_-_HVAC1"/>
      <sheetName val="Ree_P&amp;D-Condotel1"/>
      <sheetName val="Sigma_CTN-CONDOTEL1"/>
      <sheetName val="Techgel_Condotel_-_CTN1"/>
      <sheetName val="Unicon__Condotel_-_CTN1"/>
      <sheetName val="KL_LĐ-_CÁP_ĐIỆN1"/>
      <sheetName val="KL_LĐ-BUSWAY1"/>
      <sheetName val="KL_LĐ-TỦ_ĐIỆN1"/>
      <sheetName val="Data-Lắp_đèn,_ổ_cắm_căn_hộ1"/>
      <sheetName val="GTTT_PL_021"/>
      <sheetName val="GTTT_PL21"/>
      <sheetName val="KL_LĐ_CS_SỰ_CỐ_(k_in)1"/>
      <sheetName val="KL_LĐ_TỦ_ĐIỆN_(k_in)1"/>
      <sheetName val="KL_TỦ_ĐIỆN_MSB1"/>
      <sheetName val="KL_LĐ_CÁP_ĐIỆN1"/>
      <sheetName val="KL_LĐ-_BUSWAY1"/>
      <sheetName val="KL_LĐ-_PHẦN_HẦM,_KHỐI_ĐẾ,_HL1"/>
      <sheetName val="KL-HÀNH_LANG1"/>
      <sheetName val="KL-Lap_dat-M_(k_in)1"/>
      <sheetName val="KL-TEST-M_(k_in)1"/>
      <sheetName val="KL-Lap_dat-D1"/>
      <sheetName val="Check_list_tháp_D_(k_in)1"/>
      <sheetName val="Check_list_tháp_M(k_in)1"/>
      <sheetName val="đối_soát_vật_tư1"/>
      <sheetName val="Main_Cable_1"/>
      <sheetName val="MTO_REV_2(ARMOR)"/>
      <sheetName val="07_2019_HC"/>
      <sheetName val="NHAN_SU_CAC_CONG_TRINH"/>
      <sheetName val="BANG_CHAM_CONG_VAN_PHONG"/>
      <sheetName val="CHAM_CONG_TRUC_VE_SINH"/>
      <sheetName val="TÍNH_TOÁN_KHỐI_LƯỢNG_P6"/>
      <sheetName val="Dầm_-4_7m"/>
      <sheetName val="Scheme_B_Estimate_"/>
      <sheetName val="Bang_TH"/>
      <sheetName val="CONSOIDATE_4"/>
      <sheetName val="CONSOIDATE_2"/>
      <sheetName val="Tổng kê"/>
      <sheetName val="9Ԁ_x0000_缀"/>
      <sheetName val="인원투입계획"/>
      <sheetName val="경상비내역"/>
      <sheetName val="부대비내역"/>
      <sheetName val="Tenants"/>
      <sheetName val="도장수량怀㿞ힽ_x0000_"/>
      <sheetName val="Personnel"/>
      <sheetName val="수량산출Ü"/>
      <sheetName val="도장수량ꀍ㑰0_x0000_"/>
      <sheetName val="동원(堓ᬳ"/>
      <sheetName val="도장수량ꀂ坰0_x0000_"/>
      <sheetName val="도장수량ꀂ텰/_x0000_"/>
      <sheetName val="도장수량ꀀ濡쏴_x0000_"/>
      <sheetName val="도장수량؀_x0001__x0000__x0000_"/>
      <sheetName val="동원(؀_x0001_"/>
      <sheetName val="도장수량ꀏᡰ0_x0000_"/>
      <sheetName val="동원(ꀍ왰"/>
      <sheetName val="동원(ꀉ왰"/>
      <sheetName val="도장수량젓༴윱"/>
      <sheetName val="도장수량ꀀ㍰0_x0000_"/>
      <sheetName val="동원(렗_xd838_"/>
      <sheetName val="동원(研伶"/>
      <sheetName val="도장수량砖伶_x0000_曧"/>
      <sheetName val="동원(ꀔ퍰"/>
      <sheetName val="동원(ꀈ䩰"/>
      <sheetName val="동원(ꀈ"/>
      <sheetName val="CONTENTS"/>
      <sheetName val="Appendix I(KBC2009_W)"/>
      <sheetName val="Appendix II(KBC2009_E)"/>
      <sheetName val="Appendix III"/>
      <sheetName val="tifico"/>
      <sheetName val="예총"/>
      <sheetName val="Breakdown (B)"/>
      <sheetName val="Bill2-Sum-A"/>
      <sheetName val="Bill4-Sum-A"/>
      <sheetName val="Bill5-Sum-A"/>
      <sheetName val="THKL"/>
      <sheetName val="Items"/>
      <sheetName val="MEP Detail"/>
      <sheetName val="BMS"/>
      <sheetName val="Don_gia4"/>
      <sheetName val="TINH_GIA_-_SAN_XUAT_Vertico"/>
      <sheetName val="C_A02_-_Confirmations"/>
      <sheetName val="3-PTDGT8_"/>
      <sheetName val="4-PTDG_(T2)"/>
      <sheetName val="4-PTDG_(T1)"/>
      <sheetName val="Thuc thanh"/>
      <sheetName val="ABB_Trans"/>
      <sheetName val="Main Feeder"/>
      <sheetName val="Capacitor"/>
      <sheetName val="Input_Data-1"/>
      <sheetName val="PE Wire"/>
      <sheetName val="XLPE_Cable"/>
      <sheetName val="Sheet"/>
      <sheetName val="TH"/>
      <sheetName val="ELETRICAL"/>
      <sheetName val="ELV"/>
      <sheetName val="PL"/>
      <sheetName val="HVAC"/>
      <sheetName val="FP"/>
      <sheetName val="CP QLDA"/>
      <sheetName val="CE"/>
      <sheetName val="Chi phi khac 4.3KH-CP"/>
      <sheetName val="PIPE"/>
      <sheetName val="items left"/>
      <sheetName val="B.1 - CT PVQTTC"/>
      <sheetName val="Names"/>
      <sheetName val="hinhhoc"/>
      <sheetName val="Luong_Sgn5"/>
      <sheetName val="Temp"/>
      <sheetName val="Luong_Sgn3"/>
      <sheetName val="June"/>
      <sheetName val="BCC"/>
      <sheetName val="B2"/>
      <sheetName val="XXE"/>
      <sheetName val="LUONG"/>
      <sheetName val="B1"/>
      <sheetName val="L1"/>
      <sheetName val="CP_Du_phong"/>
      <sheetName val="THCP_xay_dung"/>
      <sheetName val="Tong_hop_kinh_phi"/>
      <sheetName val="HRG_BHN"/>
      <sheetName val="KLDT_DIEN1"/>
      <sheetName val="Dinh_muc_CP_KTCB_khac1"/>
      <sheetName val="_x0"/>
      <sheetName val="연결분개(거래_Ʉ"/>
      <sheetName val="4_3_Scope_of_work_"/>
      <sheetName val="BOQ-1"/>
      <sheetName val="[EUL.XLS]도장수량쌀䄅/"/>
      <sheetName val="[EUL.XLS]도장수량쌈㈅/"/>
      <sheetName val="[EUL.XLS]도장수량쌀㈅/"/>
      <sheetName val="[EUL.XLS]도장수량퀂_xde70_/"/>
      <sheetName val="[EUL.XLS]동원(/"/>
      <sheetName val="[EUL.XLS]도장수량츆鱪/"/>
      <sheetName val="[EUL.XLS]도장수량츂鑪/"/>
      <sheetName val="[EUL.XLS]도장수량_xdf68_/"/>
      <sheetName val="SGC-Rate"/>
      <sheetName val="HS"/>
      <sheetName val="예산대비"/>
      <sheetName val="T__PROPOSAL_ELEC_345KV_EULJOO_2"/>
      <sheetName val="D111"/>
      <sheetName val="A-1_x0000_─_x0000_"/>
      <sheetName val="A-1_x0000_褀_x001e__x0000_"/>
      <sheetName val="A-1_x0000_䔀)_x0000_"/>
      <sheetName val="A-1_x0000_넀__x0000_"/>
      <sheetName val="A-1_x0000_섀O_x0000_"/>
      <sheetName val="2차전체변경쌂瘅"/>
      <sheetName val="식재수량집계"/>
      <sheetName val="자재집계"/>
      <sheetName val="산출근거(지주목)"/>
      <sheetName val="공종"/>
      <sheetName val="[EUL.XLS]도장수량Ђ걬/_x0000_"/>
      <sheetName val="[EUL.XLS]도장수량Ќ걬/_x0000_"/>
      <sheetName val="[EUL.XLS]도장수량Ѐ/_x0000_"/>
      <sheetName val="[EUL.XLS]도장수량Ј_xd86c_/_x0000_"/>
      <sheetName val="[EUL.XLS]도장수량Љ꭬/_x0000_"/>
      <sheetName val="[EUL.XLS]도장수량鄋顪/_x0000_"/>
      <sheetName val="[EUL.XLS][EUL.XLS][EUL.XLS]__10"/>
      <sheetName val="[EUL.XLS][EUL.XLS][EUL.XLS]__11"/>
      <sheetName val="[EUL.XLS][EUL.XLS][EUL.XLS]__12"/>
      <sheetName val="[EUL.XLS][EUL.XLS][EUL.XLS]__13"/>
      <sheetName val="[EUL.XLS][EUL.XLS][EUL.XLS]__14"/>
      <sheetName val="[EUL.XLS][EUL.XLS][EUL.XLS]__15"/>
      <sheetName val="외천교"/>
      <sheetName val="시행후면적"/>
      <sheetName val="1공구_x0005_"/>
      <sheetName val="1_x0002_"/>
      <sheetName val="예정(l쐀"/>
      <sheetName val="예정(l᠀"/>
      <sheetName val="04변경-상하朌"/>
      <sheetName val="동원(ꀐ⹰"/>
      <sheetName val="도장수량ꀃ灰0_x0000_"/>
      <sheetName val="도장수량　辌䒓_x0000_"/>
      <sheetName val="도장수량䠏霳䠀댊"/>
      <sheetName val="동원(젬漶"/>
      <sheetName val="도장수량_x0000_⾒ꑂ_x0000_"/>
      <sheetName val="도장수량뀀쾑譍_x0000_"/>
      <sheetName val="도장수량ꀏ/_x0000_"/>
      <sheetName val="전체수퀀䳘ࡣ"/>
      <sheetName val="전체수退觭绸"/>
      <sheetName val="전체수ࠢ㘸저"/>
      <sheetName val="도장수량栦㚊ࠀż"/>
      <sheetName val="도장수량树ྊ瀁_xdaf0_"/>
      <sheetName val="도장수량ꀏ/_x0000_"/>
      <sheetName val="도장수량ꀂ/_x0000_"/>
      <sheetName val="도장수량蠐䠀쨓"/>
      <sheetName val="도장수량ꀍ葰0_x0000_"/>
      <sheetName val="동원(ꀂ葰"/>
      <sheetName val="도장수량⠲來倀⁏"/>
      <sheetName val="도장수량䠌輶栀＂"/>
      <sheetName val="도장수량⠐辈ך"/>
      <sheetName val="도장수량䠒輶瀀㬎"/>
      <sheetName val="도장수량켴瀀膧"/>
      <sheetName val="동원(᠘碌"/>
      <sheetName val="도장수량ꀊ豰/_x0000_"/>
      <sheetName val="동원(뎆"/>
      <sheetName val="동원(ꀉ镰"/>
      <sheetName val="동원(ꀢ镰"/>
      <sheetName val="도장수량堑鬸ꠀ鷗"/>
      <sheetName val="도장수량ꀎ祰0_x0000_"/>
      <sheetName val="동원(ࠕྊ"/>
      <sheetName val="도장수량ꀇ띰/_x0000_"/>
      <sheetName val="도장수량ꀂⅰ0_x0000_"/>
      <sheetName val="도장수량堐圹俐"/>
      <sheetName val="도장수량ꠖྋ적漭"/>
      <sheetName val="도장수량頚霹耀֓"/>
      <sheetName val="동원(ꀁɰ"/>
      <sheetName val="동원(ᔂ㳪"/>
      <sheetName val="동원(㠙侉"/>
      <sheetName val="도장수량ꀁ齰/_x0000_"/>
      <sheetName val="동원(ꀁ齰"/>
      <sheetName val="도장수량ꀈ买0_x0000_"/>
      <sheetName val="동원(ࠛ_xdb89_"/>
      <sheetName val="도장수량ꀍ䩰0_x0000_"/>
      <sheetName val="동원(ꀈ齰"/>
      <sheetName val="동원(ꀍ핰"/>
      <sheetName val="도장수량錷ꠀﷷ"/>
      <sheetName val="동원(栙ﴹ"/>
      <sheetName val="동원(⠖鸷"/>
      <sheetName val="도장수량蠐栀፩"/>
      <sheetName val="도장수량렒_x0000_ᙀ"/>
      <sheetName val="도장수량ꀂ/_x0000_"/>
      <sheetName val="도장수량ꀑŰ0_x0000_"/>
      <sheetName val="동원(堐娵"/>
      <sheetName val="동원(ꀈ牰"/>
      <sheetName val="도장수량ꀈ酰/_x0000_"/>
      <sheetName val="동원(_xd816_ྉ"/>
      <sheetName val="동원(༷"/>
      <sheetName val="동원(ꀂ酰"/>
      <sheetName val="중기사용료목록"/>
      <sheetName val="tggwan(mac_x0000_"/>
      <sheetName val="물가변동_총_x0000__x0000__x0005_"/>
      <sheetName val="상행-교대(A1-A횸ʉ"/>
      <sheetName val="덕전리"/>
      <sheetName val="1차분계약내역"/>
      <sheetName val="1차분계약내역ɡ"/>
      <sheetName val="1차분계약내역"/>
      <sheetName val="전체내역서"/>
      <sheetName val="2F 회의실견적(5_1"/>
      <sheetName val="허용지지력"/>
      <sheetName val="TYÞ᐀z_x0000_"/>
      <sheetName val="pier(각형)"/>
      <sheetName val="기초입력 DATA"/>
      <sheetName val="허용전류_IEC DM鐀"/>
      <sheetName val="허용전류-IEC_DA读ꀎ"/>
      <sheetName val="골재산출"/>
      <sheetName val="1공구산출내역낳"/>
      <sheetName val="동원(ꀑ獰"/>
      <sheetName val="산출2-기_x0000_ጚȿ"/>
      <sheetName val="기존단가 (2)"/>
      <sheetName val="문의೶콃"/>
      <sheetName val="woo_x0000__x0000__x0000__x0000_Ⳁ"/>
      <sheetName val="tggwan(_x0000__x0000__x0005__x0000_"/>
      <sheetName val="woo_x0000__x0000__x0005__x0000_"/>
      <sheetName val="woo_x0000__x0000__x0005__x0000_푰"/>
      <sheetName val="woo_x0000__x0000__x0005__x0000_"/>
      <sheetName val="tggwan(ၒ_x0000__x0000__x0000_"/>
      <sheetName val="일ꗝ1푘"/>
      <sheetName val="일Ȍ_x0000_釈"/>
      <sheetName val="수문일위1"/>
      <sheetName val="배수문"/>
      <sheetName val="대부예산서"/>
      <sheetName val="전체수ḱ텭_"/>
      <sheetName val="전체수ḱ푭_"/>
      <sheetName val="전체수량_"/>
      <sheetName val="도장수량猀ﱭ_"/>
      <sheetName val="도장수猱ﱭ_"/>
      <sheetName val="도장수량쌀䄅_"/>
      <sheetName val="도장수량쌈㈅_"/>
      <sheetName val="도장수량쌀㈅_"/>
      <sheetName val="도장수량퀂_xde70__"/>
      <sheetName val="동원(_"/>
      <sheetName val="도장수량츆鱪_"/>
      <sheetName val="도장수량츂鑪_"/>
      <sheetName val="도장수량_xdf68__"/>
      <sheetName val="门窗"/>
      <sheetName val="FAB"/>
      <sheetName val="unit 4"/>
      <sheetName val="FANDBS"/>
      <sheetName val="GRDATA"/>
      <sheetName val="SHAFTDBSE"/>
      <sheetName val="대비표"/>
      <sheetName val="BM_LIST(2)"/>
      <sheetName val="공통토목건축"/>
      <sheetName val="G2건축도급"/>
      <sheetName val="검토갑"/>
      <sheetName val="내역집계 "/>
      <sheetName val="구ԯ_x0000_缀"/>
      <sheetName val="산출2-기ꙭÓ_x0000_"/>
      <sheetName val="산출2-기_x0000__x0000_"/>
      <sheetName val="산출2-기㳜Ç"/>
      <sheetName val="산출2-기ꙭy_x0000_"/>
      <sheetName val="산출2-기ꙭ_x0000_"/>
      <sheetName val="산출2-기䃬s"/>
      <sheetName val="산출2-기ꙭ"/>
      <sheetName val="산출2-기ꙭ"/>
      <sheetName val="산출2-기㻌"/>
      <sheetName val="산출2-기鄐䚏"/>
      <sheetName val="산출2-기鄐䚏è"/>
      <sheetName val="산출2-기辰໰_x000a_"/>
      <sheetName val="산출2-기辰໰"/>
      <sheetName val="산출2-기跰鷺Ó"/>
      <sheetName val="산출2-기_x0000__x0000__x0005_"/>
      <sheetName val="산출2-기鏐欯§"/>
      <sheetName val="산출2-기豐ኰ§"/>
      <sheetName val="Eq. Mobilization"/>
      <sheetName val="직노"/>
      <sheetName val="101동"/>
      <sheetName val="220 (2)"/>
      <sheetName val="내역(가지)"/>
      <sheetName val="계획금액"/>
      <sheetName val="1 자원총괄"/>
      <sheetName val="대공종"/>
      <sheetName val="통계연보"/>
      <sheetName val="연습"/>
      <sheetName val="HW일위"/>
      <sheetName val="2.펌프장(사급자재)"/>
      <sheetName val="102역사"/>
      <sheetName val="코드표"/>
      <sheetName val="01AC"/>
      <sheetName val="현장"/>
      <sheetName val="Indirect Cost"/>
      <sheetName val="골조"/>
      <sheetName val="RE9604"/>
      <sheetName val="총공사비"/>
      <sheetName val="시화점실행"/>
      <sheetName val="Resource2"/>
      <sheetName val="재료비내역서"/>
      <sheetName val="콘크리트타설집계표"/>
      <sheetName val="98지급계획"/>
      <sheetName val="토공내역"/>
      <sheetName val="95년12월말"/>
      <sheetName val="cost"/>
      <sheetName val="일위"/>
      <sheetName val="산출"/>
      <sheetName val="견적율"/>
      <sheetName val="교수설계"/>
      <sheetName val="처리현황"/>
      <sheetName val="96정변2"/>
      <sheetName val="부자재 적용비율"/>
      <sheetName val="최초 bpm"/>
      <sheetName val="데리네이타현황"/>
      <sheetName val="실행_1_"/>
      <sheetName val="고등학교"/>
      <sheetName val="예산M11A"/>
      <sheetName val="인천제철"/>
      <sheetName val="Customer Databas"/>
      <sheetName val="주요기준"/>
      <sheetName val="설계예산서"/>
      <sheetName val="#3_일위대가목록"/>
      <sheetName val="지질조사"/>
      <sheetName val="약품공급2"/>
      <sheetName val="인공산출"/>
      <sheetName val="1Month+Sheet2!"/>
      <sheetName val="공기압축기실"/>
      <sheetName val="적점"/>
      <sheetName val="공사진행"/>
      <sheetName val="집 계 표"/>
      <sheetName val="제경비율"/>
      <sheetName val="추가예산"/>
      <sheetName val="b_balju"/>
      <sheetName val="1회"/>
      <sheetName val="CABLE DATA"/>
      <sheetName val="5회토적"/>
      <sheetName val="현장관리비참조"/>
      <sheetName val="도장수량᠑ᔴခ"/>
      <sheetName val="도장수량䠕㌺蠁㨿"/>
      <sheetName val="동원(뤳"/>
      <sheetName val="woo"/>
      <sheetName val="tggwan("/>
      <sheetName val="제출내"/>
      <sheetName val="설비집계"/>
      <sheetName val="1공구"/>
      <sheetName val="수량산출Ü䰀"/>
      <sheetName val="L형옹벽"/>
      <sheetName val="산#3-"/>
      <sheetName val="현장관리비_"/>
      <sheetName val="P.M 별"/>
      <sheetName val="1,2공구원가계산"/>
      <sheetName val="1,2공구원가계산"/>
      <sheetName val="총사업비검토 총괄"/>
      <sheetName val="EP0618"/>
      <sheetName val="1차분증̅"/>
      <sheetName val="당_x0000_"/>
      <sheetName val="1.설계기준"/>
      <sheetName val="산출_xd80d_佋_xd800_斂"/>
      <sheetName val="SAKUB"/>
      <sheetName val="20䢬"/>
      <sheetName val="도급,하도급 예정금액"/>
      <sheetName val="원가계산서(1공구)"/>
      <sheetName val="부대"/>
      <sheetName val="1차분계약내역_x0000_"/>
      <sheetName val="기본사항"/>
      <sheetName val="도장수량က_x0000_蠀슱"/>
      <sheetName val="도장수량ꀉ끰/_x0000_"/>
      <sheetName val="도장수량ꀂ끰/_x0000_"/>
      <sheetName val="도장수량_xd814_輷倀ⴈ"/>
      <sheetName val="동원(렚辉"/>
      <sheetName val="도장수량ꀂ푰/_x0000_"/>
      <sheetName val="동원(ꀈ데"/>
      <sheetName val="수목표준_x0000_͐"/>
      <sheetName val="재고AR"/>
      <sheetName val="동원(ꀑ剰"/>
      <sheetName val="TIE-IN"/>
      <sheetName val="Joinery works"/>
      <sheetName val="COST-EST LTI P5C"/>
      <sheetName val="GENERAL REQUIREMENTS"/>
      <sheetName val="Parem"/>
      <sheetName val="barchart"/>
      <sheetName val="Du_toan4"/>
      <sheetName val="A1_CN3"/>
      <sheetName val="RAB_AR&amp;STR5"/>
      <sheetName val="Bang_KL4"/>
      <sheetName val="TONG_HOP_VL-NC4"/>
      <sheetName val="M1-XL-1b_KLthep2"/>
      <sheetName val="KLDT_DIEN2"/>
      <sheetName val="Dinh_muc_CP_KTCB_khac2"/>
      <sheetName val="Bảng_KLHT1"/>
      <sheetName val="RC_WORK1"/>
      <sheetName val="M2__FIRE_FIGHTING_SYSTEM_V11"/>
      <sheetName val="M3__FIRE_ALARM_SYSTEM_V11"/>
      <sheetName val="SCOPE_OF_WORK1"/>
      <sheetName val="Sàn_T11"/>
      <sheetName val="Lỗ_thông_gió1"/>
      <sheetName val="Electrical_Works1"/>
      <sheetName val="H_T__INCOMING_SYSTEM1"/>
      <sheetName val="UNIT_PRICE2"/>
      <sheetName val="NSA_fr_Revit2"/>
      <sheetName val="PU_ITALY_7"/>
      <sheetName val="TH_DZ357"/>
      <sheetName val="Tro_giup7"/>
      <sheetName val="DON_GIA_TRAM_(3)5"/>
      <sheetName val="chi_tiet_TBA5"/>
      <sheetName val="chi_tiet_C5"/>
      <sheetName val="DON_GIA_CAN_THO7"/>
      <sheetName val="Customize_Your_Purchase_Order5"/>
      <sheetName val="CHITIET_VL-NC-TT_-1p5"/>
      <sheetName val="CHITIET_VL-NC-TT-3p4"/>
      <sheetName val="TONG_HOP_VL-NC_TT5"/>
      <sheetName val="KPVC-BD_5"/>
      <sheetName val="HĐ_ngoài4"/>
      <sheetName val="XT_Buoc_34"/>
      <sheetName val="dongia_(2)4"/>
      <sheetName val="7606_DZ5"/>
      <sheetName val="Don_gia_chi_tiet5"/>
      <sheetName val="project_management4"/>
      <sheetName val="Adix_A4"/>
      <sheetName val="S-curve_4"/>
      <sheetName val="REINF_4"/>
      <sheetName val="Rates_20094"/>
      <sheetName val="So_doi_chieu_LC4"/>
      <sheetName val="MAIN_GATE_HOUSE4"/>
      <sheetName val="Commercial_value4"/>
      <sheetName val="Ky_Lam_Bridge4"/>
      <sheetName val="Provisional_Sums_Item4"/>
      <sheetName val="Gas_Pressure_Welding4"/>
      <sheetName val="General_Item&amp;General_Requireme4"/>
      <sheetName val="General_Items4"/>
      <sheetName val="Regenral_Requirements4"/>
      <sheetName val="chiet_tinh4"/>
      <sheetName val="Ng_hàng_xà+bulong4"/>
      <sheetName val="MH_RATE4"/>
      <sheetName val="DM_60613"/>
      <sheetName val="DG_thep_ma_kem3"/>
      <sheetName val="Lcau_-_Lxuc4"/>
      <sheetName val="CT_vat_lieu3"/>
      <sheetName val="Equip_3"/>
      <sheetName val="Đầu_vào3"/>
      <sheetName val="Chi_tiet_XD_TBA3"/>
      <sheetName val="Trạm_biến_áp3"/>
      <sheetName val="Đơn_Giá_3"/>
      <sheetName val="CT-0_4KV3"/>
      <sheetName val="Chenh_lech_vat_tu3"/>
      <sheetName val="Diện_tích3"/>
      <sheetName val="1_Khái_toán3"/>
      <sheetName val="TONG_HOP_T5_19983"/>
      <sheetName val="KL_Chi_tiết_Xây_tô3"/>
      <sheetName val="DG_DZ3"/>
      <sheetName val="DG_TBA3"/>
      <sheetName val="07Base_Cost3"/>
      <sheetName val="rate_material3"/>
      <sheetName val="Chi_tiet_KL3"/>
      <sheetName val="Tổng_hợp_KL3"/>
      <sheetName val="Xay_lapduongR33"/>
      <sheetName val="04_-_XUONG_DET_B3"/>
      <sheetName val="Bill_1_Quy_dinh_chung3"/>
      <sheetName val="1_R18_BF3"/>
      <sheetName val="6_External_works-R183"/>
      <sheetName val="Phan_khai_KLuong3"/>
      <sheetName val="_033"/>
      <sheetName val="chieu_day_san3"/>
      <sheetName val="Podium_Concrete_Works3"/>
      <sheetName val="KLCT-_TOWER3"/>
      <sheetName val="KLCT-_PODIUM3"/>
      <sheetName val="Gia_thanh_chuoi_su3"/>
      <sheetName val="Tiep_dia3"/>
      <sheetName val="Don_gia_vung_III-Can_Tho3"/>
      <sheetName val="Area_Cal3"/>
      <sheetName val="Elect_(3)3"/>
      <sheetName val="Bond_수수료_계산_포맷3"/>
      <sheetName val="PAGE_13"/>
      <sheetName val="EIRR&gt;_23"/>
      <sheetName val="DM_673"/>
      <sheetName val="Đầu_tư3"/>
      <sheetName val="Project_Data3"/>
      <sheetName val="Data_Input3"/>
      <sheetName val="6787CWFASE2CASE2_00_xls3"/>
      <sheetName val="Bill_02_-_Xay_gach-Pou_3"/>
      <sheetName val="Bill_03-Chống_thấm-Pou3"/>
      <sheetName val="Bill_04-Kim_loại-Pou3"/>
      <sheetName val="Bill_05_-_Hoan_thien-Pou_3"/>
      <sheetName val="Bill_02_-_Xay_gach-Tower3"/>
      <sheetName val="Bill_03-Chống_thấm-Tower3"/>
      <sheetName val="Bill_04-Kim_loại-Tower3"/>
      <sheetName val="Bill_05_-_Hoan_thien-Tower3"/>
      <sheetName val="KL-_KHAC3"/>
      <sheetName val="BILL_3_-_KẾT_CẤU_HẦM3"/>
      <sheetName val="PTĐG_LTBT3"/>
      <sheetName val="CTG-PRECHEx1_43"/>
      <sheetName val="CTG-AB_(2)3"/>
      <sheetName val="CTG-AB_(3)3"/>
      <sheetName val="CTG-PLP-1_083"/>
      <sheetName val="Pre_Đội_nhóm3"/>
      <sheetName val="Vat_tu_XD3"/>
      <sheetName val="Tower_-_Concrete_Works3"/>
      <sheetName val="Bill-04_ket_cau_thap-_UNI3"/>
      <sheetName val="Loại_Vật_tư3"/>
      <sheetName val="TH_Vat_tu3"/>
      <sheetName val="dg_tphcm3"/>
      <sheetName val="T_KÊ_K_CẤU3"/>
      <sheetName val="Bill_01_-_CTN3"/>
      <sheetName val="Bill_2_2_Villa_2_beds3"/>
      <sheetName val="4_PTDG3"/>
      <sheetName val="A1,_May3"/>
      <sheetName val="Vat_lieu3"/>
      <sheetName val="Bang_trong_luong_rieng_thep3"/>
      <sheetName val="HÐ_ngoài4"/>
      <sheetName val="gia_cong_tac3"/>
      <sheetName val="Measure_13063"/>
      <sheetName val="Cước_VC_+_ĐM_CP_Tư_vấn3"/>
      <sheetName val="Hệ_số3"/>
      <sheetName val="DETAIL_2"/>
      <sheetName val="GV1-D13_(Casement_door)3"/>
      <sheetName val="final_list_20053"/>
      <sheetName val="LV_data2"/>
      <sheetName val="ESTI_2"/>
      <sheetName val="Gia_vat_tu2"/>
      <sheetName val="CẤP_THOÁT_NƯỚC3"/>
      <sheetName val="TH_MTC2"/>
      <sheetName val="TH_N_Cong2"/>
      <sheetName val="THDT_goi_thau_TB3"/>
      <sheetName val="Tien_do_TV3"/>
      <sheetName val="Harga_ME_3"/>
      <sheetName val="Analisa_Gabungan3"/>
      <sheetName val="_Bill_5-Earthing_2_-_Add_Works2"/>
      <sheetName val="bridge_#_13"/>
      <sheetName val="Isolasi_Luar_Dalam3"/>
      <sheetName val="Isolasi_Luar3"/>
      <sheetName val="KL_san_lap2"/>
      <sheetName val="Chi_tiet2"/>
      <sheetName val="Chenh_lech_ca_may2"/>
      <sheetName val="TLg_CN&amp;Laixe2"/>
      <sheetName val="TLg_CN&amp;Laixe_(2)2"/>
      <sheetName val="TLg_Laitau2"/>
      <sheetName val="TLg_Laitau_(2)2"/>
      <sheetName val="Bang_3_Chi_tiet_phan_Dz2"/>
      <sheetName val="KHOI_LUONG2"/>
      <sheetName val="Equipment_list_(PAC)2"/>
      <sheetName val="TINH_KHOI_LUONG2"/>
      <sheetName val="DATA_BASE2"/>
      <sheetName val="BẢNG_KHỐI_LƯỢNG_TỔNG_HỢP2"/>
      <sheetName val="Buy_vs__Lease_Car3"/>
      <sheetName val="CP_Khac_cuoc_VC2"/>
      <sheetName val="Budget_Code2"/>
      <sheetName val="CTKL_KTX_HT2"/>
      <sheetName val="HVAC_BLOCK_B42"/>
      <sheetName val="PRE_(E)2"/>
      <sheetName val="2_Chiet_tinh2"/>
      <sheetName val="subcon_sched2"/>
      <sheetName val="NHÀ_NHẬP_LIỆU2"/>
      <sheetName val="MÓNG_SILO2"/>
      <sheetName val="Tong_du_toan2"/>
      <sheetName val="Bill_2_-_ketcau2"/>
      <sheetName val="Chi_tiet_lan_can2"/>
      <sheetName val="13-Cốt_thép_(10mm&lt;D≤18mm)_FO162"/>
      <sheetName val="du_lieu_du_toan2"/>
      <sheetName val="BOQ_THAN2"/>
      <sheetName val="DL_ĐẦU_VÀO2"/>
      <sheetName val="KL_LĐ-_CÁP_ĐIỆN2"/>
      <sheetName val="KL_LĐ-BUSWAY2"/>
      <sheetName val="KL_LĐ-TỦ_ĐIỆN2"/>
      <sheetName val="Data-Lắp_đèn,_ổ_cắm_căn_hộ2"/>
      <sheetName val="GTTT_PL_022"/>
      <sheetName val="GTTT_PL22"/>
      <sheetName val="KL_LĐ_CS_SỰ_CỐ_(k_in)2"/>
      <sheetName val="KL_LĐ_TỦ_ĐIỆN_(k_in)2"/>
      <sheetName val="KL_TỦ_ĐIỆN_MSB2"/>
      <sheetName val="KL_LĐ_CÁP_ĐIỆN2"/>
      <sheetName val="KL_LĐ-_BUSWAY2"/>
      <sheetName val="KL_LĐ-_PHẦN_HẦM,_KHỐI_ĐẾ,_HL2"/>
      <sheetName val="KL-HÀNH_LANG2"/>
      <sheetName val="KL-Lap_dat-M_(k_in)2"/>
      <sheetName val="KL-TEST-M_(k_in)2"/>
      <sheetName val="KL-Lap_dat-D2"/>
      <sheetName val="Check_list_tháp_D_(k_in)2"/>
      <sheetName val="Check_list_tháp_M(k_in)2"/>
      <sheetName val="đối_soát_vật_tư2"/>
      <sheetName val="Main_Cable_2"/>
      <sheetName val="Scorp_of_Work2"/>
      <sheetName val="CPC_2T2"/>
      <sheetName val="TH_(Daikin)2"/>
      <sheetName val="_BILL_2_1_E-ELV-THO2"/>
      <sheetName val="_BILL_2_2_E-ELV-HT2"/>
      <sheetName val="CT_tu_EDHP2"/>
      <sheetName val="BIIL_3_1_PS-THO2"/>
      <sheetName val="BIIL_3_1_PS-HT2"/>
      <sheetName val="BILL_4_ACMV-THO_2"/>
      <sheetName val="BILL_4_ACMV-HT_2"/>
      <sheetName val="_BILL_5_FA-FA_-_THO__2"/>
      <sheetName val="_BILL_5_FA-FA_-_HT__2"/>
      <sheetName val="Gia_tudien2"/>
      <sheetName val="Code_NC2"/>
      <sheetName val="TH_(Toshiba)2"/>
      <sheetName val="BILL_4_ACMV-HT__(Toshiba)2"/>
      <sheetName val="Hao_hut,_CK2"/>
      <sheetName val="TH_CPTC2"/>
      <sheetName val="CT_gio_m22"/>
      <sheetName val="DMVL,_CK2"/>
      <sheetName val="Sum_material2"/>
      <sheetName val="Ree_Hvac-Condotel2"/>
      <sheetName val="Sigma_HVAC-Condotel2"/>
      <sheetName val="Techgel_Condotel_-_HVAC2"/>
      <sheetName val="Unicon_Condotel_-_HVAC2"/>
      <sheetName val="Ree_P&amp;D-Condotel2"/>
      <sheetName val="Sigma_CTN-CONDOTEL2"/>
      <sheetName val="Techgel_Condotel_-_CTN2"/>
      <sheetName val="Unicon__Condotel_-_CTN2"/>
      <sheetName val="MTO_REV_2(ARMOR)1"/>
      <sheetName val="07_2019_HC1"/>
      <sheetName val="NHAN_SU_CAC_CONG_TRINH1"/>
      <sheetName val="BANG_CHAM_CONG_VAN_PHONG1"/>
      <sheetName val="CHAM_CONG_TRUC_VE_SINH1"/>
      <sheetName val="TÍNH_TOÁN_KHỐI_LƯỢNG_P61"/>
      <sheetName val="Dầm_-4_7m1"/>
      <sheetName val="Scheme_B_Estimate_1"/>
      <sheetName val="Bang_TH1"/>
      <sheetName val="TINH_GIA_-_SAN_XUAT_Vertico1"/>
      <sheetName val="CONSOIDATE_41"/>
      <sheetName val="CONSOIDATE_21"/>
      <sheetName val="NET_ALL_(M)"/>
      <sheetName val="C_A02_-_Confirmations1"/>
      <sheetName val="3-PTDGT8_1"/>
      <sheetName val="4-PTDG_(T2)1"/>
      <sheetName val="4-PTDG_(T1)1"/>
      <sheetName val="HRG_BHN1"/>
      <sheetName val="Slim_2_cánh_&amp;_2_vách"/>
      <sheetName val="dtct_cong"/>
      <sheetName val="Breakdown_(B)"/>
      <sheetName val="CP_Du_phong1"/>
      <sheetName val="THCP_xay_dung1"/>
      <sheetName val="Tong_hop_kinh_phi1"/>
      <sheetName val="phân_tích_hiệu_quả"/>
      <sheetName val="Tổng_kê"/>
      <sheetName val="연결분개(거래_Ʉ1"/>
      <sheetName val="4_3_Scope_of_work_1"/>
      <sheetName val="B3A_-_TOWER_A"/>
      <sheetName val="MEP_Detail"/>
      <sheetName val="Thuc_thanh"/>
      <sheetName val="Main_Feeder"/>
      <sheetName val="PE_Wire"/>
      <sheetName val="CP_QLDA"/>
      <sheetName val="B_1_-_CT_PVQTTC"/>
      <sheetName val="Chi_phi_khac_4_3KH-CP"/>
      <sheetName val="items_left"/>
      <sheetName val="Joinery_works"/>
      <sheetName val="RC_fin"/>
      <sheetName val="[EUL_XLS]도장수량쌀䄅/"/>
      <sheetName val="[EUL_XLS]도장수량쌈㈅/"/>
      <sheetName val="[EUL_XLS]도장수량쌀㈅/"/>
      <sheetName val="[EUL_XLS]도장수량퀂/"/>
      <sheetName val="[EUL_XLS]동원(/"/>
      <sheetName val="[EUL_XLS]도장수량츆鱪/"/>
      <sheetName val="[EUL_XLS]도장수량츂鑪/"/>
      <sheetName val="[EUL_XLS]도장수량/"/>
      <sheetName val="[EUL_XLS]도장수猱ﱭ/"/>
      <sheetName val="COST-EST_LTI_P5C"/>
      <sheetName val="pp3p_"/>
      <sheetName val="도장수량ꀃ籰0_x0000_"/>
      <sheetName val="도장수량ࠒ伷_xd800_욒"/>
      <sheetName val="문의_x0018__x0000_"/>
      <sheetName val="문의_x0018_簀"/>
      <sheetName val="6동"/>
      <sheetName val="부재치수입력"/>
      <sheetName val="9Ԁ"/>
      <sheetName val="상행-교대(A1-A_x0010__x0000_"/>
      <sheetName val="상행-교대(A1-A׃⿫"/>
      <sheetName val="허용전류_IEC Dɍ_x0000_"/>
      <sheetName val="허용전류_IEC Dɍ_x0000_"/>
      <sheetName val="1차분계약내역ﱻ"/>
      <sheetName val="방배동내역_ၒ_x0000__x0000__x0000__x0000_"/>
      <sheetName val="Sheet1_(2)7"/>
      <sheetName val="7_1유효폭7"/>
      <sheetName val="방배동내역_(총괄)7"/>
      <sheetName val="물가변동_총괄서7"/>
      <sheetName val="허용전류-IEC_DATA7"/>
      <sheetName val="EQUIP_LIST7"/>
      <sheetName val="본선_토공_분배표7"/>
      <sheetName val="토공_갑지6"/>
      <sheetName val="현장관리비_산출내역7"/>
      <sheetName val="단면_(2)7"/>
      <sheetName val="3_공통공사대비6"/>
      <sheetName val="BOX_본체6"/>
      <sheetName val="각사별공사비분개_6"/>
      <sheetName val="을_26"/>
      <sheetName val="을_16"/>
      <sheetName val="1_취수장6"/>
      <sheetName val="해외_연수비용_계산-삭제6"/>
      <sheetName val="해외_기술훈련비_(합계)6"/>
      <sheetName val="Pier_36"/>
      <sheetName val="3련_BOX6"/>
      <sheetName val="_6"/>
      <sheetName val="6PILE__(돌출)6"/>
      <sheetName val="BOX(1_5X1_5)5"/>
      <sheetName val="장비투입_(2)5"/>
      <sheetName val="2000년_공정표5"/>
      <sheetName val="TYPE_A5"/>
      <sheetName val="1_설계조건5"/>
      <sheetName val="C_&amp;_G_RHS5"/>
      <sheetName val="Man_Hole5"/>
      <sheetName val="1공구_건정토건_토공5"/>
      <sheetName val="내역서_5"/>
      <sheetName val="ITB_COST5"/>
      <sheetName val="BSD_(2)5"/>
      <sheetName val="CATCH_BASIN5"/>
      <sheetName val="입출재고현황_(2)5"/>
      <sheetName val="WEIGHT_LIST5"/>
      <sheetName val="산#2-1_(2)5"/>
      <sheetName val="설산1_나4"/>
      <sheetName val="5_3_단면가정5"/>
      <sheetName val="Process_Piping5"/>
      <sheetName val="1_토공4"/>
      <sheetName val="2차전체변경예정_(2)4"/>
      <sheetName val="자재_집계표4"/>
      <sheetName val="수량산출서_갑지4"/>
      <sheetName val="단가_4"/>
      <sheetName val="일위대가_(PM)4"/>
      <sheetName val="조도계산서_(도서)4"/>
      <sheetName val="2F_회의실견적(5_14_일대)4"/>
      <sheetName val="plan&amp;section_of_foundation4"/>
      <sheetName val="design_criteria4"/>
      <sheetName val="준검_내역서4"/>
      <sheetName val="제출내역_(2)4"/>
      <sheetName val="주공_갑지3"/>
      <sheetName val="SBT_NO_Proj__Controlling_Repor4"/>
      <sheetName val="할증_4"/>
      <sheetName val="Raw_Data4"/>
      <sheetName val="충돌_내용3"/>
      <sheetName val="3BL공동구_수량3"/>
      <sheetName val="PHC파일_천공_및_항타3"/>
      <sheetName val="허용전류_IEC_DATA3"/>
      <sheetName val="5_모델링3"/>
      <sheetName val="하도내역_(철콘)3"/>
      <sheetName val="R_C_RAHMEN_해석3"/>
      <sheetName val="방음벽연장집계-여기까지만_출력3"/>
      <sheetName val="G_R300경비3"/>
      <sheetName val="장비_(2)3"/>
      <sheetName val="118_세금과공과4"/>
      <sheetName val="108_수선비4"/>
      <sheetName val="25_보증금(임차보증금외)4"/>
      <sheetName val="Debt_Service_Schedule4"/>
      <sheetName val="Invested_Capital4"/>
      <sheetName val="Deteriorated_Asset4"/>
      <sheetName val="TRE_TABLE3"/>
      <sheetName val="연결분개(거래_채권채무)_(2)5"/>
      <sheetName val="연결분개(거래_채권채무)5"/>
      <sheetName val="만기_(2)5"/>
      <sheetName val="1_외주공사4"/>
      <sheetName val="2_직영공사4"/>
      <sheetName val="P50_subsequent3"/>
      <sheetName val="Significant_Processes3"/>
      <sheetName val="7__2_3"/>
      <sheetName val="7_(2)3"/>
      <sheetName val="2_23"/>
      <sheetName val="2_2_Yrly_Comparison3"/>
      <sheetName val="5__BSC_Developmt3"/>
      <sheetName val="(참고)개인별_임금인상안3"/>
      <sheetName val="(참고)DC형_선택자_퇴직금_추계3"/>
      <sheetName val="완성차_미수금3"/>
      <sheetName val="3__BSC_NC_ratio3"/>
      <sheetName val="1_변경범위3"/>
      <sheetName val="2_생산성-23"/>
      <sheetName val="Cash_Flows3"/>
      <sheetName val="Inventory_and_Purchases3"/>
      <sheetName val="Assumptions_and_Dashboard3"/>
      <sheetName val="Headcount_Overview3"/>
      <sheetName val="24_보증금(전신전화가입권)3"/>
      <sheetName val="3_판관비명세서3"/>
      <sheetName val="בית_השקעות3"/>
      <sheetName val="9,10월신제품_(2)4"/>
      <sheetName val="시산표_(2)3"/>
      <sheetName val="Package_34"/>
      <sheetName val="low_schedule4"/>
      <sheetName val="cellar_lighting4"/>
      <sheetName val="main_building4"/>
      <sheetName val="auxiliary_building4"/>
      <sheetName val="highbay_lighting4"/>
      <sheetName val="cable_tray4"/>
      <sheetName val="10_단면설계4"/>
      <sheetName val="2~5_단면가정&amp;안정검토4"/>
      <sheetName val="10_1_단면검토4"/>
      <sheetName val="UB_Beam_Box-up3"/>
      <sheetName val="[EUL_XLS][EUL_XLS]전체수ḱ텭/"/>
      <sheetName val="[EUL_XLS][EUL_XLS]전체수ḱ푭/"/>
      <sheetName val="[EUL_XLS][EUL_XLS]전체수량/"/>
      <sheetName val="[EUL_XLS][EUL_XLS]도장수량猀ﱭ/"/>
      <sheetName val="[EUL_XLS][EUL_XLS]도장수猱ﱭ/倀"/>
      <sheetName val="[EUL_XLS][EUL_XLS]도장수량쌀䄅/"/>
      <sheetName val="[EUL_XLS][EUL_XLS]도장수량쌈㈅/"/>
      <sheetName val="[EUL_XLS][EUL_XLS]도장수량쌀㈅/"/>
      <sheetName val="H=4_0M"/>
      <sheetName val="96보완계획7_124"/>
      <sheetName val="태화42_3"/>
      <sheetName val="3_바닥판설계3"/>
      <sheetName val="AH-1_3"/>
      <sheetName val="1_1서버도입3"/>
      <sheetName val="플랜트_설치3"/>
      <sheetName val="Gia_VLNCMTC4"/>
      <sheetName val="TONGKE3p_3"/>
      <sheetName val="TH_VL,_NC,_DDHT_Thanhphuoc3"/>
      <sheetName val="CHITIET_VL-NC3"/>
      <sheetName val="A-TYPE_단위수량3"/>
      <sheetName val="터널길이별_m당_단가3"/>
      <sheetName val="list_price3"/>
      <sheetName val="TOWER_12TON3"/>
      <sheetName val="TOWER_10TON3"/>
      <sheetName val="Div26_-_Elect3"/>
      <sheetName val="BANG_TONG_HOP_(2)3"/>
      <sheetName val="THCP_Lap_dat3"/>
      <sheetName val="Nhan_cong3"/>
      <sheetName val="Thiet_bi3"/>
      <sheetName val="Vat_tu3"/>
      <sheetName val="DM_ChiPhi3"/>
      <sheetName val="May_TC3"/>
      <sheetName val="TH_Kinh_phi3"/>
      <sheetName val="광계통도_기입양식(기입후_Sheet숨기기)"/>
      <sheetName val="[EUL_XLS][EUL_XLS]도장수량퀂/"/>
      <sheetName val="[EUL_XLS][EUL_XLS]동원(/"/>
      <sheetName val="[EUL_XLS][EUL_XLS]도장수량츆鱪/"/>
      <sheetName val="[EUL_XLS][EUL_XLS]도장수량츂鑪/"/>
      <sheetName val="[EUL_XLS][EUL_XLS]도장수량/"/>
      <sheetName val="시멘트_및_골재량산출2"/>
      <sheetName val="04_설변내역서3"/>
      <sheetName val="수목데이타_3"/>
      <sheetName val="선적schedule_(2)"/>
      <sheetName val="List_Equip"/>
      <sheetName val="Process_C_(1-166)"/>
      <sheetName val="tabulation_of_deductions"/>
      <sheetName val="INPUT_DATA_HERE"/>
      <sheetName val="Schedule_S-Curve_Revision#3"/>
      <sheetName val="Code_02"/>
      <sheetName val="Code_03"/>
      <sheetName val="Code_04"/>
      <sheetName val="Code_05"/>
      <sheetName val="Code_06"/>
      <sheetName val="Code_07"/>
      <sheetName val="Code_09"/>
      <sheetName val="Quotation_-_ECB"/>
      <sheetName val="Quotation_-_Panelboard"/>
      <sheetName val="fixture_qty"/>
      <sheetName val="pwr17f_(2)"/>
      <sheetName val="pwr16f_(2)"/>
      <sheetName val="Grounding_"/>
      <sheetName val="_Preliminaries"/>
      <sheetName val="TOWER_3&amp;4"/>
      <sheetName val="ltg_(3)"/>
      <sheetName val="PA_BGM"/>
      <sheetName val="기성신청현황_"/>
      <sheetName val="원가계산서_(3)"/>
      <sheetName val="원가계산서_(2)"/>
      <sheetName val="[EUL_XLS]전체수ḱ텭/2"/>
      <sheetName val="[EUL_XLS]전체수ḱ푭/2"/>
      <sheetName val="8공구_강재_수량3"/>
      <sheetName val="8월_노무비(수정)2"/>
      <sheetName val="8월_노무_2"/>
      <sheetName val="8월_투입_금액(관리-매일)2"/>
      <sheetName val="본사,외주_투입합계_집계2"/>
      <sheetName val="본사_투입_집계_2"/>
      <sheetName val="외주_투입_집계(관리)2"/>
      <sheetName val="외주_투입_집계(철근)2"/>
      <sheetName val="외주_투입_집계(목공-김홍길)2"/>
      <sheetName val="8월_노무__철근2"/>
      <sheetName val="8월_노무__목공2"/>
      <sheetName val="8월_노무_목공_용역_(다온,대동,원곡)2"/>
      <sheetName val="8월_노무_목공_타설2"/>
      <sheetName val="8월_노무_목공_비계2"/>
      <sheetName val="8월_노무_목공_원본2"/>
      <sheetName val="7월_노무_2"/>
      <sheetName val="7월_투입_금액(관리-매일)2"/>
      <sheetName val="우각부보"/>
      <sheetName val="F_L(1)"/>
      <sheetName val="내역서_표지_"/>
      <sheetName val="분야별_집계표"/>
      <sheetName val="_공사설정_"/>
      <sheetName val="[EUL_XLS][EUL_XLS]도장수猱ﱭ/"/>
      <sheetName val="도장수량렓嬴㠀"/>
      <sheetName val="도장수량⠓ꭢ"/>
      <sheetName val="도장수량堐༺"/>
      <sheetName val="도장수량ԋ/"/>
      <sheetName val="[EUL_XLS][EUL_XLS][EUL_XLS]___2"/>
      <sheetName val="[EUL_XLS][EUL_XLS][EUL_XLS]___3"/>
      <sheetName val="[EUL_XLS][EUL_XLS][EUL_XLS]___4"/>
      <sheetName val="[EUL_XLS][EUL_XLS][EUL_XLS]___5"/>
      <sheetName val="[EUL_XLS][EUL_XLS][EUL_XLS]___6"/>
      <sheetName val="[EUL_XLS][EUL_XLS][EUL_XLS]___7"/>
      <sheetName val="[EUL_XLS][EUL_XLS][EUL_XLS]___8"/>
      <sheetName val="[EUL_XLS][EUL_XLS][EUL_XLS]___9"/>
      <sheetName val="현장관리비_Ā"/>
      <sheetName val="발주간_x0000_"/>
      <sheetName val="40단領།׃⼲"/>
      <sheetName val="40단׃⽼_x0000__x0000_"/>
      <sheetName val="40단_x0010__x0000_㟠၎"/>
      <sheetName val="40단׃⾗_x0000__x0000_"/>
      <sheetName val="SCHED1_x0000_Ԁ"/>
      <sheetName val="4배"/>
      <sheetName val="3배"/>
      <sheetName val="6배"/>
      <sheetName val="5배"/>
      <sheetName val="1배"/>
      <sheetName val="가공비"/>
      <sheetName val="단위가격"/>
      <sheetName val="tggwa반̹퉨è抨؍"/>
      <sheetName val="tggwa배͖팘ą昈ᕋ"/>
      <sheetName val="tggwaಈᖔ叨ᖡ_x0000__x0000_"/>
      <sheetName val="tggwa배͖팘ą䔠᭽"/>
      <sheetName val="tggwa배͖팘ą懨ᗽ"/>
      <sheetName val="tggwaಈᖔꩠἻ_x0000__x0000_"/>
      <sheetName val="tggwaಈᖔୠᱍ_x0000__x0000_"/>
      <sheetName val="tggwaಈᖔ醰ᯃ_x0000__x0000_"/>
      <sheetName val="tggwa狈ἡ砐ᰲ_x0000__x0000_"/>
      <sheetName val="tggwa狈ἡ䓰ᰠ_x0000__x0000_"/>
      <sheetName val="tggwaᠸᖠᖩ_x0000__x0000_"/>
      <sheetName val="tggwa駘ችꠐᘬ_x0000__x0000_"/>
      <sheetName val="PriceSummary"/>
      <sheetName val="일위부표01"/>
      <sheetName val="여과椂忶"/>
      <sheetName val="품_x0002_"/>
      <sheetName val="POL6차¤"/>
      <sheetName val="도장수량砖伶"/>
      <sheetName val="1.지장공가 양성화검토결과"/>
      <sheetName val="가시설공사"/>
      <sheetName val="허용전류_IEC D⁍0"/>
      <sheetName val="허용전류_IEC Dꁍ0"/>
      <sheetName val="허용전류_IEC Dꡍ_xd8cf_9"/>
      <sheetName val="허용전류_IEC D桍_xd8d4_9"/>
      <sheetName val="허용전류_IEC D0"/>
      <sheetName val="허용전류_IEC D큍郏/"/>
      <sheetName val="주요 자재 집계표 (2)"/>
      <sheetName val="품밽ċ繠"/>
      <sheetName val="공종별집계퀂"/>
      <sheetName val="공통비(전체₼"/>
      <sheetName val="woo뇀"/>
      <sheetName val="woo몀"/>
      <sheetName val="woo낀"/>
      <sheetName val="wooᐰ"/>
      <sheetName val="woo៰"/>
      <sheetName val="설계기준_및_하중계산"/>
      <sheetName val="PAINT_(2)"/>
      <sheetName val="노상장99_3"/>
      <sheetName val="품莨"/>
      <sheetName val="품밽_ဠ"/>
      <sheetName val="20剙"/>
      <sheetName val="1"/>
      <sheetName val="제출내Ā"/>
      <sheetName val="도장수량؀"/>
      <sheetName val="동원(؀"/>
      <sheetName val="동원(렗"/>
      <sheetName val="Appendix_I(KBC2009_W)"/>
      <sheetName val="Appendix_II(KBC2009_E)"/>
      <sheetName val="Appendix_III"/>
      <sheetName val="1공구"/>
      <sheetName val="woo"/>
      <sheetName val="woo푰"/>
      <sheetName val="woo"/>
      <sheetName val="시재"/>
      <sheetName val="5.(강릉1구간)K4-선금공제"/>
      <sheetName val="배수유공블ᣉ"/>
      <sheetName val="Substation Column"/>
      <sheetName val="Land Dev't. Ph-1"/>
      <sheetName val="4-Lane bridge"/>
      <sheetName val="Hac.Lots"/>
      <sheetName val="Res.Lots"/>
      <sheetName val="Spine Road"/>
      <sheetName val="ASCEandUBC"/>
      <sheetName val="8.PILE  (돌출)"/>
      <sheetName val="UC"/>
      <sheetName val="COVERSHEET"/>
      <sheetName val="Ex-Rate"/>
      <sheetName val="Rate Analysis"/>
      <sheetName val="Luong+may"/>
      <sheetName val="B15"/>
      <sheetName val="B16"/>
      <sheetName val="B17"/>
      <sheetName val="B4-D3"/>
      <sheetName val="B8"/>
      <sheetName val="Cash Flow"/>
      <sheetName val="Yield"/>
      <sheetName val="2002상반기노임기준"/>
      <sheetName val="허용전류_IEC DM簀陶"/>
      <sheetName val="허용전류_IEC D롍۠渃"/>
      <sheetName val="허용전류_IEC DM猱"/>
      <sheetName val="1차분계약내역栀"/>
      <sheetName val="1차분계약내역⢚"/>
      <sheetName val="1차분계약내역゚"/>
      <sheetName val="도장수량렒"/>
      <sheetName val="일Ȍ"/>
      <sheetName val="구ԯ"/>
      <sheetName val="동원(蠚夷"/>
      <sheetName val="동원(栰妉"/>
      <sheetName val="총_x0000_"/>
      <sheetName val="EQUIP_LISTÕ"/>
      <sheetName val="Analisa Upah &amp; Bahan Plum"/>
      <sheetName val="FACTOR"/>
      <sheetName val="HRSG SMALL07220"/>
      <sheetName val="예정공정(2차분_x0000_"/>
      <sheetName val="주_x0000_"/>
      <sheetName val="Areas"/>
      <sheetName val="(Main building) - Type C"/>
      <sheetName val="(Carport) - Type C"/>
      <sheetName val="(Main building) - 4BR"/>
      <sheetName val="(Fence) - Type C"/>
      <sheetName val="(Pool) - Type C"/>
      <sheetName val="(Landscape) - Type C"/>
      <sheetName val="(Pump room) - Type C"/>
      <sheetName val="(Carport) - 4BR"/>
      <sheetName val="(Fence) - 4BR"/>
      <sheetName val="(Pool) - 4BR"/>
      <sheetName val="(Landscape) - 4BR"/>
      <sheetName val="(Pump room) - 4BR"/>
      <sheetName val="Infrastructure"/>
      <sheetName val="학생내역"/>
      <sheetName val="물집"/>
      <sheetName val="INMD1198"/>
      <sheetName val="역T_x0000_"/>
      <sheetName val="An-alat"/>
      <sheetName val="61005"/>
      <sheetName val="61007"/>
      <sheetName val="61008"/>
      <sheetName val="61004"/>
      <sheetName val="Basic Price"/>
      <sheetName val="MAP"/>
      <sheetName val="해외_연수비용_계산-삭_x0003__x0000_"/>
      <sheetName val="수로단위수량"/>
      <sheetName val="터파기및ì_x0000_"/>
      <sheetName val="아파트"/>
      <sheetName val="#REF!"/>
      <sheetName val="生人台帳"/>
      <sheetName val="EVALUATE增加且未签证工程量"/>
      <sheetName val="门窗及阳台栏杆"/>
      <sheetName val="B1-1清单外装修"/>
      <sheetName val="STAND20"/>
      <sheetName val="_EUL.XLS__EUL.XLS_전체수ḱ텭_"/>
      <sheetName val="_EUL.XLS__EUL.XLS_전체수ḱ푭_"/>
      <sheetName val="_EUL.XLS__EUL.XLS_전체수량_"/>
      <sheetName val="_EUL.XLS__EUL.XLS_도장수량猀ﱭ_"/>
      <sheetName val="_EUL.XLS__EUL.XLS_도장수猱ﱭ_"/>
      <sheetName val="_EUL.XLS__EUL.XLS_도장수량쌀䄅_"/>
      <sheetName val="_EUL.XLS__EUL.XLS_도장수량쌈㈅_"/>
      <sheetName val="_EUL.XLS__EUL.XLS_도장수량쌀㈅_"/>
      <sheetName val="_EUL.XLS__EUL.XLS_도장수량퀂_xde70__"/>
      <sheetName val="_EUL.XLS__EUL.XLS_동원(_"/>
      <sheetName val="_EUL.XLS__EUL.XLS_도장수량츆鱪_"/>
      <sheetName val="_EUL.XLS__EUL.XLS_도장수량츂鑪_"/>
      <sheetName val="_EUL.XLS__EUL.XLS_도장수량_xdf68__"/>
      <sheetName val="도장수량Ђ걬_"/>
      <sheetName val="도장수량Ќ걬_"/>
      <sheetName val="도장수량Ѐ_"/>
      <sheetName val="도장수량Ј_xd86c__"/>
      <sheetName val="도장수량Љ꭬_"/>
      <sheetName val="도장수량鄋顪_"/>
      <sheetName val="_EUL.XLS_전체수ḱ텭_"/>
      <sheetName val="_EUL.XLS_전체수ḱ푭_"/>
      <sheetName val="_EUL.XLS_전체수량_"/>
      <sheetName val="_EUL.XLS_도장수량猀ﱭ_"/>
      <sheetName val="_EUL.XLS_도장수猱ﱭ_"/>
      <sheetName val="총Ć__"/>
      <sheetName val="전극조립+활성화"/>
      <sheetName val="검토용"/>
      <sheetName val="도장수猱ﱭ_倀"/>
      <sheetName val="_EUL.XLS__EUL.XLS_도장수猱ﱭ_倀"/>
      <sheetName val="_EUL.XLS_도장수猱ﱭ_倀"/>
      <sheetName val="unit_4"/>
      <sheetName val="도장수량퀂_"/>
      <sheetName val="도장수량_"/>
      <sheetName val="동원(3_x0000_"/>
      <sheetName val="동원ე玐刬"/>
      <sheetName val="충聈"/>
      <sheetName val="상행-교대(A1-A_x0000__x0000_"/>
      <sheetName val="LOPCALC"/>
      <sheetName val="2F_회의실견적(5_1賨࠭׃⾭"/>
      <sheetName val="2F_회의실견적(5_1鍐"/>
      <sheetName val="동원(ྉ"/>
      <sheetName val="동원(ࠛ"/>
      <sheetName val="Input Screen"/>
      <sheetName val="40Ô_x0000_"/>
      <sheetName val="하조서"/>
      <sheetName val="배수유공블_x0000_"/>
      <sheetName val="Inspection Status (GCC)"/>
      <sheetName val="취합표"/>
      <sheetName val="물량산출"/>
      <sheetName val="을-ATYPE"/>
      <sheetName val="부대시설"/>
      <sheetName val="Apt내역"/>
      <sheetName val="수정전-창호제외"/>
      <sheetName val="수정후-창호제외"/>
      <sheetName val="수정전-창호만"/>
      <sheetName val="수정후-창호만"/>
      <sheetName val="시점교대"/>
      <sheetName val="MYUN(MAC)"/>
      <sheetName val="화해(함평)"/>
      <sheetName val="화해(장성)"/>
      <sheetName val="도(내)"/>
      <sheetName val="합산자재목록"/>
      <sheetName val="C1.공사개요"/>
      <sheetName val="실행(1)"/>
      <sheetName val="A1.스케쥴"/>
      <sheetName val="견적내역"/>
      <sheetName val="현장별계약현황('98.10.31)"/>
      <sheetName val="8_ 현장관리비"/>
      <sheetName val="산출1-1"/>
      <sheetName val="일위대가표 (2)"/>
      <sheetName val="YANG"/>
      <sheetName val="1~6 설계조건...."/>
      <sheetName val="경영계획1월"/>
      <sheetName val="C.배수관공"/>
      <sheetName val="결재란"/>
      <sheetName val="순공사비"/>
      <sheetName val="b_balju_cho"/>
      <sheetName val="주관사업"/>
      <sheetName val="관리,공감"/>
      <sheetName val="철근총괄"/>
      <sheetName val="DATA 입력부"/>
      <sheetName val="집계"/>
      <sheetName val="돈암사업"/>
      <sheetName val="기흥하도용"/>
      <sheetName val="설치자재"/>
      <sheetName val="120"/>
      <sheetName val="13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장비가동"/>
      <sheetName val="설계명세"/>
      <sheetName val="C1_공사개요"/>
      <sheetName val="A1_스케쥴"/>
      <sheetName val="현장별계약현황('98_10_31)"/>
      <sheetName val="8__현장관리비"/>
      <sheetName val="일위대가표_(2)"/>
      <sheetName val="C_배수관공"/>
      <sheetName val="1~6_설계조건____"/>
      <sheetName val="5Strand-장기처짐PCI"/>
      <sheetName val="BEND LOSS"/>
      <sheetName val="시설장비"/>
      <sheetName val="직접인건비"/>
      <sheetName val="직접경비"/>
      <sheetName val="삭제금지단가"/>
      <sheetName val="AILC004"/>
      <sheetName val="화해6함평)"/>
      <sheetName val="화해6장성)"/>
      <sheetName val="건축2"/>
      <sheetName val="기초데이타"/>
      <sheetName val="45,46"/>
      <sheetName val="DATA_입력부"/>
      <sheetName val="205동"/>
      <sheetName val="일용노임단가"/>
      <sheetName val="참조자료"/>
      <sheetName val="단가 및 재료비"/>
      <sheetName val="중기사용료산출근거"/>
      <sheetName val="상반기손익차2총괄"/>
      <sheetName val="2경간"/>
      <sheetName val="단가표 (2)"/>
      <sheetName val="자재표"/>
      <sheetName val="입력자료"/>
      <sheetName val="대구은행"/>
      <sheetName val="도면자료제출일정"/>
      <sheetName val="사진내용 입력"/>
      <sheetName val="건축토목내역"/>
      <sheetName val="당사수지"/>
      <sheetName val="이월"/>
      <sheetName val="대전노은1차_조적_집계표"/>
      <sheetName val="B1(반포1차)"/>
      <sheetName val="__D000000_d_EXCEL_SHJ1______9_2"/>
      <sheetName val="0226"/>
      <sheetName val="Tool"/>
      <sheetName val="특별교실"/>
      <sheetName val="전산output"/>
      <sheetName val="AIR SHOWER(3인용)"/>
      <sheetName val="항목등록"/>
      <sheetName val="재료집계표"/>
      <sheetName val="예산조서(전송)"/>
      <sheetName val="1유리"/>
      <sheetName val="기술부대조건"/>
      <sheetName val="기타 정보통신공사"/>
      <sheetName val="본사업"/>
      <sheetName val="3본사"/>
      <sheetName val="시중노임단가"/>
      <sheetName val="220_(2)"/>
      <sheetName val="4.전기"/>
      <sheetName val="asd"/>
      <sheetName val="실행(ALT1)"/>
      <sheetName val="견적의뢰"/>
      <sheetName val="적용토목"/>
      <sheetName val="한일양산"/>
      <sheetName val="대목"/>
      <sheetName val="추천서"/>
      <sheetName val="총 원가계산"/>
      <sheetName val=" 갑지"/>
      <sheetName val="개인명세서"/>
      <sheetName val="연결임시"/>
      <sheetName val="점수계산1-2"/>
      <sheetName val="공사착공계"/>
      <sheetName val="노무비지급명세서"/>
      <sheetName val="부대공Ⅱ"/>
      <sheetName val="FAB4생산"/>
      <sheetName val="적격심사표"/>
      <sheetName val="220_(2)1"/>
      <sheetName val="1_자원총괄"/>
      <sheetName val="Eq__Mobilization"/>
      <sheetName val="2_펌프장(사급자재)"/>
      <sheetName val="Indirect_Cost"/>
      <sheetName val="부자재_적용비율"/>
      <sheetName val="최초_bpm"/>
      <sheetName val="AIR_SHOWER(3인용)"/>
      <sheetName val="Customer_Databas"/>
      <sheetName val="기타_정보통신공사"/>
      <sheetName val="집_계_표"/>
      <sheetName val="총_원가계산"/>
      <sheetName val="CABLE_DATA"/>
      <sheetName val="4_전기"/>
      <sheetName val="_갑지"/>
      <sheetName val="_HIT-&gt;HMC_견적(3900)"/>
      <sheetName val="남양내역"/>
      <sheetName val=" HIT-&gt;HMC 견적(3900)"/>
      <sheetName val="봉방동근생"/>
      <sheetName val="선수금"/>
      <sheetName val="직영명부"/>
      <sheetName val="금전출납"/>
      <sheetName val="Project Brief"/>
      <sheetName val="시험연구비상각"/>
      <sheetName val="#2_일위대가목록"/>
      <sheetName val="총원"/>
      <sheetName val="마산월령동골조물량변경"/>
      <sheetName val="기본일위"/>
      <sheetName val="관급자재"/>
      <sheetName val="공통(20-91)"/>
      <sheetName val="기계경비시간당손료목록"/>
      <sheetName val="pldt"/>
      <sheetName val="내역서집계표"/>
      <sheetName val="내역서99-4"/>
      <sheetName val="일위대가집계표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계화배수"/>
      <sheetName val="말뚝물량"/>
      <sheetName val="가시-파으박기(디젤햄머)"/>
      <sheetName val="99-05-10-서울대관련(내역서-1수정중)"/>
      <sheetName val="수량산출서"/>
      <sheetName val="Proposal"/>
      <sheetName val="관람석제출"/>
      <sheetName val="hvac내역서(제어동)"/>
      <sheetName val="BSD _2_"/>
      <sheetName val="세부내역"/>
      <sheetName val="금액집계"/>
      <sheetName val=" 견적서"/>
      <sheetName val="예산M12A"/>
      <sheetName val="내역서(총)"/>
      <sheetName val="full (2)"/>
      <sheetName val="GRDBS"/>
      <sheetName val="보도경계블럭"/>
      <sheetName val="단면(RW1)"/>
      <sheetName val="토공(완충)"/>
      <sheetName val="공사비 내역 (가)"/>
      <sheetName val="BLOCK(1)"/>
      <sheetName val="ilch"/>
      <sheetName val="날개벽"/>
      <sheetName val="금액"/>
      <sheetName val="서울대규장각(가시설흙막이)"/>
      <sheetName val="공사원가계산서"/>
      <sheetName val="SE-611"/>
      <sheetName val="RCD-두부정리_x0000_ꘄŤ_x0000__x0004__x0000__x0000__x0000__x0000__x0000__x0000_휰Ť_x0000__x0000__x0000__x0000__x0000__x0000__x0000__x0000_ꐨŤ"/>
      <sheetName val="노임변동률"/>
      <sheetName val="변화치수"/>
      <sheetName val="건축(충일분)"/>
      <sheetName val="도급양식"/>
      <sheetName val="지장물C"/>
      <sheetName val="DR(SUM)"/>
      <sheetName val="TL(SUM)"/>
      <sheetName val="상 부"/>
      <sheetName val="RCD-두부정리?ꘄŤ?_x0004_??????휰Ť????????ꐨŤ"/>
      <sheetName val="차수"/>
      <sheetName val="노원열병합  건축공사기성내역서"/>
      <sheetName val="fitting"/>
      <sheetName val="공사비내역서"/>
      <sheetName val="옹벽"/>
      <sheetName val="WO"/>
      <sheetName val="RCD-두부정리_x0000_ꘄŤ_x0004__x0000_휰ŤꐨŤ&amp;)[99-05-10-서울"/>
      <sheetName val="DESIGN_CRETERIA"/>
      <sheetName val="날개벽(좌,우=45도,75도)"/>
      <sheetName val="BQ"/>
      <sheetName val="가설공사내역"/>
      <sheetName val="맨홀토공수량"/>
      <sheetName val="RCD-STRAND_PILE_압입및굴착"/>
      <sheetName val="공사비_내역_(가)"/>
      <sheetName val="차량구입"/>
      <sheetName val="분전반"/>
      <sheetName val="단가표 "/>
      <sheetName val="DATA(BAC)"/>
      <sheetName val="토공계산서(부체도로)"/>
      <sheetName val="통합"/>
      <sheetName val="I.설계조건"/>
      <sheetName val="1.우편집중내역서"/>
      <sheetName val="영업소실적"/>
      <sheetName val="7.5.2 BOQ Summary "/>
      <sheetName val="단중표"/>
      <sheetName val="광진통합기성내역"/>
      <sheetName val="direct"/>
      <sheetName val="wage"/>
      <sheetName val="전산망"/>
      <sheetName val="b_gunmul"/>
      <sheetName val="b_balju (2)"/>
      <sheetName val="재집"/>
      <sheetName val="직재"/>
      <sheetName val="2.설계제원"/>
      <sheetName val="직접비"/>
      <sheetName val="단가집"/>
      <sheetName val="DB"/>
      <sheetName val="동상부 Tact 기준 반입일정 및 수량_0217"/>
      <sheetName val="손익차9월2"/>
      <sheetName val="220_(2)2"/>
      <sheetName val="1_자원총괄1"/>
      <sheetName val="Eq__Mobilization1"/>
      <sheetName val="2_펌프장(사급자재)1"/>
      <sheetName val="Indirect_Cost1"/>
      <sheetName val="부자재_적용비율1"/>
      <sheetName val="최초_bpm1"/>
      <sheetName val="AIR_SHOWER(3인용)1"/>
      <sheetName val="Customer_Databas1"/>
      <sheetName val="집_계_표1"/>
      <sheetName val="기타_정보통신공사1"/>
      <sheetName val="_갑지1"/>
      <sheetName val="총_원가계산1"/>
      <sheetName val="CABLE_DATA1"/>
      <sheetName val="4_전기1"/>
      <sheetName val="_HIT-&gt;HMC_견적(3900)1"/>
      <sheetName val="220_(2)3"/>
      <sheetName val="1_자원총괄2"/>
      <sheetName val="Eq__Mobilization2"/>
      <sheetName val="2_펌프장(사급자재)2"/>
      <sheetName val="Indirect_Cost2"/>
      <sheetName val="부자재_적용비율2"/>
      <sheetName val="최초_bpm2"/>
      <sheetName val="AIR_SHOWER(3인용)2"/>
      <sheetName val="Customer_Databas2"/>
      <sheetName val="집_계_표2"/>
      <sheetName val="기타_정보통신공사2"/>
      <sheetName val="_갑지2"/>
      <sheetName val="총_원가계산2"/>
      <sheetName val="CABLE_DATA2"/>
      <sheetName val="4_전기2"/>
      <sheetName val="_HIT-&gt;HMC_견적(3900)2"/>
      <sheetName val="공통부대관리"/>
      <sheetName val="2000전체분"/>
      <sheetName val="공사설계서"/>
      <sheetName val="CT"/>
      <sheetName val="FAX"/>
      <sheetName val="강재재원표"/>
      <sheetName val="총괄-1"/>
      <sheetName val="TYPE_x0000_"/>
      <sheetName val="電気設備表"/>
      <sheetName val="현장관리비_헾⽊_x0005__x0000_"/>
      <sheetName val="현장관리비_鞸ď韼ď헾"/>
      <sheetName val="40단_x0010_"/>
      <sheetName val="SCHED1"/>
      <sheetName val="물가변동_총"/>
      <sheetName val="수량산출내역서(CCTV)"/>
      <sheetName val="중동︀㣕"/>
      <sheetName val="[EUL.XLS][EUL.XLS][EUL.XLS]__16"/>
      <sheetName val="[EUL.XLS][EUL.XLS][EUL.XLS]__17"/>
      <sheetName val="[EUL.XLS][EUL.XLS][EUL.XLS]__18"/>
      <sheetName val="[EUL.XLS][EUL.XLS][EUL.XLS]__19"/>
      <sheetName val="[EUL.XLS][EUL.XLS][EUL.XLS]__20"/>
      <sheetName val="[EUL.XLS][EUL.XLS][EUL.XLS]__21"/>
      <sheetName val="[EUL.XLS][EUL.XLS][EUL.XLS]__22"/>
      <sheetName val="[EUL.XLS][EUL.XLS][EUL.XLS]__23"/>
      <sheetName val="[EUL.XLS]도장수량섈_xd96c_/_x0000_"/>
      <sheetName val="[EUL.XLS]도장수량섈陬/_x0000_"/>
      <sheetName val="[EUL.XLS]도장수량섁ꥬ/_x0000_"/>
      <sheetName val="[EUL.XLS]도장수량썬/_x0000_"/>
      <sheetName val="[EUL.XLS]도장수량ꌂ멭/_x0000_"/>
      <sheetName val="[EUL.XLS]도장수량ꌂ/_x0000_"/>
      <sheetName val="[EUL.XLS]도장수량ꌌ국/_x0000_"/>
      <sheetName val="[EUL.XLS]도장수량ԋ/_x000e_"/>
      <sheetName val="[EUL.XLS]도장수량퀂/"/>
      <sheetName val="[EUL.XLS]도장수량/"/>
      <sheetName val="[EUL.XLS][EUL_XLS]전체수ḱ텭/"/>
      <sheetName val="[EUL.XLS][EUL_XLS]전체수ḱ푭/"/>
      <sheetName val="[EUL.XLS][EUL_XLS]전체수량/"/>
      <sheetName val="[EUL.XLS][EUL_XLS]도장수량猀ﱭ/"/>
      <sheetName val="[EUL.XLS][EUL_XLS]도장수猱ﱭ/倀"/>
      <sheetName val="[EUL.XLS]도장수량Ј/"/>
      <sheetName val="[EUL.XLS][EUL_XLS]전체수ḱ텭/1"/>
      <sheetName val="[EUL.XLS][EUL_XLS]전체수ḱ푭/1"/>
      <sheetName val="결재판(삭제_x0000__x0000_Ԁ_x0000_䀀欭_x0002_"/>
      <sheetName val="DATA98"/>
      <sheetName val="구조물_xd8c8_"/>
      <sheetName val="구조물새"/>
      <sheetName val="1공구산출내역+"/>
      <sheetName val="1공구산출내역_x000c_"/>
      <sheetName val="1공구산출내역ÿ"/>
      <sheetName val="1공구산출내역ప"/>
      <sheetName val="1공구산출내역w"/>
      <sheetName val="1공구산출내역훠"/>
      <sheetName val="1공구산출내역$"/>
      <sheetName val="1공구산출내역ం"/>
      <sheetName val="1공구산출내역1"/>
      <sheetName val="1공구산출내역氱"/>
      <sheetName val="1공구산출내역³"/>
      <sheetName val="1공구산출내역¾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 refreshError="1"/>
      <sheetData sheetId="506"/>
      <sheetData sheetId="507" refreshError="1"/>
      <sheetData sheetId="508" refreshError="1"/>
      <sheetData sheetId="509"/>
      <sheetData sheetId="510" refreshError="1"/>
      <sheetData sheetId="511"/>
      <sheetData sheetId="512"/>
      <sheetData sheetId="513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/>
      <sheetData sheetId="660" refreshError="1"/>
      <sheetData sheetId="661" refreshError="1"/>
      <sheetData sheetId="662" refreshError="1"/>
      <sheetData sheetId="663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/>
      <sheetData sheetId="966" refreshError="1"/>
      <sheetData sheetId="967" refreshError="1"/>
      <sheetData sheetId="968"/>
      <sheetData sheetId="969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/>
      <sheetData sheetId="1228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/>
      <sheetData sheetId="1555"/>
      <sheetData sheetId="1556"/>
      <sheetData sheetId="1557" refreshError="1"/>
      <sheetData sheetId="1558" refreshError="1"/>
      <sheetData sheetId="1559" refreshError="1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/>
      <sheetData sheetId="2207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/>
      <sheetData sheetId="2301" refreshError="1"/>
      <sheetData sheetId="2302" refreshError="1"/>
      <sheetData sheetId="2303" refreshError="1"/>
      <sheetData sheetId="2304" refreshError="1"/>
      <sheetData sheetId="2305"/>
      <sheetData sheetId="2306"/>
      <sheetData sheetId="2307"/>
      <sheetData sheetId="2308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/>
      <sheetData sheetId="2424"/>
      <sheetData sheetId="2425"/>
      <sheetData sheetId="2426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/>
      <sheetData sheetId="2446"/>
      <sheetData sheetId="2447"/>
      <sheetData sheetId="2448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 refreshError="1"/>
      <sheetData sheetId="2867" refreshError="1"/>
      <sheetData sheetId="2868" refreshError="1"/>
      <sheetData sheetId="2869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/>
      <sheetData sheetId="2937" refreshError="1"/>
      <sheetData sheetId="2938" refreshError="1"/>
      <sheetData sheetId="2939" refreshError="1"/>
      <sheetData sheetId="2940" refreshError="1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/>
      <sheetData sheetId="3522"/>
      <sheetData sheetId="3523"/>
      <sheetData sheetId="3524"/>
      <sheetData sheetId="3525"/>
      <sheetData sheetId="3526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/>
      <sheetData sheetId="3725" refreshError="1"/>
      <sheetData sheetId="3726"/>
      <sheetData sheetId="3727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/>
      <sheetData sheetId="3810"/>
      <sheetData sheetId="3811" refreshError="1"/>
      <sheetData sheetId="3812" refreshError="1"/>
      <sheetData sheetId="3813"/>
      <sheetData sheetId="3814"/>
      <sheetData sheetId="3815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/>
      <sheetData sheetId="3822" refreshError="1"/>
      <sheetData sheetId="3823" refreshError="1"/>
      <sheetData sheetId="3824" refreshError="1"/>
      <sheetData sheetId="3825" refreshError="1"/>
      <sheetData sheetId="3826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/>
      <sheetData sheetId="3835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 refreshError="1"/>
      <sheetData sheetId="4129" refreshError="1"/>
      <sheetData sheetId="4130"/>
      <sheetData sheetId="413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 refreshError="1"/>
      <sheetData sheetId="4347" refreshError="1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/>
      <sheetData sheetId="4400" refreshError="1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/>
      <sheetData sheetId="4532"/>
      <sheetData sheetId="4533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/>
      <sheetData sheetId="4623"/>
      <sheetData sheetId="4624"/>
      <sheetData sheetId="4625"/>
      <sheetData sheetId="4626"/>
      <sheetData sheetId="4627"/>
      <sheetData sheetId="4628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/>
      <sheetData sheetId="4833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/>
      <sheetData sheetId="4924"/>
      <sheetData sheetId="4925"/>
      <sheetData sheetId="4926"/>
      <sheetData sheetId="4927"/>
      <sheetData sheetId="4928"/>
      <sheetData sheetId="4929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중기일위대가"/>
      <sheetName val="공사비99-10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/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/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/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/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/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/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/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/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/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/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/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/>
          </cell>
        </row>
        <row r="75">
          <cell r="C75" t="str">
            <v/>
          </cell>
        </row>
        <row r="76">
          <cell r="C76" t="str">
            <v/>
          </cell>
        </row>
        <row r="77">
          <cell r="C77" t="str">
            <v/>
          </cell>
        </row>
        <row r="78">
          <cell r="C78" t="str">
            <v/>
          </cell>
        </row>
        <row r="79">
          <cell r="C79" t="str">
            <v/>
          </cell>
        </row>
        <row r="81">
          <cell r="B81" t="str">
            <v>'98 년도  소 모 자 재  단 가 표</v>
          </cell>
        </row>
        <row r="82">
          <cell r="E82" t="str">
            <v/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/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/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/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/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/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/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/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/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/>
          </cell>
        </row>
        <row r="317">
          <cell r="A317" t="str">
            <v/>
          </cell>
          <cell r="B317" t="str">
            <v>⊙ 제작 가공비</v>
          </cell>
        </row>
        <row r="318">
          <cell r="A318" t="str">
            <v/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/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/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/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/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/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/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GATELEAF 적용</v>
          </cell>
        </row>
        <row r="326">
          <cell r="A326" t="str">
            <v/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/>
          </cell>
          <cell r="B328" t="str">
            <v>⊙ 설  치  비</v>
          </cell>
        </row>
        <row r="329">
          <cell r="A329" t="str">
            <v/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/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/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/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/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/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/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/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/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/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/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/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/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/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GUIDE FRAME적용</v>
          </cell>
        </row>
        <row r="355">
          <cell r="A355" t="str">
            <v/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/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/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/>
          </cell>
          <cell r="B374" t="str">
            <v>⊙ 제작 가공비</v>
          </cell>
        </row>
        <row r="376">
          <cell r="A376" t="str">
            <v/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/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/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/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/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/>
          </cell>
          <cell r="B382" t="str">
            <v/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/>
          </cell>
          <cell r="B383" t="str">
            <v/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GATELEAF 적용</v>
          </cell>
        </row>
        <row r="384">
          <cell r="A384" t="str">
            <v/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/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/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/>
          </cell>
        </row>
        <row r="402">
          <cell r="A402" t="str">
            <v/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/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/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/>
          </cell>
          <cell r="L404">
            <v>636344</v>
          </cell>
        </row>
        <row r="405">
          <cell r="A405" t="str">
            <v/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/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/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LEAF 적용</v>
          </cell>
        </row>
        <row r="411">
          <cell r="A411" t="str">
            <v/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/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/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HOIST와동일</v>
          </cell>
        </row>
        <row r="416">
          <cell r="A416" t="str">
            <v/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/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HOIST와동일</v>
          </cell>
        </row>
        <row r="418">
          <cell r="A418" t="str">
            <v/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GATELEAF 적용</v>
          </cell>
        </row>
        <row r="423">
          <cell r="A423" t="str">
            <v/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/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/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/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GATELEAF 적용</v>
          </cell>
        </row>
        <row r="430">
          <cell r="A430" t="str">
            <v/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/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/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/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/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/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/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/>
          </cell>
          <cell r="J503" t="str">
            <v/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/>
          </cell>
          <cell r="J504" t="str">
            <v/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/>
          </cell>
          <cell r="J505" t="str">
            <v/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/>
          </cell>
          <cell r="J506" t="str">
            <v/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/>
          </cell>
          <cell r="J507" t="str">
            <v/>
          </cell>
          <cell r="K507">
            <v>155</v>
          </cell>
          <cell r="L507">
            <v>1264</v>
          </cell>
        </row>
        <row r="508">
          <cell r="E508" t="str">
            <v/>
          </cell>
          <cell r="I508" t="str">
            <v/>
          </cell>
          <cell r="J508" t="str">
            <v/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/>
          </cell>
          <cell r="J509" t="str">
            <v/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/>
          </cell>
          <cell r="J510" t="str">
            <v/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/>
          </cell>
          <cell r="J511" t="str">
            <v/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/>
          </cell>
          <cell r="J512" t="str">
            <v/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/>
          </cell>
          <cell r="J513" t="str">
            <v/>
          </cell>
          <cell r="K513">
            <v>4123</v>
          </cell>
          <cell r="L513">
            <v>5232</v>
          </cell>
        </row>
        <row r="514">
          <cell r="E514" t="str">
            <v/>
          </cell>
          <cell r="I514" t="str">
            <v/>
          </cell>
          <cell r="J514" t="str">
            <v/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/>
          </cell>
          <cell r="J515" t="str">
            <v/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/>
          </cell>
          <cell r="J516" t="str">
            <v/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/>
          </cell>
          <cell r="J517" t="str">
            <v/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/>
          </cell>
          <cell r="J518" t="str">
            <v/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/>
          </cell>
          <cell r="J519" t="str">
            <v/>
          </cell>
          <cell r="K519">
            <v>1720</v>
          </cell>
          <cell r="L519">
            <v>1403</v>
          </cell>
        </row>
        <row r="520">
          <cell r="E520" t="str">
            <v/>
          </cell>
          <cell r="I520" t="str">
            <v/>
          </cell>
          <cell r="J520" t="str">
            <v/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/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/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/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/>
          </cell>
          <cell r="K537">
            <v>61.6</v>
          </cell>
          <cell r="L537">
            <v>19096</v>
          </cell>
        </row>
        <row r="538">
          <cell r="E538" t="str">
            <v/>
          </cell>
          <cell r="I538" t="str">
            <v/>
          </cell>
          <cell r="K538" t="str">
            <v/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/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/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/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/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/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/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/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/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/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/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/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/>
          </cell>
          <cell r="J628" t="str">
            <v/>
          </cell>
          <cell r="L628" t="str">
            <v/>
          </cell>
        </row>
        <row r="629">
          <cell r="F629" t="str">
            <v/>
          </cell>
          <cell r="J629" t="str">
            <v/>
          </cell>
          <cell r="L629" t="str">
            <v/>
          </cell>
        </row>
        <row r="630">
          <cell r="F630" t="str">
            <v/>
          </cell>
          <cell r="J630" t="str">
            <v/>
          </cell>
          <cell r="L630" t="str">
            <v/>
          </cell>
        </row>
        <row r="631">
          <cell r="F631" t="str">
            <v/>
          </cell>
          <cell r="J631" t="str">
            <v/>
          </cell>
          <cell r="L631" t="str">
            <v/>
          </cell>
        </row>
        <row r="632">
          <cell r="F632" t="str">
            <v/>
          </cell>
          <cell r="J632" t="str">
            <v/>
          </cell>
          <cell r="L632" t="str">
            <v/>
          </cell>
        </row>
        <row r="633">
          <cell r="F633" t="str">
            <v/>
          </cell>
          <cell r="J633" t="str">
            <v/>
          </cell>
          <cell r="L633" t="str">
            <v/>
          </cell>
        </row>
        <row r="634">
          <cell r="F634" t="str">
            <v/>
          </cell>
          <cell r="J634" t="str">
            <v/>
          </cell>
          <cell r="L634" t="str">
            <v/>
          </cell>
        </row>
        <row r="635">
          <cell r="F635" t="str">
            <v/>
          </cell>
          <cell r="J635" t="str">
            <v/>
          </cell>
          <cell r="L635" t="str">
            <v/>
          </cell>
        </row>
        <row r="636">
          <cell r="F636" t="str">
            <v/>
          </cell>
          <cell r="J636" t="str">
            <v/>
          </cell>
          <cell r="L636" t="str">
            <v/>
          </cell>
        </row>
        <row r="637">
          <cell r="F637" t="str">
            <v/>
          </cell>
          <cell r="J637" t="str">
            <v/>
          </cell>
          <cell r="L637" t="str">
            <v/>
          </cell>
        </row>
        <row r="638">
          <cell r="F638" t="str">
            <v/>
          </cell>
          <cell r="J638" t="str">
            <v/>
          </cell>
          <cell r="L638" t="str">
            <v/>
          </cell>
        </row>
        <row r="639">
          <cell r="F639" t="str">
            <v/>
          </cell>
          <cell r="J639" t="str">
            <v/>
          </cell>
          <cell r="L639" t="str">
            <v/>
          </cell>
        </row>
        <row r="640">
          <cell r="F640" t="str">
            <v/>
          </cell>
          <cell r="J640" t="str">
            <v/>
          </cell>
          <cell r="L640" t="str">
            <v/>
          </cell>
        </row>
        <row r="641">
          <cell r="F641" t="str">
            <v/>
          </cell>
          <cell r="J641" t="str">
            <v/>
          </cell>
          <cell r="L641" t="str">
            <v/>
          </cell>
        </row>
        <row r="642">
          <cell r="F642" t="str">
            <v/>
          </cell>
          <cell r="J642" t="str">
            <v/>
          </cell>
          <cell r="L642" t="str">
            <v/>
          </cell>
        </row>
        <row r="643">
          <cell r="F643" t="str">
            <v/>
          </cell>
          <cell r="J643" t="str">
            <v/>
          </cell>
          <cell r="L643" t="str">
            <v/>
          </cell>
        </row>
        <row r="644">
          <cell r="A644" t="str">
            <v>ROLLER GATE 설치 인건비</v>
          </cell>
        </row>
        <row r="645">
          <cell r="E645" t="str">
            <v/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/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/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/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/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/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/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/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/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/>
          </cell>
        </row>
        <row r="700">
          <cell r="J700" t="str">
            <v/>
          </cell>
        </row>
        <row r="701">
          <cell r="J701" t="str">
            <v/>
          </cell>
        </row>
        <row r="702">
          <cell r="A702" t="str">
            <v>ROLLER GATE LEAF 설치 소모 자재비</v>
          </cell>
        </row>
        <row r="703">
          <cell r="E703" t="str">
            <v/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/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/>
          </cell>
        </row>
        <row r="713">
          <cell r="L713" t="str">
            <v/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/>
          </cell>
        </row>
        <row r="716">
          <cell r="A716" t="str">
            <v/>
          </cell>
        </row>
        <row r="717">
          <cell r="A717" t="str">
            <v/>
          </cell>
        </row>
        <row r="718">
          <cell r="A718" t="str">
            <v/>
          </cell>
        </row>
        <row r="719">
          <cell r="A719" t="str">
            <v/>
          </cell>
        </row>
        <row r="720">
          <cell r="A720" t="str">
            <v/>
          </cell>
        </row>
        <row r="721">
          <cell r="A721" t="str">
            <v/>
          </cell>
        </row>
        <row r="722">
          <cell r="A722" t="str">
            <v/>
          </cell>
        </row>
        <row r="723">
          <cell r="A723" t="str">
            <v/>
          </cell>
        </row>
        <row r="724">
          <cell r="A724" t="str">
            <v/>
          </cell>
        </row>
        <row r="725">
          <cell r="A725" t="str">
            <v/>
          </cell>
        </row>
        <row r="726">
          <cell r="A726" t="str">
            <v/>
          </cell>
        </row>
        <row r="727">
          <cell r="A727" t="str">
            <v/>
          </cell>
        </row>
        <row r="728">
          <cell r="A728" t="str">
            <v/>
          </cell>
        </row>
        <row r="729">
          <cell r="A729" t="str">
            <v/>
          </cell>
        </row>
        <row r="730">
          <cell r="A730" t="str">
            <v/>
          </cell>
        </row>
        <row r="731">
          <cell r="A731" t="str">
            <v>ROLLER GATE GUIDE FRAME 설치 인건비</v>
          </cell>
        </row>
        <row r="732">
          <cell r="E732" t="str">
            <v/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/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/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/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/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/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/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/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/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/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/>
          </cell>
        </row>
        <row r="816">
          <cell r="J816" t="str">
            <v/>
          </cell>
        </row>
        <row r="817">
          <cell r="J817" t="str">
            <v/>
          </cell>
        </row>
        <row r="818">
          <cell r="A818" t="str">
            <v>ROLLER GATE GUIDE FRAME 설치 소모 자재비</v>
          </cell>
        </row>
        <row r="819">
          <cell r="E819" t="str">
            <v/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/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/>
          </cell>
          <cell r="D825" t="str">
            <v/>
          </cell>
          <cell r="E825" t="str">
            <v/>
          </cell>
        </row>
        <row r="828">
          <cell r="A828" t="str">
            <v/>
          </cell>
        </row>
        <row r="829">
          <cell r="L829" t="str">
            <v/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/>
          </cell>
        </row>
        <row r="831">
          <cell r="F831" t="str">
            <v/>
          </cell>
          <cell r="L831" t="str">
            <v/>
          </cell>
        </row>
        <row r="832">
          <cell r="F832" t="str">
            <v/>
          </cell>
          <cell r="J832" t="str">
            <v/>
          </cell>
          <cell r="L832" t="str">
            <v/>
          </cell>
        </row>
        <row r="833">
          <cell r="F833" t="str">
            <v/>
          </cell>
          <cell r="J833" t="str">
            <v/>
          </cell>
          <cell r="L833" t="str">
            <v/>
          </cell>
        </row>
        <row r="834">
          <cell r="F834" t="str">
            <v/>
          </cell>
          <cell r="J834" t="str">
            <v/>
          </cell>
          <cell r="L834" t="str">
            <v/>
          </cell>
        </row>
        <row r="835">
          <cell r="F835" t="str">
            <v/>
          </cell>
          <cell r="J835" t="str">
            <v/>
          </cell>
          <cell r="L835" t="str">
            <v/>
          </cell>
        </row>
        <row r="836">
          <cell r="F836" t="str">
            <v/>
          </cell>
          <cell r="J836" t="str">
            <v/>
          </cell>
          <cell r="L836" t="str">
            <v/>
          </cell>
        </row>
        <row r="837">
          <cell r="F837" t="str">
            <v/>
          </cell>
          <cell r="J837" t="str">
            <v/>
          </cell>
          <cell r="L837" t="str">
            <v/>
          </cell>
        </row>
        <row r="838">
          <cell r="F838" t="str">
            <v/>
          </cell>
          <cell r="J838" t="str">
            <v/>
          </cell>
          <cell r="L838" t="str">
            <v/>
          </cell>
        </row>
        <row r="839">
          <cell r="F839" t="str">
            <v/>
          </cell>
          <cell r="J839" t="str">
            <v/>
          </cell>
          <cell r="L839" t="str">
            <v/>
          </cell>
        </row>
        <row r="840">
          <cell r="F840" t="str">
            <v/>
          </cell>
          <cell r="J840" t="str">
            <v/>
          </cell>
          <cell r="L840" t="str">
            <v/>
          </cell>
        </row>
        <row r="841">
          <cell r="F841" t="str">
            <v/>
          </cell>
          <cell r="J841" t="str">
            <v/>
          </cell>
          <cell r="L841" t="str">
            <v/>
          </cell>
        </row>
        <row r="842">
          <cell r="F842" t="str">
            <v/>
          </cell>
          <cell r="J842" t="str">
            <v/>
          </cell>
          <cell r="L842" t="str">
            <v/>
          </cell>
        </row>
        <row r="843">
          <cell r="F843" t="str">
            <v/>
          </cell>
          <cell r="J843" t="str">
            <v/>
          </cell>
          <cell r="L843" t="str">
            <v/>
          </cell>
        </row>
        <row r="844">
          <cell r="F844" t="str">
            <v/>
          </cell>
          <cell r="J844" t="str">
            <v/>
          </cell>
          <cell r="L844" t="str">
            <v/>
          </cell>
        </row>
        <row r="845">
          <cell r="F845" t="str">
            <v/>
          </cell>
          <cell r="J845" t="str">
            <v/>
          </cell>
          <cell r="L845" t="str">
            <v/>
          </cell>
        </row>
        <row r="846">
          <cell r="F846" t="str">
            <v/>
          </cell>
          <cell r="J846" t="str">
            <v/>
          </cell>
          <cell r="L846" t="str">
            <v/>
          </cell>
        </row>
        <row r="847">
          <cell r="A847" t="str">
            <v>HOIST 설치 인건비</v>
          </cell>
        </row>
        <row r="848">
          <cell r="E848" t="str">
            <v/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/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/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/>
          </cell>
          <cell r="B859" t="str">
            <v/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/>
          </cell>
        </row>
        <row r="863">
          <cell r="A863" t="str">
            <v/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/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/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/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/>
          </cell>
        </row>
        <row r="916">
          <cell r="L916" t="str">
            <v/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/>
          </cell>
        </row>
        <row r="918">
          <cell r="A918" t="str">
            <v/>
          </cell>
        </row>
        <row r="919">
          <cell r="A919" t="str">
            <v/>
          </cell>
        </row>
        <row r="920">
          <cell r="A920" t="str">
            <v/>
          </cell>
        </row>
        <row r="921">
          <cell r="A921" t="str">
            <v/>
          </cell>
        </row>
        <row r="922">
          <cell r="A922" t="str">
            <v/>
          </cell>
        </row>
        <row r="923">
          <cell r="A923" t="str">
            <v/>
          </cell>
        </row>
        <row r="924">
          <cell r="A924" t="str">
            <v/>
          </cell>
        </row>
        <row r="925">
          <cell r="A925" t="str">
            <v/>
          </cell>
        </row>
        <row r="926">
          <cell r="A926" t="str">
            <v/>
          </cell>
        </row>
        <row r="927">
          <cell r="A927" t="str">
            <v/>
          </cell>
        </row>
        <row r="928">
          <cell r="A928" t="str">
            <v/>
          </cell>
        </row>
        <row r="929">
          <cell r="A929" t="str">
            <v/>
          </cell>
        </row>
        <row r="930">
          <cell r="A930" t="str">
            <v/>
          </cell>
        </row>
        <row r="931">
          <cell r="A931" t="str">
            <v/>
          </cell>
        </row>
        <row r="932">
          <cell r="A932" t="str">
            <v/>
          </cell>
        </row>
        <row r="933">
          <cell r="A933" t="str">
            <v/>
          </cell>
        </row>
        <row r="934">
          <cell r="A934" t="str">
            <v>STOP LOG LEAF 제작 인건비</v>
          </cell>
        </row>
        <row r="935">
          <cell r="E935" t="str">
            <v/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/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/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/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/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/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/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/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/>
          </cell>
          <cell r="D1000" t="str">
            <v/>
          </cell>
          <cell r="E1000" t="str">
            <v/>
          </cell>
        </row>
        <row r="1001">
          <cell r="E1001" t="str">
            <v/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/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/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/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/>
          </cell>
          <cell r="J1034" t="str">
            <v/>
          </cell>
        </row>
        <row r="1035">
          <cell r="A1035" t="str">
            <v/>
          </cell>
          <cell r="C1035" t="str">
            <v/>
          </cell>
          <cell r="D1035" t="str">
            <v/>
          </cell>
          <cell r="E1035" t="str">
            <v/>
          </cell>
          <cell r="G1035" t="str">
            <v/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/>
          </cell>
          <cell r="F1050" t="str">
            <v>STOP LOG LEAF 설치 사용장비 경비</v>
          </cell>
        </row>
        <row r="1051">
          <cell r="E1051" t="str">
            <v/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/>
          </cell>
          <cell r="F1079" t="str">
            <v>STOP LOG LEAF 설치 소모 자재비</v>
          </cell>
        </row>
        <row r="1080">
          <cell r="E1080" t="str">
            <v/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/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/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/>
          </cell>
        </row>
        <row r="1093">
          <cell r="A1093" t="str">
            <v/>
          </cell>
        </row>
        <row r="1094">
          <cell r="A1094" t="str">
            <v/>
          </cell>
        </row>
        <row r="1095">
          <cell r="A1095" t="str">
            <v/>
          </cell>
        </row>
        <row r="1096">
          <cell r="A1096" t="str">
            <v/>
          </cell>
        </row>
        <row r="1097">
          <cell r="A1097" t="str">
            <v/>
          </cell>
        </row>
        <row r="1098">
          <cell r="A1098" t="str">
            <v/>
          </cell>
        </row>
        <row r="1099">
          <cell r="A1099" t="str">
            <v/>
          </cell>
        </row>
        <row r="1100">
          <cell r="A1100" t="str">
            <v/>
          </cell>
        </row>
        <row r="1101">
          <cell r="A1101" t="str">
            <v/>
          </cell>
        </row>
        <row r="1102">
          <cell r="A1102" t="str">
            <v/>
          </cell>
        </row>
        <row r="1103">
          <cell r="A1103" t="str">
            <v/>
          </cell>
        </row>
        <row r="1105">
          <cell r="A1105" t="str">
            <v/>
          </cell>
        </row>
        <row r="1106">
          <cell r="A1106" t="str">
            <v/>
          </cell>
        </row>
        <row r="1107">
          <cell r="A1107" t="str">
            <v/>
          </cell>
        </row>
        <row r="1108">
          <cell r="E1108" t="str">
            <v/>
          </cell>
          <cell r="F1108" t="str">
            <v>RADIAL GATE LEAF 제작 인건비</v>
          </cell>
        </row>
        <row r="1109">
          <cell r="E1109" t="str">
            <v/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/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/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/>
          </cell>
          <cell r="F1137" t="str">
            <v>RADIAL GATE LEAF 제작 사용장비 경비</v>
          </cell>
        </row>
        <row r="1138">
          <cell r="E1138" t="str">
            <v/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/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/>
          </cell>
          <cell r="L1170">
            <v>136510</v>
          </cell>
        </row>
        <row r="1195">
          <cell r="E1195" t="str">
            <v/>
          </cell>
          <cell r="F1195" t="str">
            <v>RADIAL GATE LEAF 제작 소모 자재비</v>
          </cell>
        </row>
        <row r="1196">
          <cell r="E1196" t="str">
            <v/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/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/>
          </cell>
          <cell r="K1204" t="str">
            <v/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/>
          </cell>
          <cell r="F1224" t="str">
            <v>RADIAL GATE GUIDE FRAME 제작 인건비</v>
          </cell>
        </row>
        <row r="1225">
          <cell r="E1225" t="str">
            <v/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/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/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/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/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/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/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/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/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/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/>
          </cell>
          <cell r="F1282" t="str">
            <v>RADIAL GATE GUIDE FRAME 제작 소모 자재비</v>
          </cell>
        </row>
        <row r="1283">
          <cell r="E1283" t="str">
            <v/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/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/>
          </cell>
          <cell r="K1290">
            <v>61.6</v>
          </cell>
          <cell r="L1290">
            <v>36652</v>
          </cell>
        </row>
        <row r="1291">
          <cell r="A1291" t="str">
            <v/>
          </cell>
          <cell r="C1291" t="str">
            <v/>
          </cell>
          <cell r="D1291" t="str">
            <v/>
          </cell>
          <cell r="E1291" t="str">
            <v/>
          </cell>
          <cell r="I1291" t="str">
            <v/>
          </cell>
          <cell r="K1291" t="str">
            <v/>
          </cell>
        </row>
        <row r="1293">
          <cell r="L1293" t="str">
            <v/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/>
          </cell>
          <cell r="J1295" t="str">
            <v/>
          </cell>
          <cell r="L1295" t="str">
            <v/>
          </cell>
        </row>
        <row r="1296">
          <cell r="F1296" t="str">
            <v/>
          </cell>
          <cell r="J1296" t="str">
            <v/>
          </cell>
          <cell r="L1296" t="str">
            <v/>
          </cell>
        </row>
        <row r="1297">
          <cell r="F1297" t="str">
            <v/>
          </cell>
          <cell r="J1297" t="str">
            <v/>
          </cell>
          <cell r="L1297" t="str">
            <v/>
          </cell>
        </row>
        <row r="1298">
          <cell r="F1298" t="str">
            <v/>
          </cell>
          <cell r="J1298" t="str">
            <v/>
          </cell>
          <cell r="L1298" t="str">
            <v/>
          </cell>
        </row>
        <row r="1299">
          <cell r="F1299" t="str">
            <v/>
          </cell>
          <cell r="J1299" t="str">
            <v/>
          </cell>
          <cell r="L1299" t="str">
            <v/>
          </cell>
        </row>
        <row r="1300">
          <cell r="F1300" t="str">
            <v/>
          </cell>
          <cell r="J1300" t="str">
            <v/>
          </cell>
          <cell r="L1300" t="str">
            <v/>
          </cell>
        </row>
        <row r="1301">
          <cell r="F1301" t="str">
            <v/>
          </cell>
          <cell r="J1301" t="str">
            <v/>
          </cell>
          <cell r="L1301" t="str">
            <v/>
          </cell>
        </row>
        <row r="1302">
          <cell r="F1302" t="str">
            <v/>
          </cell>
          <cell r="J1302" t="str">
            <v/>
          </cell>
          <cell r="L1302" t="str">
            <v/>
          </cell>
        </row>
        <row r="1303">
          <cell r="F1303" t="str">
            <v/>
          </cell>
          <cell r="J1303" t="str">
            <v/>
          </cell>
          <cell r="L1303" t="str">
            <v/>
          </cell>
        </row>
        <row r="1304">
          <cell r="F1304" t="str">
            <v/>
          </cell>
          <cell r="J1304" t="str">
            <v/>
          </cell>
          <cell r="L1304" t="str">
            <v/>
          </cell>
        </row>
        <row r="1305">
          <cell r="F1305" t="str">
            <v/>
          </cell>
          <cell r="J1305" t="str">
            <v/>
          </cell>
          <cell r="L1305" t="str">
            <v/>
          </cell>
        </row>
        <row r="1306">
          <cell r="F1306" t="str">
            <v/>
          </cell>
          <cell r="J1306" t="str">
            <v/>
          </cell>
          <cell r="L1306" t="str">
            <v/>
          </cell>
        </row>
        <row r="1307">
          <cell r="F1307" t="str">
            <v/>
          </cell>
          <cell r="J1307" t="str">
            <v/>
          </cell>
          <cell r="L1307" t="str">
            <v/>
          </cell>
        </row>
        <row r="1308">
          <cell r="F1308" t="str">
            <v/>
          </cell>
          <cell r="J1308" t="str">
            <v/>
          </cell>
          <cell r="L1308" t="str">
            <v/>
          </cell>
        </row>
        <row r="1309">
          <cell r="F1309" t="str">
            <v/>
          </cell>
          <cell r="J1309" t="str">
            <v/>
          </cell>
          <cell r="L1309" t="str">
            <v/>
          </cell>
        </row>
        <row r="1310">
          <cell r="F1310" t="str">
            <v/>
          </cell>
          <cell r="J1310" t="str">
            <v/>
          </cell>
          <cell r="L1310" t="str">
            <v/>
          </cell>
        </row>
        <row r="1311">
          <cell r="E1311" t="str">
            <v/>
          </cell>
          <cell r="F1311" t="str">
            <v>RADIAL GATE ANCHORAGE 제작 인건비</v>
          </cell>
        </row>
        <row r="1312">
          <cell r="E1312" t="str">
            <v/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/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/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/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/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/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/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/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/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/>
          </cell>
          <cell r="F1369" t="str">
            <v>RADIAL GATE ANCHORAGE 제작 소모 자재비</v>
          </cell>
        </row>
        <row r="1370">
          <cell r="E1370" t="str">
            <v/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/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/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/>
          </cell>
          <cell r="F1398" t="str">
            <v>RADIAL GATE LEAF 설치 인건비</v>
          </cell>
        </row>
        <row r="1399">
          <cell r="E1399" t="str">
            <v/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/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/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/>
          </cell>
          <cell r="F1427" t="str">
            <v>RADIAL GATE 설치 사용장비 경비</v>
          </cell>
        </row>
        <row r="1428">
          <cell r="E1428" t="str">
            <v/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/>
          </cell>
          <cell r="F1456" t="str">
            <v>RADIAL GATE LEAF 설치 소모 자재비</v>
          </cell>
        </row>
        <row r="1457">
          <cell r="E1457" t="str">
            <v/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/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/>
          </cell>
          <cell r="D1463" t="str">
            <v/>
          </cell>
          <cell r="E1463" t="str">
            <v/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/>
          </cell>
          <cell r="F1485" t="str">
            <v>RADIAL GATE GUIDE FRAME 설치 인건비</v>
          </cell>
        </row>
        <row r="1486">
          <cell r="E1486" t="str">
            <v/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/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/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/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/>
          </cell>
          <cell r="F1543" t="str">
            <v>RADIAL GATE GUIDE FRAME 설치 사용장비 경비</v>
          </cell>
        </row>
        <row r="1544">
          <cell r="E1544" t="str">
            <v/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/>
          </cell>
          <cell r="F1572" t="str">
            <v>RADIAL GATE GUIDE FRAME 설치 소모 자재비</v>
          </cell>
        </row>
        <row r="1573">
          <cell r="E1573" t="str">
            <v/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/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/>
          </cell>
          <cell r="D1579" t="str">
            <v/>
          </cell>
          <cell r="E1579" t="str">
            <v/>
          </cell>
          <cell r="I1579" t="str">
            <v/>
          </cell>
          <cell r="J1579" t="str">
            <v/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/>
          </cell>
        </row>
        <row r="1601">
          <cell r="E1601" t="str">
            <v/>
          </cell>
          <cell r="F1601" t="str">
            <v>RADIAL GATE HOIST 설치 사용장비 경비</v>
          </cell>
        </row>
        <row r="1602">
          <cell r="E1602" t="str">
            <v/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/>
          </cell>
          <cell r="G1612" t="str">
            <v/>
          </cell>
          <cell r="I1612" t="str">
            <v/>
          </cell>
          <cell r="J1612" t="str">
            <v/>
          </cell>
          <cell r="K1612" t="str">
            <v/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/>
          </cell>
          <cell r="J1613" t="str">
            <v/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/>
          </cell>
          <cell r="F1630" t="str">
            <v>TRASH RACK 제작 인건비</v>
          </cell>
        </row>
        <row r="1631">
          <cell r="E1631" t="str">
            <v/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/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/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/>
          </cell>
          <cell r="F1659" t="str">
            <v>TRASH RACK 제작 소모 자재비</v>
          </cell>
        </row>
        <row r="1660">
          <cell r="E1660" t="str">
            <v/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/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/>
          </cell>
          <cell r="D1667" t="str">
            <v/>
          </cell>
          <cell r="E1667" t="str">
            <v/>
          </cell>
          <cell r="K1667" t="str">
            <v/>
          </cell>
          <cell r="L1667" t="str">
            <v/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/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/>
          </cell>
        </row>
        <row r="1672">
          <cell r="M1672" t="str">
            <v/>
          </cell>
        </row>
        <row r="1673">
          <cell r="M1673" t="str">
            <v/>
          </cell>
        </row>
        <row r="1674">
          <cell r="M1674" t="str">
            <v/>
          </cell>
        </row>
        <row r="1675">
          <cell r="M1675" t="str">
            <v/>
          </cell>
        </row>
        <row r="1676">
          <cell r="M1676" t="str">
            <v/>
          </cell>
        </row>
        <row r="1677">
          <cell r="M1677" t="str">
            <v/>
          </cell>
        </row>
        <row r="1678">
          <cell r="M1678" t="str">
            <v/>
          </cell>
        </row>
        <row r="1679">
          <cell r="M1679" t="str">
            <v/>
          </cell>
        </row>
        <row r="1680">
          <cell r="M1680" t="str">
            <v/>
          </cell>
        </row>
        <row r="1681">
          <cell r="M1681" t="str">
            <v/>
          </cell>
        </row>
        <row r="1682">
          <cell r="M1682" t="str">
            <v/>
          </cell>
        </row>
        <row r="1683">
          <cell r="M1683" t="str">
            <v/>
          </cell>
        </row>
        <row r="1684">
          <cell r="M1684" t="str">
            <v/>
          </cell>
        </row>
        <row r="1685">
          <cell r="M1685" t="str">
            <v/>
          </cell>
        </row>
        <row r="1686">
          <cell r="M1686" t="str">
            <v/>
          </cell>
        </row>
        <row r="1687">
          <cell r="M1687" t="str">
            <v/>
          </cell>
        </row>
        <row r="1688">
          <cell r="E1688" t="str">
            <v/>
          </cell>
          <cell r="F1688" t="str">
            <v>TRASH RACK 설치 인건비</v>
          </cell>
        </row>
        <row r="1689">
          <cell r="E1689" t="str">
            <v/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/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/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/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/>
          </cell>
          <cell r="B1709" t="str">
            <v/>
          </cell>
        </row>
        <row r="1710">
          <cell r="A1710" t="str">
            <v/>
          </cell>
          <cell r="B1710" t="str">
            <v/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/>
          </cell>
          <cell r="B1711" t="str">
            <v/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/>
          </cell>
          <cell r="B1713" t="str">
            <v/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/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/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/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/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/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/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/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/>
          </cell>
          <cell r="F1746" t="str">
            <v>TRASH RACK 설치 소모 자재비</v>
          </cell>
        </row>
        <row r="1747">
          <cell r="E1747" t="str">
            <v/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/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/>
          </cell>
          <cell r="D1754" t="str">
            <v/>
          </cell>
          <cell r="E1754" t="str">
            <v/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/>
          </cell>
          <cell r="D1757" t="str">
            <v/>
          </cell>
          <cell r="E1757" t="str">
            <v/>
          </cell>
        </row>
        <row r="1758">
          <cell r="A1758" t="str">
            <v/>
          </cell>
          <cell r="D1758" t="str">
            <v/>
          </cell>
          <cell r="E1758" t="str">
            <v/>
          </cell>
        </row>
        <row r="1759">
          <cell r="A1759" t="str">
            <v/>
          </cell>
          <cell r="D1759" t="str">
            <v/>
          </cell>
          <cell r="E1759" t="str">
            <v/>
          </cell>
        </row>
        <row r="1760">
          <cell r="A1760" t="str">
            <v/>
          </cell>
          <cell r="D1760" t="str">
            <v/>
          </cell>
          <cell r="E1760" t="str">
            <v/>
          </cell>
        </row>
        <row r="1761">
          <cell r="A1761" t="str">
            <v/>
          </cell>
          <cell r="D1761" t="str">
            <v/>
          </cell>
          <cell r="E1761" t="str">
            <v/>
          </cell>
        </row>
        <row r="1762">
          <cell r="A1762" t="str">
            <v/>
          </cell>
          <cell r="D1762" t="str">
            <v/>
          </cell>
          <cell r="E1762" t="str">
            <v/>
          </cell>
        </row>
        <row r="1763">
          <cell r="A1763" t="str">
            <v/>
          </cell>
          <cell r="D1763" t="str">
            <v/>
          </cell>
          <cell r="E1763" t="str">
            <v/>
          </cell>
        </row>
        <row r="1764">
          <cell r="A1764" t="str">
            <v/>
          </cell>
          <cell r="D1764" t="str">
            <v/>
          </cell>
          <cell r="E1764" t="str">
            <v/>
          </cell>
        </row>
        <row r="1765">
          <cell r="A1765" t="str">
            <v/>
          </cell>
          <cell r="D1765" t="str">
            <v/>
          </cell>
          <cell r="E1765" t="str">
            <v/>
          </cell>
        </row>
        <row r="1766">
          <cell r="A1766" t="str">
            <v/>
          </cell>
          <cell r="D1766" t="str">
            <v/>
          </cell>
          <cell r="E1766" t="str">
            <v/>
          </cell>
        </row>
        <row r="1767">
          <cell r="A1767" t="str">
            <v/>
          </cell>
          <cell r="D1767" t="str">
            <v/>
          </cell>
          <cell r="E1767" t="str">
            <v/>
          </cell>
        </row>
        <row r="1768">
          <cell r="A1768" t="str">
            <v/>
          </cell>
          <cell r="D1768" t="str">
            <v/>
          </cell>
          <cell r="E1768" t="str">
            <v/>
          </cell>
        </row>
        <row r="1769">
          <cell r="A1769" t="str">
            <v/>
          </cell>
          <cell r="D1769" t="str">
            <v/>
          </cell>
          <cell r="E1769" t="str">
            <v/>
          </cell>
        </row>
        <row r="1770">
          <cell r="A1770" t="str">
            <v/>
          </cell>
          <cell r="D1770" t="str">
            <v/>
          </cell>
          <cell r="E1770" t="str">
            <v/>
          </cell>
        </row>
        <row r="1771">
          <cell r="A1771" t="str">
            <v/>
          </cell>
          <cell r="D1771" t="str">
            <v/>
          </cell>
          <cell r="E1771" t="str">
            <v/>
          </cell>
        </row>
        <row r="1772">
          <cell r="A1772" t="str">
            <v/>
          </cell>
          <cell r="D1772" t="str">
            <v/>
          </cell>
          <cell r="E1772" t="str">
            <v/>
          </cell>
        </row>
        <row r="1773">
          <cell r="A1773" t="str">
            <v/>
          </cell>
          <cell r="D1773" t="str">
            <v/>
          </cell>
          <cell r="E1773" t="str">
            <v/>
          </cell>
        </row>
        <row r="1774">
          <cell r="A1774" t="str">
            <v/>
          </cell>
          <cell r="D1774" t="str">
            <v/>
          </cell>
          <cell r="E1774" t="str">
            <v/>
          </cell>
        </row>
        <row r="1775">
          <cell r="A1775" t="str">
            <v>잡철물 제작,설치(SCREEN등)</v>
          </cell>
        </row>
        <row r="1776">
          <cell r="E1776" t="str">
            <v/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/>
          </cell>
        </row>
        <row r="1800">
          <cell r="F1800" t="str">
            <v/>
          </cell>
        </row>
        <row r="1801">
          <cell r="F1801" t="str">
            <v/>
          </cell>
        </row>
        <row r="1802">
          <cell r="F1802" t="str">
            <v/>
          </cell>
        </row>
        <row r="1803">
          <cell r="B1803" t="str">
            <v>기존도장 방식을 채택할 경우</v>
          </cell>
          <cell r="E1803" t="str">
            <v/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/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/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/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/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/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/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/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/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/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/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/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/>
          </cell>
        </row>
        <row r="1909">
          <cell r="A1909" t="str">
            <v>공사비 산출</v>
          </cell>
          <cell r="F1909" t="str">
            <v/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/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/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/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/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/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/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/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/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/>
          </cell>
        </row>
        <row r="1925">
          <cell r="A1925" t="str">
            <v>공사비 산출</v>
          </cell>
          <cell r="F1925" t="str">
            <v/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/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/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/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/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/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/>
          </cell>
        </row>
        <row r="1976">
          <cell r="E1976" t="str">
            <v/>
          </cell>
          <cell r="F1976" t="str">
            <v>S.T.S 잡철물 제작,설치(SCREEN등)</v>
          </cell>
        </row>
        <row r="1977">
          <cell r="E1977" t="str">
            <v/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/>
          </cell>
        </row>
        <row r="2001">
          <cell r="F2001" t="str">
            <v/>
          </cell>
        </row>
        <row r="2002">
          <cell r="F2002" t="str">
            <v/>
          </cell>
        </row>
        <row r="2004">
          <cell r="F2004" t="str">
            <v/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/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/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/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/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/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/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/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/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/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/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/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/>
          </cell>
        </row>
        <row r="75">
          <cell r="C75" t="str">
            <v/>
          </cell>
        </row>
        <row r="76">
          <cell r="C76" t="str">
            <v/>
          </cell>
        </row>
        <row r="77">
          <cell r="C77" t="str">
            <v/>
          </cell>
        </row>
        <row r="78">
          <cell r="C78" t="str">
            <v/>
          </cell>
        </row>
        <row r="79">
          <cell r="C79" t="str">
            <v/>
          </cell>
        </row>
        <row r="81">
          <cell r="B81" t="str">
            <v>'98 년도  소 모 자 재  단 가 표</v>
          </cell>
        </row>
        <row r="82">
          <cell r="E82" t="str">
            <v/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/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/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/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/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/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/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/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/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/>
          </cell>
        </row>
        <row r="317">
          <cell r="A317" t="str">
            <v/>
          </cell>
          <cell r="B317" t="str">
            <v>⊙ 제작 가공비</v>
          </cell>
        </row>
        <row r="318">
          <cell r="A318" t="str">
            <v/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/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/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/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/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/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/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GATELEAF 적용</v>
          </cell>
        </row>
        <row r="326">
          <cell r="A326" t="str">
            <v/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/>
          </cell>
          <cell r="B328" t="str">
            <v>⊙ 설  치  비</v>
          </cell>
        </row>
        <row r="329">
          <cell r="A329" t="str">
            <v/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/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/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/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/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/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/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/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/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/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/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/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/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/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GUIDE FRAME적용</v>
          </cell>
        </row>
        <row r="355">
          <cell r="A355" t="str">
            <v/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/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/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/>
          </cell>
          <cell r="B374" t="str">
            <v>⊙ 제작 가공비</v>
          </cell>
        </row>
        <row r="376">
          <cell r="A376" t="str">
            <v/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/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/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/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/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/>
          </cell>
          <cell r="B382" t="str">
            <v/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/>
          </cell>
          <cell r="B383" t="str">
            <v/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GATELEAF 적용</v>
          </cell>
        </row>
        <row r="384">
          <cell r="A384" t="str">
            <v/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/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/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/>
          </cell>
        </row>
        <row r="402">
          <cell r="A402" t="str">
            <v/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/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/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/>
          </cell>
          <cell r="L404">
            <v>636344</v>
          </cell>
        </row>
        <row r="405">
          <cell r="A405" t="str">
            <v/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/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/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LEAF 적용</v>
          </cell>
        </row>
        <row r="411">
          <cell r="A411" t="str">
            <v/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/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/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HOIST와동일</v>
          </cell>
        </row>
        <row r="416">
          <cell r="A416" t="str">
            <v/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/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HOIST와동일</v>
          </cell>
        </row>
        <row r="418">
          <cell r="A418" t="str">
            <v/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GATELEAF 적용</v>
          </cell>
        </row>
        <row r="423">
          <cell r="A423" t="str">
            <v/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/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/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/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GATELEAF 적용</v>
          </cell>
        </row>
        <row r="430">
          <cell r="A430" t="str">
            <v/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/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/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/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/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/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/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/>
          </cell>
          <cell r="J503" t="str">
            <v/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/>
          </cell>
          <cell r="J504" t="str">
            <v/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/>
          </cell>
          <cell r="J505" t="str">
            <v/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/>
          </cell>
          <cell r="J506" t="str">
            <v/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/>
          </cell>
          <cell r="J507" t="str">
            <v/>
          </cell>
          <cell r="K507">
            <v>155</v>
          </cell>
          <cell r="L507">
            <v>1264</v>
          </cell>
        </row>
        <row r="508">
          <cell r="E508" t="str">
            <v/>
          </cell>
          <cell r="I508" t="str">
            <v/>
          </cell>
          <cell r="J508" t="str">
            <v/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/>
          </cell>
          <cell r="J509" t="str">
            <v/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/>
          </cell>
          <cell r="J510" t="str">
            <v/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/>
          </cell>
          <cell r="J511" t="str">
            <v/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/>
          </cell>
          <cell r="J512" t="str">
            <v/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/>
          </cell>
          <cell r="J513" t="str">
            <v/>
          </cell>
          <cell r="K513">
            <v>4123</v>
          </cell>
          <cell r="L513">
            <v>5232</v>
          </cell>
        </row>
        <row r="514">
          <cell r="E514" t="str">
            <v/>
          </cell>
          <cell r="I514" t="str">
            <v/>
          </cell>
          <cell r="J514" t="str">
            <v/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/>
          </cell>
          <cell r="J515" t="str">
            <v/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/>
          </cell>
          <cell r="J516" t="str">
            <v/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/>
          </cell>
          <cell r="J517" t="str">
            <v/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/>
          </cell>
          <cell r="J518" t="str">
            <v/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/>
          </cell>
          <cell r="J519" t="str">
            <v/>
          </cell>
          <cell r="K519">
            <v>1720</v>
          </cell>
          <cell r="L519">
            <v>1403</v>
          </cell>
        </row>
        <row r="520">
          <cell r="E520" t="str">
            <v/>
          </cell>
          <cell r="I520" t="str">
            <v/>
          </cell>
          <cell r="J520" t="str">
            <v/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/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/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/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/>
          </cell>
          <cell r="K537">
            <v>61.6</v>
          </cell>
          <cell r="L537">
            <v>19096</v>
          </cell>
        </row>
        <row r="538">
          <cell r="E538" t="str">
            <v/>
          </cell>
          <cell r="I538" t="str">
            <v/>
          </cell>
          <cell r="K538" t="str">
            <v/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/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/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/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/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/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/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/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/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/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/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/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/>
          </cell>
          <cell r="J628" t="str">
            <v/>
          </cell>
          <cell r="L628" t="str">
            <v/>
          </cell>
        </row>
        <row r="629">
          <cell r="F629" t="str">
            <v/>
          </cell>
          <cell r="J629" t="str">
            <v/>
          </cell>
          <cell r="L629" t="str">
            <v/>
          </cell>
        </row>
        <row r="630">
          <cell r="F630" t="str">
            <v/>
          </cell>
          <cell r="J630" t="str">
            <v/>
          </cell>
          <cell r="L630" t="str">
            <v/>
          </cell>
        </row>
        <row r="631">
          <cell r="F631" t="str">
            <v/>
          </cell>
          <cell r="J631" t="str">
            <v/>
          </cell>
          <cell r="L631" t="str">
            <v/>
          </cell>
        </row>
        <row r="632">
          <cell r="F632" t="str">
            <v/>
          </cell>
          <cell r="J632" t="str">
            <v/>
          </cell>
          <cell r="L632" t="str">
            <v/>
          </cell>
        </row>
        <row r="633">
          <cell r="F633" t="str">
            <v/>
          </cell>
          <cell r="J633" t="str">
            <v/>
          </cell>
          <cell r="L633" t="str">
            <v/>
          </cell>
        </row>
        <row r="634">
          <cell r="F634" t="str">
            <v/>
          </cell>
          <cell r="J634" t="str">
            <v/>
          </cell>
          <cell r="L634" t="str">
            <v/>
          </cell>
        </row>
        <row r="635">
          <cell r="F635" t="str">
            <v/>
          </cell>
          <cell r="J635" t="str">
            <v/>
          </cell>
          <cell r="L635" t="str">
            <v/>
          </cell>
        </row>
        <row r="636">
          <cell r="F636" t="str">
            <v/>
          </cell>
          <cell r="J636" t="str">
            <v/>
          </cell>
          <cell r="L636" t="str">
            <v/>
          </cell>
        </row>
        <row r="637">
          <cell r="F637" t="str">
            <v/>
          </cell>
          <cell r="J637" t="str">
            <v/>
          </cell>
          <cell r="L637" t="str">
            <v/>
          </cell>
        </row>
        <row r="638">
          <cell r="F638" t="str">
            <v/>
          </cell>
          <cell r="J638" t="str">
            <v/>
          </cell>
          <cell r="L638" t="str">
            <v/>
          </cell>
        </row>
        <row r="639">
          <cell r="F639" t="str">
            <v/>
          </cell>
          <cell r="J639" t="str">
            <v/>
          </cell>
          <cell r="L639" t="str">
            <v/>
          </cell>
        </row>
        <row r="640">
          <cell r="F640" t="str">
            <v/>
          </cell>
          <cell r="J640" t="str">
            <v/>
          </cell>
          <cell r="L640" t="str">
            <v/>
          </cell>
        </row>
        <row r="641">
          <cell r="F641" t="str">
            <v/>
          </cell>
          <cell r="J641" t="str">
            <v/>
          </cell>
          <cell r="L641" t="str">
            <v/>
          </cell>
        </row>
        <row r="642">
          <cell r="F642" t="str">
            <v/>
          </cell>
          <cell r="J642" t="str">
            <v/>
          </cell>
          <cell r="L642" t="str">
            <v/>
          </cell>
        </row>
        <row r="643">
          <cell r="F643" t="str">
            <v/>
          </cell>
          <cell r="J643" t="str">
            <v/>
          </cell>
          <cell r="L643" t="str">
            <v/>
          </cell>
        </row>
        <row r="644">
          <cell r="A644" t="str">
            <v>ROLLER GATE 설치 인건비</v>
          </cell>
        </row>
        <row r="645">
          <cell r="E645" t="str">
            <v/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/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/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/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/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/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/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/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/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/>
          </cell>
        </row>
        <row r="700">
          <cell r="J700" t="str">
            <v/>
          </cell>
        </row>
        <row r="701">
          <cell r="J701" t="str">
            <v/>
          </cell>
        </row>
        <row r="702">
          <cell r="A702" t="str">
            <v>ROLLER GATE LEAF 설치 소모 자재비</v>
          </cell>
        </row>
        <row r="703">
          <cell r="E703" t="str">
            <v/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/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/>
          </cell>
        </row>
        <row r="713">
          <cell r="L713" t="str">
            <v/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/>
          </cell>
        </row>
        <row r="716">
          <cell r="A716" t="str">
            <v/>
          </cell>
        </row>
        <row r="717">
          <cell r="A717" t="str">
            <v/>
          </cell>
        </row>
        <row r="718">
          <cell r="A718" t="str">
            <v/>
          </cell>
        </row>
        <row r="719">
          <cell r="A719" t="str">
            <v/>
          </cell>
        </row>
        <row r="720">
          <cell r="A720" t="str">
            <v/>
          </cell>
        </row>
        <row r="721">
          <cell r="A721" t="str">
            <v/>
          </cell>
        </row>
        <row r="722">
          <cell r="A722" t="str">
            <v/>
          </cell>
        </row>
        <row r="723">
          <cell r="A723" t="str">
            <v/>
          </cell>
        </row>
        <row r="724">
          <cell r="A724" t="str">
            <v/>
          </cell>
        </row>
        <row r="725">
          <cell r="A725" t="str">
            <v/>
          </cell>
        </row>
        <row r="726">
          <cell r="A726" t="str">
            <v/>
          </cell>
        </row>
        <row r="727">
          <cell r="A727" t="str">
            <v/>
          </cell>
        </row>
        <row r="728">
          <cell r="A728" t="str">
            <v/>
          </cell>
        </row>
        <row r="729">
          <cell r="A729" t="str">
            <v/>
          </cell>
        </row>
        <row r="730">
          <cell r="A730" t="str">
            <v/>
          </cell>
        </row>
        <row r="731">
          <cell r="A731" t="str">
            <v>ROLLER GATE GUIDE FRAME 설치 인건비</v>
          </cell>
        </row>
        <row r="732">
          <cell r="E732" t="str">
            <v/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/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/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/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/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/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/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/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/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/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/>
          </cell>
        </row>
        <row r="816">
          <cell r="J816" t="str">
            <v/>
          </cell>
        </row>
        <row r="817">
          <cell r="J817" t="str">
            <v/>
          </cell>
        </row>
        <row r="818">
          <cell r="A818" t="str">
            <v>ROLLER GATE GUIDE FRAME 설치 소모 자재비</v>
          </cell>
        </row>
        <row r="819">
          <cell r="E819" t="str">
            <v/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/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/>
          </cell>
          <cell r="D825" t="str">
            <v/>
          </cell>
          <cell r="E825" t="str">
            <v/>
          </cell>
        </row>
        <row r="828">
          <cell r="A828" t="str">
            <v/>
          </cell>
        </row>
        <row r="829">
          <cell r="L829" t="str">
            <v/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/>
          </cell>
        </row>
        <row r="831">
          <cell r="F831" t="str">
            <v/>
          </cell>
          <cell r="L831" t="str">
            <v/>
          </cell>
        </row>
        <row r="832">
          <cell r="F832" t="str">
            <v/>
          </cell>
          <cell r="J832" t="str">
            <v/>
          </cell>
          <cell r="L832" t="str">
            <v/>
          </cell>
        </row>
        <row r="833">
          <cell r="F833" t="str">
            <v/>
          </cell>
          <cell r="J833" t="str">
            <v/>
          </cell>
          <cell r="L833" t="str">
            <v/>
          </cell>
        </row>
        <row r="834">
          <cell r="F834" t="str">
            <v/>
          </cell>
          <cell r="J834" t="str">
            <v/>
          </cell>
          <cell r="L834" t="str">
            <v/>
          </cell>
        </row>
        <row r="835">
          <cell r="F835" t="str">
            <v/>
          </cell>
          <cell r="J835" t="str">
            <v/>
          </cell>
          <cell r="L835" t="str">
            <v/>
          </cell>
        </row>
        <row r="836">
          <cell r="F836" t="str">
            <v/>
          </cell>
          <cell r="J836" t="str">
            <v/>
          </cell>
          <cell r="L836" t="str">
            <v/>
          </cell>
        </row>
        <row r="837">
          <cell r="F837" t="str">
            <v/>
          </cell>
          <cell r="J837" t="str">
            <v/>
          </cell>
          <cell r="L837" t="str">
            <v/>
          </cell>
        </row>
        <row r="838">
          <cell r="F838" t="str">
            <v/>
          </cell>
          <cell r="J838" t="str">
            <v/>
          </cell>
          <cell r="L838" t="str">
            <v/>
          </cell>
        </row>
        <row r="839">
          <cell r="F839" t="str">
            <v/>
          </cell>
          <cell r="J839" t="str">
            <v/>
          </cell>
          <cell r="L839" t="str">
            <v/>
          </cell>
        </row>
        <row r="840">
          <cell r="F840" t="str">
            <v/>
          </cell>
          <cell r="J840" t="str">
            <v/>
          </cell>
          <cell r="L840" t="str">
            <v/>
          </cell>
        </row>
        <row r="841">
          <cell r="F841" t="str">
            <v/>
          </cell>
          <cell r="J841" t="str">
            <v/>
          </cell>
          <cell r="L841" t="str">
            <v/>
          </cell>
        </row>
        <row r="842">
          <cell r="F842" t="str">
            <v/>
          </cell>
          <cell r="J842" t="str">
            <v/>
          </cell>
          <cell r="L842" t="str">
            <v/>
          </cell>
        </row>
        <row r="843">
          <cell r="F843" t="str">
            <v/>
          </cell>
          <cell r="J843" t="str">
            <v/>
          </cell>
          <cell r="L843" t="str">
            <v/>
          </cell>
        </row>
        <row r="844">
          <cell r="F844" t="str">
            <v/>
          </cell>
          <cell r="J844" t="str">
            <v/>
          </cell>
          <cell r="L844" t="str">
            <v/>
          </cell>
        </row>
        <row r="845">
          <cell r="F845" t="str">
            <v/>
          </cell>
          <cell r="J845" t="str">
            <v/>
          </cell>
          <cell r="L845" t="str">
            <v/>
          </cell>
        </row>
        <row r="846">
          <cell r="F846" t="str">
            <v/>
          </cell>
          <cell r="J846" t="str">
            <v/>
          </cell>
          <cell r="L846" t="str">
            <v/>
          </cell>
        </row>
        <row r="847">
          <cell r="A847" t="str">
            <v>HOIST 설치 인건비</v>
          </cell>
        </row>
        <row r="848">
          <cell r="E848" t="str">
            <v/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/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/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/>
          </cell>
          <cell r="B859" t="str">
            <v/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/>
          </cell>
        </row>
        <row r="863">
          <cell r="A863" t="str">
            <v/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/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/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/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/>
          </cell>
        </row>
        <row r="916">
          <cell r="L916" t="str">
            <v/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/>
          </cell>
        </row>
        <row r="918">
          <cell r="A918" t="str">
            <v/>
          </cell>
        </row>
        <row r="919">
          <cell r="A919" t="str">
            <v/>
          </cell>
        </row>
        <row r="920">
          <cell r="A920" t="str">
            <v/>
          </cell>
        </row>
        <row r="921">
          <cell r="A921" t="str">
            <v/>
          </cell>
        </row>
        <row r="922">
          <cell r="A922" t="str">
            <v/>
          </cell>
        </row>
        <row r="923">
          <cell r="A923" t="str">
            <v/>
          </cell>
        </row>
        <row r="924">
          <cell r="A924" t="str">
            <v/>
          </cell>
        </row>
        <row r="925">
          <cell r="A925" t="str">
            <v/>
          </cell>
        </row>
        <row r="926">
          <cell r="A926" t="str">
            <v/>
          </cell>
        </row>
        <row r="927">
          <cell r="A927" t="str">
            <v/>
          </cell>
        </row>
        <row r="928">
          <cell r="A928" t="str">
            <v/>
          </cell>
        </row>
        <row r="929">
          <cell r="A929" t="str">
            <v/>
          </cell>
        </row>
        <row r="930">
          <cell r="A930" t="str">
            <v/>
          </cell>
        </row>
        <row r="931">
          <cell r="A931" t="str">
            <v/>
          </cell>
        </row>
        <row r="932">
          <cell r="A932" t="str">
            <v/>
          </cell>
        </row>
        <row r="933">
          <cell r="A933" t="str">
            <v/>
          </cell>
        </row>
        <row r="934">
          <cell r="A934" t="str">
            <v>STOP LOG LEAF 제작 인건비</v>
          </cell>
        </row>
        <row r="935">
          <cell r="E935" t="str">
            <v/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/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/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/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/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/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/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/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/>
          </cell>
          <cell r="D1000" t="str">
            <v/>
          </cell>
          <cell r="E1000" t="str">
            <v/>
          </cell>
        </row>
        <row r="1001">
          <cell r="E1001" t="str">
            <v/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/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/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/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/>
          </cell>
          <cell r="J1034" t="str">
            <v/>
          </cell>
        </row>
        <row r="1035">
          <cell r="A1035" t="str">
            <v/>
          </cell>
          <cell r="C1035" t="str">
            <v/>
          </cell>
          <cell r="D1035" t="str">
            <v/>
          </cell>
          <cell r="E1035" t="str">
            <v/>
          </cell>
          <cell r="G1035" t="str">
            <v/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/>
          </cell>
          <cell r="F1050" t="str">
            <v>STOP LOG LEAF 설치 사용장비 경비</v>
          </cell>
        </row>
        <row r="1051">
          <cell r="E1051" t="str">
            <v/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/>
          </cell>
          <cell r="F1079" t="str">
            <v>STOP LOG LEAF 설치 소모 자재비</v>
          </cell>
        </row>
        <row r="1080">
          <cell r="E1080" t="str">
            <v/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/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/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/>
          </cell>
        </row>
        <row r="1093">
          <cell r="A1093" t="str">
            <v/>
          </cell>
        </row>
        <row r="1094">
          <cell r="A1094" t="str">
            <v/>
          </cell>
        </row>
        <row r="1095">
          <cell r="A1095" t="str">
            <v/>
          </cell>
        </row>
        <row r="1096">
          <cell r="A1096" t="str">
            <v/>
          </cell>
        </row>
        <row r="1097">
          <cell r="A1097" t="str">
            <v/>
          </cell>
        </row>
        <row r="1098">
          <cell r="A1098" t="str">
            <v/>
          </cell>
        </row>
        <row r="1099">
          <cell r="A1099" t="str">
            <v/>
          </cell>
        </row>
        <row r="1100">
          <cell r="A1100" t="str">
            <v/>
          </cell>
        </row>
        <row r="1101">
          <cell r="A1101" t="str">
            <v/>
          </cell>
        </row>
        <row r="1102">
          <cell r="A1102" t="str">
            <v/>
          </cell>
        </row>
        <row r="1103">
          <cell r="A1103" t="str">
            <v/>
          </cell>
        </row>
        <row r="1105">
          <cell r="A1105" t="str">
            <v/>
          </cell>
        </row>
        <row r="1106">
          <cell r="A1106" t="str">
            <v/>
          </cell>
        </row>
        <row r="1107">
          <cell r="A1107" t="str">
            <v/>
          </cell>
        </row>
        <row r="1108">
          <cell r="E1108" t="str">
            <v/>
          </cell>
          <cell r="F1108" t="str">
            <v>RADIAL GATE LEAF 제작 인건비</v>
          </cell>
        </row>
        <row r="1109">
          <cell r="E1109" t="str">
            <v/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/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/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/>
          </cell>
          <cell r="F1137" t="str">
            <v>RADIAL GATE LEAF 제작 사용장비 경비</v>
          </cell>
        </row>
        <row r="1138">
          <cell r="E1138" t="str">
            <v/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/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/>
          </cell>
          <cell r="L1170">
            <v>136510</v>
          </cell>
        </row>
        <row r="1195">
          <cell r="E1195" t="str">
            <v/>
          </cell>
          <cell r="F1195" t="str">
            <v>RADIAL GATE LEAF 제작 소모 자재비</v>
          </cell>
        </row>
        <row r="1196">
          <cell r="E1196" t="str">
            <v/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/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/>
          </cell>
          <cell r="K1204" t="str">
            <v/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/>
          </cell>
          <cell r="F1224" t="str">
            <v>RADIAL GATE GUIDE FRAME 제작 인건비</v>
          </cell>
        </row>
        <row r="1225">
          <cell r="E1225" t="str">
            <v/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/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/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/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/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/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/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/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/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/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/>
          </cell>
          <cell r="F1282" t="str">
            <v>RADIAL GATE GUIDE FRAME 제작 소모 자재비</v>
          </cell>
        </row>
        <row r="1283">
          <cell r="E1283" t="str">
            <v/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/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/>
          </cell>
          <cell r="K1290">
            <v>61.6</v>
          </cell>
          <cell r="L1290">
            <v>36652</v>
          </cell>
        </row>
        <row r="1291">
          <cell r="A1291" t="str">
            <v/>
          </cell>
          <cell r="C1291" t="str">
            <v/>
          </cell>
          <cell r="D1291" t="str">
            <v/>
          </cell>
          <cell r="E1291" t="str">
            <v/>
          </cell>
          <cell r="I1291" t="str">
            <v/>
          </cell>
          <cell r="K1291" t="str">
            <v/>
          </cell>
        </row>
        <row r="1293">
          <cell r="L1293" t="str">
            <v/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/>
          </cell>
          <cell r="J1295" t="str">
            <v/>
          </cell>
          <cell r="L1295" t="str">
            <v/>
          </cell>
        </row>
        <row r="1296">
          <cell r="F1296" t="str">
            <v/>
          </cell>
          <cell r="J1296" t="str">
            <v/>
          </cell>
          <cell r="L1296" t="str">
            <v/>
          </cell>
        </row>
        <row r="1297">
          <cell r="F1297" t="str">
            <v/>
          </cell>
          <cell r="J1297" t="str">
            <v/>
          </cell>
          <cell r="L1297" t="str">
            <v/>
          </cell>
        </row>
        <row r="1298">
          <cell r="F1298" t="str">
            <v/>
          </cell>
          <cell r="J1298" t="str">
            <v/>
          </cell>
          <cell r="L1298" t="str">
            <v/>
          </cell>
        </row>
        <row r="1299">
          <cell r="F1299" t="str">
            <v/>
          </cell>
          <cell r="J1299" t="str">
            <v/>
          </cell>
          <cell r="L1299" t="str">
            <v/>
          </cell>
        </row>
        <row r="1300">
          <cell r="F1300" t="str">
            <v/>
          </cell>
          <cell r="J1300" t="str">
            <v/>
          </cell>
          <cell r="L1300" t="str">
            <v/>
          </cell>
        </row>
        <row r="1301">
          <cell r="F1301" t="str">
            <v/>
          </cell>
          <cell r="J1301" t="str">
            <v/>
          </cell>
          <cell r="L1301" t="str">
            <v/>
          </cell>
        </row>
        <row r="1302">
          <cell r="F1302" t="str">
            <v/>
          </cell>
          <cell r="J1302" t="str">
            <v/>
          </cell>
          <cell r="L1302" t="str">
            <v/>
          </cell>
        </row>
        <row r="1303">
          <cell r="F1303" t="str">
            <v/>
          </cell>
          <cell r="J1303" t="str">
            <v/>
          </cell>
          <cell r="L1303" t="str">
            <v/>
          </cell>
        </row>
        <row r="1304">
          <cell r="F1304" t="str">
            <v/>
          </cell>
          <cell r="J1304" t="str">
            <v/>
          </cell>
          <cell r="L1304" t="str">
            <v/>
          </cell>
        </row>
        <row r="1305">
          <cell r="F1305" t="str">
            <v/>
          </cell>
          <cell r="J1305" t="str">
            <v/>
          </cell>
          <cell r="L1305" t="str">
            <v/>
          </cell>
        </row>
        <row r="1306">
          <cell r="F1306" t="str">
            <v/>
          </cell>
          <cell r="J1306" t="str">
            <v/>
          </cell>
          <cell r="L1306" t="str">
            <v/>
          </cell>
        </row>
        <row r="1307">
          <cell r="F1307" t="str">
            <v/>
          </cell>
          <cell r="J1307" t="str">
            <v/>
          </cell>
          <cell r="L1307" t="str">
            <v/>
          </cell>
        </row>
        <row r="1308">
          <cell r="F1308" t="str">
            <v/>
          </cell>
          <cell r="J1308" t="str">
            <v/>
          </cell>
          <cell r="L1308" t="str">
            <v/>
          </cell>
        </row>
        <row r="1309">
          <cell r="F1309" t="str">
            <v/>
          </cell>
          <cell r="J1309" t="str">
            <v/>
          </cell>
          <cell r="L1309" t="str">
            <v/>
          </cell>
        </row>
        <row r="1310">
          <cell r="F1310" t="str">
            <v/>
          </cell>
          <cell r="J1310" t="str">
            <v/>
          </cell>
          <cell r="L1310" t="str">
            <v/>
          </cell>
        </row>
        <row r="1311">
          <cell r="E1311" t="str">
            <v/>
          </cell>
          <cell r="F1311" t="str">
            <v>RADIAL GATE ANCHORAGE 제작 인건비</v>
          </cell>
        </row>
        <row r="1312">
          <cell r="E1312" t="str">
            <v/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/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/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/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/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/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/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/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/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/>
          </cell>
          <cell r="F1369" t="str">
            <v>RADIAL GATE ANCHORAGE 제작 소모 자재비</v>
          </cell>
        </row>
        <row r="1370">
          <cell r="E1370" t="str">
            <v/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/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/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/>
          </cell>
          <cell r="F1398" t="str">
            <v>RADIAL GATE LEAF 설치 인건비</v>
          </cell>
        </row>
        <row r="1399">
          <cell r="E1399" t="str">
            <v/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/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/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/>
          </cell>
          <cell r="F1427" t="str">
            <v>RADIAL GATE 설치 사용장비 경비</v>
          </cell>
        </row>
        <row r="1428">
          <cell r="E1428" t="str">
            <v/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/>
          </cell>
          <cell r="F1456" t="str">
            <v>RADIAL GATE LEAF 설치 소모 자재비</v>
          </cell>
        </row>
        <row r="1457">
          <cell r="E1457" t="str">
            <v/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/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/>
          </cell>
          <cell r="D1463" t="str">
            <v/>
          </cell>
          <cell r="E1463" t="str">
            <v/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/>
          </cell>
          <cell r="F1485" t="str">
            <v>RADIAL GATE GUIDE FRAME 설치 인건비</v>
          </cell>
        </row>
        <row r="1486">
          <cell r="E1486" t="str">
            <v/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/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/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/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/>
          </cell>
          <cell r="F1543" t="str">
            <v>RADIAL GATE GUIDE FRAME 설치 사용장비 경비</v>
          </cell>
        </row>
        <row r="1544">
          <cell r="E1544" t="str">
            <v/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/>
          </cell>
          <cell r="F1572" t="str">
            <v>RADIAL GATE GUIDE FRAME 설치 소모 자재비</v>
          </cell>
        </row>
        <row r="1573">
          <cell r="E1573" t="str">
            <v/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/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/>
          </cell>
          <cell r="D1579" t="str">
            <v/>
          </cell>
          <cell r="E1579" t="str">
            <v/>
          </cell>
          <cell r="I1579" t="str">
            <v/>
          </cell>
          <cell r="J1579" t="str">
            <v/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/>
          </cell>
        </row>
        <row r="1601">
          <cell r="E1601" t="str">
            <v/>
          </cell>
          <cell r="F1601" t="str">
            <v>RADIAL GATE HOIST 설치 사용장비 경비</v>
          </cell>
        </row>
        <row r="1602">
          <cell r="E1602" t="str">
            <v/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/>
          </cell>
          <cell r="G1612" t="str">
            <v/>
          </cell>
          <cell r="I1612" t="str">
            <v/>
          </cell>
          <cell r="J1612" t="str">
            <v/>
          </cell>
          <cell r="K1612" t="str">
            <v/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/>
          </cell>
          <cell r="J1613" t="str">
            <v/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/>
          </cell>
          <cell r="F1630" t="str">
            <v>TRASH RACK 제작 인건비</v>
          </cell>
        </row>
        <row r="1631">
          <cell r="E1631" t="str">
            <v/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/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/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/>
          </cell>
          <cell r="F1659" t="str">
            <v>TRASH RACK 제작 소모 자재비</v>
          </cell>
        </row>
        <row r="1660">
          <cell r="E1660" t="str">
            <v/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/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/>
          </cell>
          <cell r="D1667" t="str">
            <v/>
          </cell>
          <cell r="E1667" t="str">
            <v/>
          </cell>
          <cell r="K1667" t="str">
            <v/>
          </cell>
          <cell r="L1667" t="str">
            <v/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/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/>
          </cell>
        </row>
        <row r="1672">
          <cell r="M1672" t="str">
            <v/>
          </cell>
        </row>
        <row r="1673">
          <cell r="M1673" t="str">
            <v/>
          </cell>
        </row>
        <row r="1674">
          <cell r="M1674" t="str">
            <v/>
          </cell>
        </row>
        <row r="1675">
          <cell r="M1675" t="str">
            <v/>
          </cell>
        </row>
        <row r="1676">
          <cell r="M1676" t="str">
            <v/>
          </cell>
        </row>
        <row r="1677">
          <cell r="M1677" t="str">
            <v/>
          </cell>
        </row>
        <row r="1678">
          <cell r="M1678" t="str">
            <v/>
          </cell>
        </row>
        <row r="1679">
          <cell r="M1679" t="str">
            <v/>
          </cell>
        </row>
        <row r="1680">
          <cell r="M1680" t="str">
            <v/>
          </cell>
        </row>
        <row r="1681">
          <cell r="M1681" t="str">
            <v/>
          </cell>
        </row>
        <row r="1682">
          <cell r="M1682" t="str">
            <v/>
          </cell>
        </row>
        <row r="1683">
          <cell r="M1683" t="str">
            <v/>
          </cell>
        </row>
        <row r="1684">
          <cell r="M1684" t="str">
            <v/>
          </cell>
        </row>
        <row r="1685">
          <cell r="M1685" t="str">
            <v/>
          </cell>
        </row>
        <row r="1686">
          <cell r="M1686" t="str">
            <v/>
          </cell>
        </row>
        <row r="1687">
          <cell r="M1687" t="str">
            <v/>
          </cell>
        </row>
        <row r="1688">
          <cell r="E1688" t="str">
            <v/>
          </cell>
          <cell r="F1688" t="str">
            <v>TRASH RACK 설치 인건비</v>
          </cell>
        </row>
        <row r="1689">
          <cell r="E1689" t="str">
            <v/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/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/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/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/>
          </cell>
          <cell r="B1709" t="str">
            <v/>
          </cell>
        </row>
        <row r="1710">
          <cell r="A1710" t="str">
            <v/>
          </cell>
          <cell r="B1710" t="str">
            <v/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/>
          </cell>
          <cell r="B1711" t="str">
            <v/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/>
          </cell>
          <cell r="B1713" t="str">
            <v/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/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/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/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/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/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/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/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/>
          </cell>
          <cell r="F1746" t="str">
            <v>TRASH RACK 설치 소모 자재비</v>
          </cell>
        </row>
        <row r="1747">
          <cell r="E1747" t="str">
            <v/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/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/>
          </cell>
          <cell r="D1754" t="str">
            <v/>
          </cell>
          <cell r="E1754" t="str">
            <v/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/>
          </cell>
          <cell r="D1757" t="str">
            <v/>
          </cell>
          <cell r="E1757" t="str">
            <v/>
          </cell>
        </row>
        <row r="1758">
          <cell r="A1758" t="str">
            <v/>
          </cell>
          <cell r="D1758" t="str">
            <v/>
          </cell>
          <cell r="E1758" t="str">
            <v/>
          </cell>
        </row>
        <row r="1759">
          <cell r="A1759" t="str">
            <v/>
          </cell>
          <cell r="D1759" t="str">
            <v/>
          </cell>
          <cell r="E1759" t="str">
            <v/>
          </cell>
        </row>
        <row r="1760">
          <cell r="A1760" t="str">
            <v/>
          </cell>
          <cell r="D1760" t="str">
            <v/>
          </cell>
          <cell r="E1760" t="str">
            <v/>
          </cell>
        </row>
        <row r="1761">
          <cell r="A1761" t="str">
            <v/>
          </cell>
          <cell r="D1761" t="str">
            <v/>
          </cell>
          <cell r="E1761" t="str">
            <v/>
          </cell>
        </row>
        <row r="1762">
          <cell r="A1762" t="str">
            <v/>
          </cell>
          <cell r="D1762" t="str">
            <v/>
          </cell>
          <cell r="E1762" t="str">
            <v/>
          </cell>
        </row>
        <row r="1763">
          <cell r="A1763" t="str">
            <v/>
          </cell>
          <cell r="D1763" t="str">
            <v/>
          </cell>
          <cell r="E1763" t="str">
            <v/>
          </cell>
        </row>
        <row r="1764">
          <cell r="A1764" t="str">
            <v/>
          </cell>
          <cell r="D1764" t="str">
            <v/>
          </cell>
          <cell r="E1764" t="str">
            <v/>
          </cell>
        </row>
        <row r="1765">
          <cell r="A1765" t="str">
            <v/>
          </cell>
          <cell r="D1765" t="str">
            <v/>
          </cell>
          <cell r="E1765" t="str">
            <v/>
          </cell>
        </row>
        <row r="1766">
          <cell r="A1766" t="str">
            <v/>
          </cell>
          <cell r="D1766" t="str">
            <v/>
          </cell>
          <cell r="E1766" t="str">
            <v/>
          </cell>
        </row>
        <row r="1767">
          <cell r="A1767" t="str">
            <v/>
          </cell>
          <cell r="D1767" t="str">
            <v/>
          </cell>
          <cell r="E1767" t="str">
            <v/>
          </cell>
        </row>
        <row r="1768">
          <cell r="A1768" t="str">
            <v/>
          </cell>
          <cell r="D1768" t="str">
            <v/>
          </cell>
          <cell r="E1768" t="str">
            <v/>
          </cell>
        </row>
        <row r="1769">
          <cell r="A1769" t="str">
            <v/>
          </cell>
          <cell r="D1769" t="str">
            <v/>
          </cell>
          <cell r="E1769" t="str">
            <v/>
          </cell>
        </row>
        <row r="1770">
          <cell r="A1770" t="str">
            <v/>
          </cell>
          <cell r="D1770" t="str">
            <v/>
          </cell>
          <cell r="E1770" t="str">
            <v/>
          </cell>
        </row>
        <row r="1771">
          <cell r="A1771" t="str">
            <v/>
          </cell>
          <cell r="D1771" t="str">
            <v/>
          </cell>
          <cell r="E1771" t="str">
            <v/>
          </cell>
        </row>
        <row r="1772">
          <cell r="A1772" t="str">
            <v/>
          </cell>
          <cell r="D1772" t="str">
            <v/>
          </cell>
          <cell r="E1772" t="str">
            <v/>
          </cell>
        </row>
        <row r="1773">
          <cell r="A1773" t="str">
            <v/>
          </cell>
          <cell r="D1773" t="str">
            <v/>
          </cell>
          <cell r="E1773" t="str">
            <v/>
          </cell>
        </row>
        <row r="1774">
          <cell r="A1774" t="str">
            <v/>
          </cell>
          <cell r="D1774" t="str">
            <v/>
          </cell>
          <cell r="E1774" t="str">
            <v/>
          </cell>
        </row>
        <row r="1775">
          <cell r="A1775" t="str">
            <v>잡철물 제작,설치(SCREEN등)</v>
          </cell>
        </row>
        <row r="1776">
          <cell r="E1776" t="str">
            <v/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/>
          </cell>
        </row>
        <row r="1800">
          <cell r="F1800" t="str">
            <v/>
          </cell>
        </row>
        <row r="1801">
          <cell r="F1801" t="str">
            <v/>
          </cell>
        </row>
        <row r="1802">
          <cell r="F1802" t="str">
            <v/>
          </cell>
        </row>
        <row r="1803">
          <cell r="B1803" t="str">
            <v>기존도장 방식을 채택할 경우</v>
          </cell>
          <cell r="E1803" t="str">
            <v/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/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/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/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/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/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/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/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/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/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/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/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/>
          </cell>
        </row>
        <row r="1909">
          <cell r="A1909" t="str">
            <v>공사비 산출</v>
          </cell>
          <cell r="F1909" t="str">
            <v/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/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/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/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/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/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/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/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/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/>
          </cell>
        </row>
        <row r="1925">
          <cell r="A1925" t="str">
            <v>공사비 산출</v>
          </cell>
          <cell r="F1925" t="str">
            <v/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/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/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/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/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/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/>
          </cell>
        </row>
        <row r="1976">
          <cell r="E1976" t="str">
            <v/>
          </cell>
          <cell r="F1976" t="str">
            <v>S.T.S 잡철물 제작,설치(SCREEN등)</v>
          </cell>
        </row>
        <row r="1977">
          <cell r="E1977" t="str">
            <v/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/>
          </cell>
        </row>
        <row r="2001">
          <cell r="F2001" t="str">
            <v/>
          </cell>
        </row>
        <row r="2002">
          <cell r="F2002" t="str">
            <v/>
          </cell>
        </row>
        <row r="2004">
          <cell r="F2004" t="str">
            <v/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산출"/>
      <sheetName val="전력산출"/>
      <sheetName val="조명산출"/>
      <sheetName val="BA종합"/>
      <sheetName val="외주종합"/>
      <sheetName val="SI종합"/>
      <sheetName val="산출내역"/>
      <sheetName val="980226 패션MESA빌딩"/>
      <sheetName val="단가비교표"/>
      <sheetName val="내역서"/>
      <sheetName val="수량산출"/>
      <sheetName val="CTEMCOST"/>
      <sheetName val="#REF"/>
      <sheetName val="과천MAIN"/>
      <sheetName val="신우"/>
      <sheetName val="TEL"/>
      <sheetName val="Galaxy 소비자가격표"/>
      <sheetName val="대비"/>
      <sheetName val="DATA"/>
      <sheetName val="견적내용입력"/>
      <sheetName val="발신정보"/>
      <sheetName val="원가"/>
      <sheetName val="데이타"/>
      <sheetName val="변화치수"/>
      <sheetName val="공량산출서"/>
      <sheetName val="손익분석"/>
      <sheetName val="3BL공동구 수량"/>
      <sheetName val="용산1(해보)"/>
      <sheetName val="단가조사"/>
      <sheetName val="Macro1"/>
      <sheetName val="단가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단-원산"/>
      <sheetName val="천-단"/>
      <sheetName val="조-단"/>
      <sheetName val="표지"/>
      <sheetName val="원가계산서 "/>
      <sheetName val="집계표 (1)"/>
      <sheetName val="집계표(2)"/>
      <sheetName val="내역서(1차공사분)"/>
      <sheetName val="선로정수계산"/>
      <sheetName val="차액보증"/>
      <sheetName val="공사원가계산서"/>
      <sheetName val="직재"/>
      <sheetName val="간선계산"/>
      <sheetName val="guard(mac)"/>
      <sheetName val="건축내역"/>
      <sheetName val="165-1"/>
      <sheetName val="일위대가"/>
      <sheetName val="일위"/>
      <sheetName val="Sheet5"/>
      <sheetName val="Y-WORK"/>
      <sheetName val="#2_일위대가목록"/>
      <sheetName val="입찰안"/>
      <sheetName val="요율"/>
      <sheetName val="수량산출"/>
      <sheetName val="일위단가"/>
      <sheetName val="일위집계(기존)"/>
      <sheetName val="예산내역서"/>
      <sheetName val="설계예산서"/>
      <sheetName val="1을"/>
      <sheetName val="Sheet4"/>
      <sheetName val="전기일위대가"/>
      <sheetName val="일위총괄표"/>
      <sheetName val=" HIT-&gt;HMC 견적(3900)"/>
      <sheetName val="산출"/>
      <sheetName val="일위목록"/>
      <sheetName val="지중자재단가"/>
      <sheetName val="일위1"/>
      <sheetName val="서울산업대(토)"/>
      <sheetName val="상수도토공집계표"/>
      <sheetName val="단위세대"/>
      <sheetName val="수전기기DATA"/>
      <sheetName val="EQT-ESTN"/>
      <sheetName val="조내역"/>
      <sheetName val="산출0"/>
      <sheetName val="BID"/>
      <sheetName val="집계표"/>
      <sheetName val="적용률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견적"/>
      <sheetName val="원가계산서"/>
      <sheetName val="품셈총괄표"/>
      <sheetName val="기준자료"/>
      <sheetName val="배선DATA"/>
      <sheetName val="약품공급2"/>
      <sheetName val="대가_"/>
      <sheetName val="원가계산서_"/>
      <sheetName val="집계표_(1)"/>
      <sheetName val="Carepack"/>
      <sheetName val="OPT"/>
      <sheetName val="SV"/>
      <sheetName val="데이타"/>
      <sheetName val="DATA"/>
      <sheetName val="견"/>
      <sheetName val="N賃率-職"/>
      <sheetName val="설직재-1"/>
      <sheetName val="견적 (2)"/>
      <sheetName val="제-노임"/>
      <sheetName val="제직재"/>
      <sheetName val=" 견적서"/>
      <sheetName val="조명율표"/>
      <sheetName val="Macro(전선)"/>
      <sheetName val="내역표지"/>
      <sheetName val="측구터파기공수량집계"/>
      <sheetName val="배수공 시멘트 및 골재량 산출"/>
      <sheetName val="#3_일위대가목록"/>
      <sheetName val="단가산출"/>
      <sheetName val="CM 1"/>
      <sheetName val="제경비"/>
      <sheetName val="관급자재"/>
      <sheetName val="48일위"/>
      <sheetName val="98지급계획"/>
      <sheetName val="조건"/>
      <sheetName val="간접"/>
      <sheetName val="2공구산출내역"/>
      <sheetName val="계화배수"/>
      <sheetName val="견적사양비교표"/>
      <sheetName val="XL4Poppy"/>
      <sheetName val="정부노임단가"/>
      <sheetName val="LEGEND"/>
      <sheetName val="개산공사비"/>
      <sheetName val="COPING"/>
      <sheetName val="점수계산1-2"/>
      <sheetName val="9-1차이내역"/>
      <sheetName val="하남내역"/>
      <sheetName val="직노"/>
      <sheetName val="을지"/>
      <sheetName val="교각계산"/>
      <sheetName val="품목"/>
      <sheetName val="sheet1"/>
      <sheetName val="전장품(관리용)"/>
      <sheetName val="부서현황"/>
      <sheetName val="부대비율"/>
      <sheetName val="EQ"/>
      <sheetName val=""/>
      <sheetName val="공통(20-91)"/>
      <sheetName val="재료집계"/>
      <sheetName val="품셈기준"/>
      <sheetName val="노임"/>
      <sheetName val="일위대가집계표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1안"/>
      <sheetName val="샘플표지"/>
      <sheetName val="J直材4"/>
      <sheetName val="노임"/>
      <sheetName val="N賃率-職"/>
      <sheetName val="단가비교표"/>
      <sheetName val="일위"/>
      <sheetName val="매립"/>
      <sheetName val="송라초중학교(final)"/>
      <sheetName val="Sheet1"/>
      <sheetName val="정부노임단가"/>
      <sheetName val="원가 (2)"/>
      <sheetName val="과천MAIN"/>
      <sheetName val="터널조도"/>
      <sheetName val="I一般比"/>
      <sheetName val="ABUT수량-A1"/>
      <sheetName val="내역서1999.8최종"/>
      <sheetName val="2F 회의실견적(5_14 일대)"/>
      <sheetName val="예가표"/>
      <sheetName val="일위대가목차"/>
      <sheetName val="품목납기"/>
      <sheetName val="Sheet2"/>
      <sheetName val="신우"/>
      <sheetName val="집계표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#REF"/>
      <sheetName val="인건-측정"/>
      <sheetName val="설비"/>
      <sheetName val="기본일위"/>
      <sheetName val="copy"/>
      <sheetName val="Macro1"/>
      <sheetName val="S0"/>
      <sheetName val="노무비"/>
      <sheetName val="sw1"/>
      <sheetName val="NOMUBI"/>
      <sheetName val="자재단가"/>
      <sheetName val="동원(3)"/>
      <sheetName val="예정(3)"/>
      <sheetName val="PANEL_중량산출"/>
      <sheetName val="원가_(2)"/>
      <sheetName val="실행내역서 "/>
      <sheetName val="대치판정"/>
      <sheetName val="2F_회의실견적(5_14_일대)"/>
      <sheetName val="금호"/>
      <sheetName val="부하LOAD"/>
      <sheetName val="ITEM"/>
      <sheetName val="6PILE  (돌출)"/>
      <sheetName val="조도계산서 (도서)"/>
      <sheetName val="CT "/>
      <sheetName val="갑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부산4"/>
      <sheetName val="약품설비"/>
      <sheetName val="부대공Ⅱ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G.R300경비"/>
      <sheetName val="관급_File"/>
      <sheetName val="내역(영일)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부하(성남)"/>
      <sheetName val="부대내역"/>
      <sheetName val="인건비"/>
      <sheetName val="OPT7"/>
      <sheetName val="외천교"/>
      <sheetName val="종배수관"/>
      <sheetName val="실정공사비단가표"/>
      <sheetName val=" 총괄표"/>
      <sheetName val="단가 및 재료비"/>
      <sheetName val="중기사용료산출근거"/>
      <sheetName val="단가표"/>
      <sheetName val="Total"/>
      <sheetName val="설계기준"/>
      <sheetName val="내역1"/>
      <sheetName val="역T형교대(말뚝기초)"/>
      <sheetName val="토적표"/>
      <sheetName val="발신정보"/>
      <sheetName val="1.일위대가"/>
      <sheetName val="날개벽"/>
      <sheetName val="정공공사"/>
      <sheetName val="호남2"/>
      <sheetName val="소요자재"/>
      <sheetName val="10월가격"/>
      <sheetName val="기타유틸리티설비"/>
      <sheetName val="명세서"/>
      <sheetName val="일위대가목록"/>
      <sheetName val="한전고리-을"/>
      <sheetName val="실행철강하도"/>
      <sheetName val="COVER"/>
      <sheetName val="산출내역서"/>
      <sheetName val="직공비"/>
      <sheetName val="Piping Design Data"/>
      <sheetName val="SCH"/>
      <sheetName val="원가계산서"/>
      <sheetName val="우각부보강"/>
      <sheetName val="유기공정"/>
      <sheetName val="K1자재(3차등)"/>
      <sheetName val="Sheet3"/>
      <sheetName val="WIND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DATE"/>
      <sheetName val="총괄"/>
      <sheetName val="약품공급2"/>
      <sheetName val="운동장 (2)"/>
      <sheetName val="Sheet4"/>
      <sheetName val="업무분장 "/>
      <sheetName val="공통"/>
      <sheetName val="저리조양"/>
      <sheetName val="인사자료총집계"/>
      <sheetName val="공통가설"/>
      <sheetName val="노원열병합  건축공사기성내역서"/>
      <sheetName val="소비자가"/>
      <sheetName val="표지"/>
      <sheetName val="판매96"/>
      <sheetName val="직재"/>
      <sheetName val="price"/>
      <sheetName val="부하계산서"/>
      <sheetName val="실행비교"/>
      <sheetName val="Project Brief"/>
      <sheetName val="각형맨홀"/>
      <sheetName val="차액보증"/>
      <sheetName val="가설건물"/>
      <sheetName val="JUCK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배수공 시멘트 및 골재량 산출"/>
      <sheetName val="WORK"/>
      <sheetName val="DATA"/>
      <sheetName val="SANBAISU"/>
      <sheetName val="SANTOGO"/>
      <sheetName val="산출근거#2-3"/>
      <sheetName val="일보"/>
      <sheetName val="현장지지물물량"/>
      <sheetName val="사업장공제"/>
      <sheetName val="물량산출근거"/>
      <sheetName val="단위수량"/>
      <sheetName val="가시설수량"/>
      <sheetName val="관급자재대"/>
      <sheetName val="입찰안"/>
      <sheetName val="도급"/>
      <sheetName val="사통"/>
      <sheetName val="Macro(차단기)"/>
      <sheetName val="순공사비"/>
      <sheetName val="산근"/>
      <sheetName val="소상 &quot;1&quot;"/>
      <sheetName val="MFAB"/>
      <sheetName val="MFRT"/>
      <sheetName val="MPKG"/>
      <sheetName val="MPRD"/>
      <sheetName val="PROCESS"/>
      <sheetName val="단면치수"/>
      <sheetName val="YES-T"/>
      <sheetName val="견적3"/>
      <sheetName val="공통(20-91)"/>
      <sheetName val="001"/>
      <sheetName val="견적내용입력"/>
      <sheetName val="List"/>
      <sheetName val="6호기"/>
      <sheetName val="재무가정"/>
      <sheetName val="anaysis_sheet"/>
      <sheetName val="갑지(추정)"/>
      <sheetName val="분석"/>
      <sheetName val="시나리오2"/>
      <sheetName val="1기 비용"/>
      <sheetName val="시나리오"/>
      <sheetName val="기판현황  "/>
      <sheetName val="OH공량old"/>
      <sheetName val=" HIT-&gt;HMC 견적(3900)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8.PILE  (돌출)"/>
      <sheetName val="PROJECT BRIEF(EX.NEW)"/>
      <sheetName val="공사개요"/>
      <sheetName val="참고"/>
      <sheetName val="L형측구단위수량"/>
      <sheetName val="L형측구연장조서"/>
      <sheetName val="도로경계블럭단위수량"/>
      <sheetName val="도로경계블럭단위토공"/>
      <sheetName val="pbs_lambda"/>
      <sheetName val="Matériel embarqué PVC"/>
      <sheetName val="MOTOR"/>
      <sheetName val="투찰"/>
      <sheetName val="해체"/>
      <sheetName val="danga"/>
      <sheetName val="ilch"/>
      <sheetName val="날개벽수량표"/>
      <sheetName val="xxxxxx"/>
      <sheetName val="맨홀"/>
      <sheetName val="cost"/>
      <sheetName val="A-4"/>
      <sheetName val="구조물철거타공정이월"/>
      <sheetName val="코드표"/>
      <sheetName val="원형1호맨홀토공수량"/>
      <sheetName val="주차구획선수량"/>
      <sheetName val="저장품 토탈2월"/>
      <sheetName val="외화계약"/>
      <sheetName val="5.모델링"/>
      <sheetName val="8-3기계경비"/>
      <sheetName val="대비"/>
      <sheetName val="배수내역 (2)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노원열병합__건축공사기성내역서"/>
      <sheetName val="Tool"/>
      <sheetName val="VXXXXXXX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XL4Poppy"/>
      <sheetName val="1을"/>
      <sheetName val="공비대비"/>
      <sheetName val="본관동"/>
      <sheetName val="후관동"/>
      <sheetName val="고창방향"/>
      <sheetName val="조명시설"/>
      <sheetName val="단"/>
      <sheetName val="대로근거"/>
      <sheetName val="수량산출서"/>
      <sheetName val="견적을"/>
      <sheetName val="전력구구조물산근"/>
      <sheetName val="IN"/>
      <sheetName val="기술자료 (연수)"/>
      <sheetName val="와동25-3(변경)"/>
      <sheetName val="자압1"/>
      <sheetName val="설계"/>
      <sheetName val="부속동"/>
      <sheetName val="배관단가조사서"/>
      <sheetName val="소야공정계획표"/>
      <sheetName val="위치조서"/>
      <sheetName val="ASP"/>
      <sheetName val="자료"/>
      <sheetName val="취합표"/>
      <sheetName val="물량산출"/>
      <sheetName val="일위_파일"/>
      <sheetName val="플랜트 설치"/>
      <sheetName val="TIE-INS"/>
      <sheetName val="견적내역서"/>
      <sheetName val="음료실행"/>
      <sheetName val="을"/>
      <sheetName val="일위대가표"/>
      <sheetName val="H PILE수량"/>
      <sheetName val="공사원가계산서"/>
      <sheetName val="철집"/>
      <sheetName val="합의경상"/>
      <sheetName val="단중표"/>
      <sheetName val="model master"/>
      <sheetName val="UNIT"/>
      <sheetName val="가격"/>
      <sheetName val="교각계산"/>
      <sheetName val="공통비총괄표"/>
      <sheetName val="방배동내역(리라)"/>
      <sheetName val="부대공사총괄"/>
      <sheetName val="현장경비"/>
      <sheetName val="건축공사집계표"/>
      <sheetName val="방배동내역 (총괄)"/>
      <sheetName val="용수량(생활용수)"/>
      <sheetName val="자압"/>
      <sheetName val="덕전리"/>
      <sheetName val="경산"/>
      <sheetName val="토적집계"/>
      <sheetName val="CONCRETE"/>
      <sheetName val="평3"/>
      <sheetName val="양식"/>
      <sheetName val="이름정의"/>
      <sheetName val="공사완료입력"/>
      <sheetName val="사업성분석"/>
      <sheetName val="시설물일위"/>
      <sheetName val="가설공사"/>
      <sheetName val="단가결정"/>
      <sheetName val="내역아"/>
      <sheetName val="울타리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분1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출금실적"/>
      <sheetName val="1.수인터널"/>
      <sheetName val="개산공사비"/>
      <sheetName val="노임이"/>
      <sheetName val="코드"/>
      <sheetName val="거래처등록"/>
      <sheetName val="참고자료"/>
      <sheetName val="내역(포장)"/>
      <sheetName val="1.설계조건"/>
      <sheetName val="Front"/>
      <sheetName val="wall"/>
      <sheetName val="간접재료비산출표-27-30"/>
      <sheetName val="Sheet13"/>
      <sheetName val="Sheet14"/>
      <sheetName val="P-J"/>
      <sheetName val="CP-E2 (품셈표)"/>
      <sheetName val="입적표"/>
      <sheetName val="ⴭⴭⴭⴭ"/>
      <sheetName val="SUN 2000.2.25. 가격표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ABUT수량-A1"/>
      <sheetName val="터널조도"/>
      <sheetName val="노임"/>
      <sheetName val="일보"/>
      <sheetName val="신우"/>
      <sheetName val="1766-1"/>
      <sheetName val="NOMUBI"/>
      <sheetName val="설비"/>
      <sheetName val="조도계산서 (도서)"/>
      <sheetName val="수량산출"/>
      <sheetName val="실행비교"/>
      <sheetName val="BQ(실행)"/>
      <sheetName val="동원(3)"/>
      <sheetName val="예정(3)"/>
      <sheetName val="원가계산서"/>
      <sheetName val="__MAIN"/>
      <sheetName val="발신정보"/>
      <sheetName val="sw1"/>
      <sheetName val="OPT7"/>
      <sheetName val="부하계산서"/>
      <sheetName val="#REF"/>
      <sheetName val="Sheet1"/>
      <sheetName val="적용기준"/>
      <sheetName val="2F 회의실견적(5_14 일대)"/>
      <sheetName val="DATE"/>
      <sheetName val="낙찰표"/>
      <sheetName val="중기사용료"/>
      <sheetName val="유기공정"/>
      <sheetName val="종배수관"/>
      <sheetName val="6PILE  (돌출)"/>
      <sheetName val="노무비"/>
      <sheetName val="CABLE SIZE-3"/>
      <sheetName val="ilch"/>
      <sheetName val="2월가격"/>
      <sheetName val="물량산출근거"/>
      <sheetName val="내역서"/>
      <sheetName val="969910( R)"/>
      <sheetName val="내역(영일)"/>
      <sheetName val="MOTOR3"/>
      <sheetName val="인건-측정"/>
      <sheetName val="PROCESS"/>
      <sheetName val="Macro(차단기)"/>
      <sheetName val="수질정화시설"/>
      <sheetName val="JUCK"/>
      <sheetName val="정부노임단가"/>
      <sheetName val="내역"/>
      <sheetName val="연결임시"/>
      <sheetName val="LOPCALC"/>
      <sheetName val="산근"/>
      <sheetName val="70%"/>
      <sheetName val="지급자재"/>
      <sheetName val="입찰안"/>
      <sheetName val="Cost bd-&quot;A&quot;"/>
      <sheetName val="PROJECT BRIEF(EX.NEW)"/>
      <sheetName val="화재 탐지 설비"/>
      <sheetName val="회로내역(승인)"/>
      <sheetName val="인건비"/>
      <sheetName val="__"/>
      <sheetName val="copy"/>
      <sheetName val="서식"/>
      <sheetName val="공사개요"/>
      <sheetName val="-명량대첩 승전광장 조성 통신공사 2차분-12-07-03"/>
      <sheetName val="부하(성남)"/>
      <sheetName val="8-3기계경비"/>
      <sheetName val="산#3-2-2"/>
      <sheetName val="가열로SW"/>
      <sheetName val="CALCULATION"/>
      <sheetName val="MOTOR"/>
      <sheetName val="실행철강하도"/>
      <sheetName val="제안서"/>
      <sheetName val="NA"/>
      <sheetName val="FB25JN"/>
      <sheetName val="전신환매도율"/>
      <sheetName val="수안보-MBR1"/>
      <sheetName val="지주설치제원"/>
      <sheetName val="부하LOAD"/>
      <sheetName val="BID"/>
      <sheetName val="대치판정"/>
      <sheetName val="DATA"/>
      <sheetName val="J형측구단위수량"/>
      <sheetName val="단가조사서"/>
      <sheetName val="현금"/>
      <sheetName val="신관(1)"/>
      <sheetName val="매입세율"/>
      <sheetName val="전차선로 물량표"/>
      <sheetName val="WIND"/>
      <sheetName val="부속동"/>
      <sheetName val="배수내역 (2)"/>
      <sheetName val="하조서"/>
      <sheetName val="접속도로1"/>
      <sheetName val="차액보증"/>
      <sheetName val="SELTDATA"/>
      <sheetName val="단"/>
      <sheetName val="내역서1999.8최종"/>
      <sheetName val="소상 &quot;1&quot;"/>
      <sheetName val="Total"/>
      <sheetName val="Site Expenses"/>
      <sheetName val="ITEM"/>
      <sheetName val="일위대가목록"/>
      <sheetName val="I一般比"/>
      <sheetName val="Sheet7"/>
      <sheetName val="[1766-1.xls][1766-1.xls][1766-1"/>
      <sheetName val="전체내역 (2)"/>
      <sheetName val="일위_(2)"/>
      <sheetName val="갑지_(2)"/>
      <sheetName val="조도계산서_(도서)"/>
      <sheetName val="전체내역_(2)"/>
      <sheetName val="기본일위"/>
      <sheetName val="공통(20-91)"/>
      <sheetName val="단가비교표"/>
      <sheetName val="h-013211-2"/>
      <sheetName val="경비"/>
      <sheetName val="가설건물"/>
      <sheetName val="허용전류 계산서"/>
      <sheetName val="당초"/>
      <sheetName val="상부집계표"/>
      <sheetName val="1. 설계조건 2.단면가정 3. 하중계산"/>
      <sheetName val="DATA 입력란"/>
      <sheetName val="설계"/>
      <sheetName val="교각계산"/>
      <sheetName val="대가표(품셈)"/>
      <sheetName val="J直材4"/>
      <sheetName val="예산내역서"/>
      <sheetName val="1안"/>
      <sheetName val="CT "/>
      <sheetName val="001"/>
      <sheetName val="감가상각"/>
      <sheetName val="OPT"/>
      <sheetName val="N賃率-職"/>
      <sheetName val="산출기초"/>
      <sheetName val="일위대가(LCS)"/>
      <sheetName val="산출근거(접지)"/>
      <sheetName val="산출근거 (중기)"/>
      <sheetName val="20관리비율"/>
      <sheetName val="기초대가"/>
      <sheetName val="명세서"/>
      <sheetName val="직노"/>
      <sheetName val="97"/>
      <sheetName val="단가산출"/>
      <sheetName val="한강운반비"/>
      <sheetName val="Macro1"/>
      <sheetName val="Macro2"/>
      <sheetName val="COVER"/>
      <sheetName val="LEGEND"/>
      <sheetName val="U-TYPE(1)"/>
      <sheetName val="중기일위대가"/>
      <sheetName val="4.전기"/>
      <sheetName val="CP-E2 (품셈표)"/>
      <sheetName val="노임단가"/>
      <sheetName val="직공비"/>
      <sheetName val="화산경계"/>
      <sheetName val="3BL공동구 수량"/>
      <sheetName val="말뚝물량"/>
      <sheetName val="CT_"/>
      <sheetName val="전차선로_물량표"/>
      <sheetName val="SV"/>
      <sheetName val="[1766-1.xls][1766-1.xls]_1766_2"/>
      <sheetName val="[1766-1.xls][1766-1.xls]_1766_4"/>
      <sheetName val="[1766-1.xls][1766-1.xls]_1766_3"/>
      <sheetName val="[1766-1.xls][1766-1.xls]______5"/>
      <sheetName val="[1766-1.xls][1766-1.xls]_1766_8"/>
      <sheetName val="[1766-1.xls][1766-1.xls]______3"/>
      <sheetName val="[1766-1.xls][1766-1.xls]_1766_6"/>
      <sheetName val="[1766-1.xls][1766-1.xls]______2"/>
      <sheetName val="[1766-1.xls][1766-1.xls]_1766_5"/>
      <sheetName val="[1766-1.xls]______E_BAKUP_OLD_2"/>
      <sheetName val="______E_BAKUP_OLD_E_1760_1766_2"/>
      <sheetName val="단가표 "/>
      <sheetName val="단면치수"/>
      <sheetName val="실행내역서 "/>
      <sheetName val="Piping(Methanol)"/>
      <sheetName val="[1766-1.xls][1766-1.xls]______4"/>
      <sheetName val="[1766-1.xls][1766-1.xls]_1766_7"/>
      <sheetName val="Dae_Jiju"/>
      <sheetName val="Sikje_ingun"/>
      <sheetName val="TREE_D"/>
      <sheetName val="와동25-3(변경)"/>
      <sheetName val="공통부대비"/>
      <sheetName val="재집"/>
      <sheetName val="직재"/>
      <sheetName val="소비자가"/>
      <sheetName val="지질조사"/>
      <sheetName val="자재단가비교표"/>
      <sheetName val="b_babun (2)"/>
      <sheetName val="옥외부분합"/>
      <sheetName val="CHITIET VL-NC"/>
      <sheetName val="DON GIA"/>
      <sheetName val="목차"/>
      <sheetName val="3"/>
      <sheetName val="견적3"/>
      <sheetName val="단가"/>
      <sheetName val="NA1"/>
      <sheetName val="생산실적"/>
      <sheetName val="Graph (LGEN)"/>
      <sheetName val="out_prog"/>
      <sheetName val="선적schedule (2)"/>
      <sheetName val="Sheet3"/>
      <sheetName val="3련 BOX"/>
      <sheetName val="데이타"/>
      <sheetName val="우배수"/>
      <sheetName val="계산식"/>
      <sheetName val="자료입력"/>
      <sheetName val="봉양~조차장간고하개명(신설)"/>
      <sheetName val="도담구내 개소별 명세"/>
      <sheetName val="도장수량(하1)"/>
      <sheetName val="주형"/>
      <sheetName val="WORK"/>
      <sheetName val="보차도경계석"/>
      <sheetName val="기계경비일람"/>
      <sheetName val="1.설계기준"/>
      <sheetName val="원형1호맨홀토공수량"/>
      <sheetName val="[1766-1.xls][1766-1.xls]______6"/>
      <sheetName val="[1766-1.xls][1766-1.xls]_1766_9"/>
      <sheetName val="[1766-1.xls][1766-1.xls]______7"/>
      <sheetName val="[1766-1.xls][1766-1.xls]_176_10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전체"/>
      <sheetName val="약품공급2"/>
      <sheetName val="직공비"/>
      <sheetName val="접지수량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성창원"/>
      <sheetName val="퍼스트"/>
      <sheetName val="#REF"/>
      <sheetName val="구조물집계"/>
      <sheetName val="토공집계"/>
      <sheetName val="내역서"/>
      <sheetName val="적점"/>
      <sheetName val="실행철강하도"/>
      <sheetName val="요율"/>
      <sheetName val="재료값"/>
      <sheetName val="산출내역서집계표"/>
      <sheetName val="단가 및 재료비"/>
      <sheetName val="대포2교접속"/>
      <sheetName val="천방교접속"/>
      <sheetName val="갑지"/>
      <sheetName val="문학간접"/>
      <sheetName val="단가"/>
      <sheetName val="입찰"/>
      <sheetName val="현경"/>
      <sheetName val="4차원가계산서"/>
      <sheetName val="품셈TABLE"/>
      <sheetName val="SHEET PILE단가"/>
      <sheetName val="2000청천-덕평발주"/>
      <sheetName val="내역"/>
      <sheetName val="정렬"/>
      <sheetName val="기성내역"/>
      <sheetName val="LD"/>
      <sheetName val="0001new"/>
      <sheetName val="교각1"/>
      <sheetName val="인수공규격"/>
      <sheetName val="1.설계조건"/>
      <sheetName val="Macro1"/>
      <sheetName val="RE9604"/>
      <sheetName val="앉음벽 (2)"/>
      <sheetName val="설비2차"/>
      <sheetName val="위치조서"/>
      <sheetName val="적현로"/>
      <sheetName val="원가서"/>
      <sheetName val="공량산출서"/>
      <sheetName val="도급"/>
      <sheetName val="실행내역서 "/>
      <sheetName val="DATA"/>
      <sheetName val="재료비"/>
      <sheetName val="C1ㅇ"/>
      <sheetName val="제출내역 (2)"/>
      <sheetName val="전기일위목록"/>
      <sheetName val="A 견적"/>
      <sheetName val="ABUT수량-A1"/>
      <sheetName val="대비2"/>
      <sheetName val="당진1,2호기전선관설치및접지4차공사내역서-을지"/>
      <sheetName val="tggwan(mac)"/>
      <sheetName val="접속도수량집계표"/>
      <sheetName val="철근집계"/>
      <sheetName val="DATE"/>
      <sheetName val="금액내역서"/>
      <sheetName val="실행(1)"/>
      <sheetName val="자재일람"/>
      <sheetName val="접속도로1"/>
      <sheetName val="자판실행"/>
      <sheetName val="방수"/>
      <sheetName val="관급자재"/>
      <sheetName val="예산서"/>
      <sheetName val="DB"/>
      <sheetName val="입출재고현황 (2)"/>
      <sheetName val="BID"/>
      <sheetName val="guard(mac)"/>
      <sheetName val="관급"/>
      <sheetName val="교통대책내역"/>
      <sheetName val="제경비"/>
      <sheetName val="소비자가"/>
      <sheetName val="내화구조체FTA"/>
      <sheetName val="터파기및재료"/>
      <sheetName val="빗물받이(910-510-410)"/>
      <sheetName val="2002하반기노임기준"/>
      <sheetName val="설계실행투찰"/>
      <sheetName val="일위대가"/>
      <sheetName val="준검 내역서"/>
      <sheetName val="7.경제성결과"/>
      <sheetName val="동방설계서"/>
      <sheetName val="일반부표"/>
      <sheetName val="여과지동"/>
      <sheetName val="기초자료"/>
      <sheetName val="1,2공구원가계산서"/>
      <sheetName val="2공구산출내역"/>
      <sheetName val="1공구산출내역서"/>
      <sheetName val="계림(함평)"/>
      <sheetName val="계림(장성)"/>
      <sheetName val="상수도토공집계표"/>
      <sheetName val="콘_재료분리(1)"/>
      <sheetName val="노임"/>
      <sheetName val="옹벽"/>
      <sheetName val="을"/>
      <sheetName val="수량산출근거"/>
      <sheetName val="슬래브수량"/>
      <sheetName val="설계개요"/>
      <sheetName val="교각계산"/>
      <sheetName val="노임단가 (2)"/>
      <sheetName val="수로단위수량"/>
      <sheetName val="부대내역"/>
      <sheetName val="COVER"/>
      <sheetName val="평가데이터"/>
      <sheetName val="공사개요"/>
      <sheetName val="4.전기"/>
      <sheetName val="준공정산"/>
      <sheetName val="일일총괄"/>
      <sheetName val="유치원내역"/>
      <sheetName val="직재"/>
      <sheetName val="b_balju"/>
      <sheetName val="일위집계표"/>
      <sheetName val="수량산출"/>
      <sheetName val="가도공"/>
      <sheetName val="기기리스트"/>
      <sheetName val="부하계산서"/>
      <sheetName val="TOWER 10TON"/>
      <sheetName val="설계"/>
      <sheetName val="환율change"/>
      <sheetName val="토사(PE)"/>
      <sheetName val="기초자료입력"/>
      <sheetName val="청천내"/>
      <sheetName val="토공사"/>
      <sheetName val="내역표지"/>
      <sheetName val="편입토지조서"/>
      <sheetName val="서울대규장각(가시설흙막이)"/>
      <sheetName val="정부노임단가"/>
      <sheetName val="인건-측정"/>
      <sheetName val="현장관리비참조"/>
      <sheetName val="물가자료"/>
      <sheetName val="전체_1설계"/>
      <sheetName val="과천MAIN"/>
      <sheetName val="연결임시"/>
      <sheetName val="수량 산출서(당초)"/>
      <sheetName val="2000년하반기"/>
      <sheetName val="산출내역서"/>
      <sheetName val="5.동별횡주관경"/>
      <sheetName val="공사비총괄표"/>
      <sheetName val="1.취수장"/>
      <sheetName val="노임단가"/>
      <sheetName val="날개벽수량표"/>
      <sheetName val="건축"/>
      <sheetName val="lee"/>
      <sheetName val="집계표소트"/>
      <sheetName val="경비_원본"/>
      <sheetName val="실행내역"/>
      <sheetName val="플랜트 설치"/>
      <sheetName val="자재테이블"/>
      <sheetName val="esc"/>
      <sheetName val="일위목록"/>
      <sheetName val="Macro(전선)"/>
      <sheetName val="Sheet2"/>
      <sheetName val="Y-WORK"/>
      <sheetName val="수입"/>
      <sheetName val="전기계산"/>
      <sheetName val="총괄표"/>
      <sheetName val="간접비계산"/>
      <sheetName val="갑지(추정)"/>
      <sheetName val="조명시설"/>
      <sheetName val="전동기"/>
      <sheetName val="원가계산서"/>
      <sheetName val="일용노임단가"/>
      <sheetName val="Sheet6"/>
      <sheetName val="옥내소화전계산서"/>
      <sheetName val="Sheet5"/>
      <sheetName val="당초수량"/>
      <sheetName val="자재"/>
      <sheetName val="신호등일위대가"/>
      <sheetName val="건축내역서"/>
      <sheetName val="데리네이타현황"/>
      <sheetName val="자재단가비교표"/>
      <sheetName val="봉양~조차장간고하개명(신설)"/>
      <sheetName val="물가시세"/>
      <sheetName val="가설공사비"/>
      <sheetName val="공사비집계표"/>
      <sheetName val="원가계산"/>
      <sheetName val="원도급"/>
      <sheetName val="하도급"/>
      <sheetName val="총괄내역서"/>
      <sheetName val="국내조달(통합-1)"/>
      <sheetName val="현장경비"/>
      <sheetName val="우수"/>
      <sheetName val="3.하중산정4.지지력"/>
      <sheetName val="판"/>
      <sheetName val="실행"/>
      <sheetName val="충주"/>
      <sheetName val="토공사B동추가"/>
      <sheetName val="DESIGN_CRETERIA"/>
      <sheetName val="을(1차)"/>
      <sheetName val="Resource2"/>
      <sheetName val="화재 탐지 설비"/>
      <sheetName val="전체제잡비"/>
      <sheetName val="원가총괄"/>
      <sheetName val="내역기준"/>
      <sheetName val="3월집계"/>
      <sheetName val="관리비비계상"/>
      <sheetName val="자동제어"/>
      <sheetName val="착공내역"/>
      <sheetName val="자재입고"/>
      <sheetName val="제수"/>
      <sheetName val="공기"/>
      <sheetName val="일위산출"/>
      <sheetName val="완도-군외"/>
      <sheetName val="노무비 근거"/>
      <sheetName val="갑지1"/>
      <sheetName val="입고장부 (4)"/>
      <sheetName val="자재단가"/>
      <sheetName val=""/>
      <sheetName val="입찰품의서"/>
      <sheetName val="세원견적서"/>
      <sheetName val="급,배기팬"/>
      <sheetName val="중강당 내역"/>
      <sheetName val="내역(입찰)"/>
      <sheetName val="진주방향"/>
      <sheetName val="노임단가표"/>
      <sheetName val="건축공사"/>
      <sheetName val="8.석축단위(H=1.5M)"/>
      <sheetName val="Macro(차단기)"/>
      <sheetName val="토목"/>
      <sheetName val="A공구"/>
      <sheetName val="일위대가목록"/>
      <sheetName val="Excel"/>
      <sheetName val="재개발"/>
      <sheetName val="수량산출내역1115"/>
      <sheetName val="차액보증"/>
      <sheetName val="2"/>
      <sheetName val="10월관리비"/>
      <sheetName val="청주(철골발주의뢰서)"/>
      <sheetName val="공통부대관리"/>
      <sheetName val="단위수량산출"/>
      <sheetName val="관리,공감"/>
      <sheetName val="산정표"/>
      <sheetName val="총괄설계내역서"/>
      <sheetName val="집수정(600-700)"/>
      <sheetName val="견적"/>
      <sheetName val="전입"/>
      <sheetName val="정산서"/>
      <sheetName val="LF자재단가"/>
      <sheetName val="경산"/>
      <sheetName val="Sheet1 (2)"/>
      <sheetName val="BSD (2)"/>
      <sheetName val="중동상가"/>
      <sheetName val="07피뢰침설비공사"/>
      <sheetName val="재학생"/>
      <sheetName val="125PIECE"/>
      <sheetName val="수량산출서"/>
      <sheetName val="공사비산출내역"/>
      <sheetName val="단가표 (2)"/>
      <sheetName val="원가계산서구조조정"/>
      <sheetName val="공정증감대ㅈ표"/>
      <sheetName val="평당자료"/>
      <sheetName val="98지급계획"/>
      <sheetName val="rate"/>
      <sheetName val="I一般比"/>
      <sheetName val="간접"/>
      <sheetName val="2.대외공문"/>
      <sheetName val="개략"/>
      <sheetName val="매입"/>
      <sheetName val="1공구(입찰내역)"/>
      <sheetName val="정리부09"/>
      <sheetName val="Total"/>
      <sheetName val="계산표지"/>
      <sheetName val="연습장소"/>
      <sheetName val="하수급견적대비"/>
      <sheetName val="빌딩 안내"/>
      <sheetName val="접슬S=90"/>
      <sheetName val="접슬S≠90"/>
      <sheetName val="조건"/>
      <sheetName val="테이블"/>
      <sheetName val=" 소방공사 산출근거"/>
      <sheetName val="3BL공동구 수량"/>
      <sheetName val="전기2005"/>
      <sheetName val="통신2005"/>
      <sheetName val="민감도분석"/>
      <sheetName val="코드"/>
      <sheetName val="정내"/>
      <sheetName val="부하(성남)"/>
      <sheetName val="목록표"/>
      <sheetName val="남양시작동자105노65기1.3화1.2"/>
      <sheetName val="토공총괄표"/>
      <sheetName val="S0"/>
      <sheetName val="설비공사"/>
      <sheetName val="FM"/>
      <sheetName val="2공종별예산조서"/>
      <sheetName val="조명율표"/>
      <sheetName val="옹벽수량집계표"/>
      <sheetName val="본사인상전"/>
      <sheetName val="Front"/>
      <sheetName val="wall"/>
      <sheetName val="기준"/>
      <sheetName val="터널조도"/>
      <sheetName val="#2_일위대가목록"/>
      <sheetName val="정보"/>
      <sheetName val="분전반일위대가"/>
      <sheetName val="단가산출"/>
      <sheetName val="가공비"/>
      <sheetName val="내역(가지)"/>
      <sheetName val="집계"/>
      <sheetName val="Customer Databas"/>
      <sheetName val="영흥TL(UP,DOWN) "/>
      <sheetName val="실행비교"/>
      <sheetName val="정류기"/>
      <sheetName val="직노"/>
      <sheetName val="T형( 파일기초) 공현1교"/>
      <sheetName val="단가_및_재료비"/>
      <sheetName val="노임,재료비"/>
      <sheetName val="임대동호배치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REDUCER"/>
      <sheetName val="WE'T"/>
      <sheetName val="공통가설"/>
      <sheetName val="F4-F7"/>
      <sheetName val="현설자료UT"/>
      <sheetName val="원가명세"/>
      <sheetName val="산출근거"/>
      <sheetName val="일위집계(기존)"/>
      <sheetName val="작업일보"/>
      <sheetName val="PROJECT BRIEF"/>
      <sheetName val="주경기-오배수"/>
      <sheetName val="FAB별"/>
      <sheetName val="개발운영비청구"/>
      <sheetName val="지급자재"/>
      <sheetName val="맨홀토공산출"/>
      <sheetName val="기계경비(시간당)"/>
      <sheetName val="일위단가"/>
      <sheetName val="주방"/>
      <sheetName val="N賃率-職"/>
      <sheetName val="총괄"/>
      <sheetName val="수정계획3"/>
      <sheetName val="토목품셈"/>
      <sheetName val="변경실행(2차) "/>
      <sheetName val="신규일위대가"/>
      <sheetName val="설비"/>
      <sheetName val="골조시행"/>
      <sheetName val="상세내역,전력산출서"/>
      <sheetName val="간선계산"/>
      <sheetName val="도담구내 개소별 명세"/>
      <sheetName val="을부담운반비"/>
      <sheetName val="6PILE  (돌출)"/>
      <sheetName val="단가일람"/>
      <sheetName val="조경일람"/>
      <sheetName val="8설7발"/>
      <sheetName val="AHU집계"/>
      <sheetName val="공조기휀"/>
      <sheetName val="공조기"/>
      <sheetName val="설계가"/>
      <sheetName val="단가목록"/>
      <sheetName val="제4절-1"/>
      <sheetName val="몰탈재료산출"/>
      <sheetName val="옥외외등집계표"/>
      <sheetName val="200"/>
      <sheetName val="내역서 (2)"/>
      <sheetName val="인부신상자료"/>
      <sheetName val="EQT-ESTN"/>
      <sheetName val="설계명세서"/>
      <sheetName val="예산명세서"/>
      <sheetName val="자료입력"/>
      <sheetName val="전도자금"/>
      <sheetName val="JUCKEYK"/>
      <sheetName val="신관(1)"/>
      <sheetName val="표준건축비"/>
      <sheetName val="미드수량"/>
      <sheetName val="70%"/>
      <sheetName val="개요"/>
      <sheetName val="spc 배관견적"/>
      <sheetName val="단위단가"/>
      <sheetName val="기초단가"/>
      <sheetName val="수압집계"/>
      <sheetName val="SCH"/>
      <sheetName val="CTEMCOST"/>
      <sheetName val="오산갈곳"/>
      <sheetName val="초기화면"/>
      <sheetName val="폐기물"/>
      <sheetName val="재집"/>
      <sheetName val="총"/>
      <sheetName val="가설"/>
      <sheetName val="품셈"/>
      <sheetName val="공사비총괄"/>
      <sheetName val="찍기"/>
      <sheetName val="DATA 입력란"/>
      <sheetName val="1. 설계조건 2.단면가정 3. 하중계산"/>
      <sheetName val="수우미양가(Vlookup)"/>
      <sheetName val="결과"/>
      <sheetName val="SUB일위대가"/>
      <sheetName val="도면자료제출일정"/>
      <sheetName val="대공종"/>
      <sheetName val="관리동"/>
      <sheetName val="내역서 "/>
      <sheetName val="입찰안"/>
      <sheetName val="산수배수"/>
      <sheetName val="설계예산서"/>
      <sheetName val="통신대가"/>
      <sheetName val="건설실행"/>
      <sheetName val="IBASE"/>
      <sheetName val="공사비예산서"/>
      <sheetName val="諸元"/>
      <sheetName val="설계카드"/>
      <sheetName val="TYPE-A"/>
      <sheetName val="첨4"/>
      <sheetName val="이토변실(A3-LINE)"/>
      <sheetName val="결재갑지"/>
      <sheetName val="단위중량"/>
      <sheetName val="5.전사투자계획종함안"/>
      <sheetName val="목차"/>
      <sheetName val="당사실시1"/>
      <sheetName val="원하대비"/>
      <sheetName val="산출근거1"/>
      <sheetName val="대림경상68억"/>
      <sheetName val="공문"/>
      <sheetName val="대치판정"/>
      <sheetName val="구조물철거타공정이월"/>
      <sheetName val="2.냉난방설비공사"/>
      <sheetName val="수목표준대가"/>
      <sheetName val="7.자동제어공사"/>
      <sheetName val="코드일람표2001년10월"/>
      <sheetName val="간이영수증"/>
      <sheetName val="각형맨홀"/>
      <sheetName val="sh1"/>
      <sheetName val="CM 1"/>
      <sheetName val="데이타"/>
      <sheetName val="L형측구"/>
      <sheetName val="계수시트"/>
      <sheetName val="시설물일위"/>
      <sheetName val="배관가대"/>
      <sheetName val="펌프자재"/>
      <sheetName val="단면"/>
      <sheetName val="갈현동"/>
      <sheetName val="표_재료"/>
      <sheetName val="위생-sa"/>
      <sheetName val="개선안 개요"/>
      <sheetName val="품셈총괄표"/>
      <sheetName val="분전함신설"/>
      <sheetName val="접지1종"/>
      <sheetName val="차압계산"/>
      <sheetName val="전기설계변경"/>
      <sheetName val="인건비"/>
      <sheetName val="예산총괄"/>
      <sheetName val="장비단가표"/>
      <sheetName val="2.1"/>
      <sheetName val="자재목록"/>
      <sheetName val="노임목록"/>
      <sheetName val="소방"/>
      <sheetName val="내역갑지"/>
      <sheetName val="개산공사비"/>
      <sheetName val="1_설계조건"/>
      <sheetName val="실행내역서_"/>
      <sheetName val="SHEET_PILE단가"/>
      <sheetName val="앉음벽_(2)"/>
      <sheetName val="입출재고현황_(2)"/>
      <sheetName val="수량산출서-2"/>
      <sheetName val="이월"/>
      <sheetName val="통계연보"/>
      <sheetName val="사유서제출현황-2"/>
      <sheetName val="원가"/>
      <sheetName val="청구내역(9807)"/>
      <sheetName val="전기"/>
      <sheetName val="통신물량"/>
      <sheetName val="직접비"/>
      <sheetName val="철근계"/>
      <sheetName val="POOM_MOTO"/>
      <sheetName val="POOM_MOTO2"/>
      <sheetName val="104동"/>
      <sheetName val="연부97-1"/>
      <sheetName val="PIPING"/>
      <sheetName val="GI-LIST"/>
      <sheetName val="조정금액결과표 (차수별)"/>
      <sheetName val="중간부"/>
      <sheetName val="산출"/>
      <sheetName val="TRE TABLE"/>
      <sheetName val="A4"/>
      <sheetName val="상-교대(A1-A2)"/>
      <sheetName val="a1.시중노임및물가시세"/>
      <sheetName val="hvac내역서(제어동)"/>
      <sheetName val="일위대가-2"/>
      <sheetName val="세부내역서"/>
      <sheetName val="A_7"/>
      <sheetName val="설계조건"/>
      <sheetName val="중사"/>
      <sheetName val="자재대"/>
      <sheetName val="DANGA"/>
      <sheetName val="운반"/>
      <sheetName val="투찰내역"/>
      <sheetName val="일일"/>
      <sheetName val="사업관리"/>
      <sheetName val="#2정산"/>
      <sheetName val="DHEQSUPT"/>
      <sheetName val="XXXXXX"/>
      <sheetName val="중기일위대가"/>
      <sheetName val="밸브설치"/>
      <sheetName val="용수지선토적"/>
      <sheetName val="도로토적"/>
      <sheetName val="예가표"/>
      <sheetName val="TYPE-B 평균H"/>
      <sheetName val="2000노임기준"/>
      <sheetName val="가락화장을지"/>
      <sheetName val="피벗테이블데이터분석"/>
      <sheetName val="평균높이산출근거"/>
      <sheetName val="횡배수관위치조서"/>
      <sheetName val="NOMUBI"/>
      <sheetName val="sw1"/>
      <sheetName val="인원계획"/>
      <sheetName val="6.이토처리시간"/>
      <sheetName val="STEEL BOX 단면설계(SEC.8)"/>
      <sheetName val="경"/>
      <sheetName val="우배수"/>
      <sheetName val="표층포설및다짐"/>
      <sheetName val="불출요청"/>
      <sheetName val="위치도1"/>
      <sheetName val="기둥(원형)"/>
      <sheetName val="3.바닥판설계"/>
      <sheetName val="용량(1-2)"/>
      <sheetName val="JUCK"/>
      <sheetName val="MOTOR"/>
      <sheetName val="교육훈련비"/>
      <sheetName val="운동장 (2)"/>
      <sheetName val="6호기"/>
      <sheetName val="아파트건축"/>
      <sheetName val="FACTOR"/>
      <sheetName val="자재co"/>
      <sheetName val="실행간접비"/>
      <sheetName val="0.0ControlSheet"/>
      <sheetName val="DATA(VTL)"/>
      <sheetName val="건축2"/>
      <sheetName val="CAL"/>
      <sheetName val="적격"/>
      <sheetName val="Requirement(Work Crew)"/>
      <sheetName val="103동"/>
      <sheetName val="셈플(물량산출)"/>
      <sheetName val="협력업체주소"/>
      <sheetName val="잡철단가대비"/>
      <sheetName val="시험장S자로가로등공사"/>
      <sheetName val="가로등기초"/>
      <sheetName val="PAD TR보호대기초"/>
      <sheetName val="제출내역_(2)"/>
      <sheetName val="준검_내역서"/>
      <sheetName val="T형(_파일기초)_공현1교"/>
      <sheetName val="4_전기"/>
      <sheetName val="7_경제성결과"/>
      <sheetName val="수량_산출서(당초)"/>
      <sheetName val="5_동별횡주관경"/>
      <sheetName val="노임단가_(2)"/>
      <sheetName val="Sheet1_(2)"/>
      <sheetName val="간접(90)"/>
      <sheetName val="전신환매도율"/>
      <sheetName val="일위"/>
      <sheetName val="b_balju_cho"/>
      <sheetName val="1월"/>
      <sheetName val="내역서1"/>
      <sheetName val="청하배수"/>
      <sheetName val="Macro2"/>
      <sheetName val="상행선"/>
      <sheetName val="조직"/>
      <sheetName val="수원공사비"/>
      <sheetName val="파일구성"/>
      <sheetName val="산재 안전"/>
      <sheetName val="노무비 경비"/>
      <sheetName val="PROJECT BRIEF(EX.NEW)"/>
      <sheetName val="토목주소"/>
      <sheetName val="노임 및 중기단가"/>
      <sheetName val="공사비증감"/>
      <sheetName val="전주2本1"/>
      <sheetName val="원형1호맨홀토공수량"/>
      <sheetName val="401"/>
      <sheetName val="단가조사서"/>
      <sheetName val="횡배수관토공수량"/>
      <sheetName val=" HIT-&gt;HMC 견적(3900)"/>
      <sheetName val="특별교실"/>
      <sheetName val="조도계산서 (도서)"/>
      <sheetName val="c_balju"/>
      <sheetName val="금액"/>
      <sheetName val="램머"/>
      <sheetName val="증감내역서"/>
      <sheetName val="단가조사"/>
      <sheetName val="순성토"/>
      <sheetName val="수목단가"/>
      <sheetName val="시설수량표"/>
      <sheetName val="식재수량표"/>
      <sheetName val="자재집계"/>
      <sheetName val="토공(완충)"/>
      <sheetName val="토목내역서"/>
      <sheetName val="적용인원(지우지말것)"/>
      <sheetName val="1"/>
      <sheetName val="부영5블럭-1"/>
      <sheetName val="의정부문예회관변경내역"/>
      <sheetName val="8_석축단위(H=1_5M)"/>
      <sheetName val="1_취수장"/>
      <sheetName val="TOWER_10TON"/>
      <sheetName val="A_견적"/>
      <sheetName val="플랜트_설치"/>
      <sheetName val="부속동"/>
      <sheetName val="APT"/>
      <sheetName val="3도로"/>
      <sheetName val="Sheet250"/>
      <sheetName val="식재인부"/>
      <sheetName val="C3.토목_옹벽"/>
      <sheetName val="A3.공사비 검토"/>
      <sheetName val="단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 refreshError="1"/>
      <sheetData sheetId="624"/>
      <sheetData sheetId="625" refreshError="1"/>
      <sheetData sheetId="626" refreshError="1"/>
      <sheetData sheetId="627" refreshError="1"/>
      <sheetData sheetId="628"/>
      <sheetData sheetId="629" refreshError="1"/>
      <sheetData sheetId="630" refreshError="1"/>
      <sheetData sheetId="631" refreshError="1"/>
      <sheetData sheetId="63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을지"/>
      <sheetName val="내역을지"/>
      <sheetName val="내역서"/>
      <sheetName val="수량산출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#REF"/>
      <sheetName val="견적"/>
      <sheetName val="요율"/>
      <sheetName val="내역"/>
      <sheetName val="일위대가목록"/>
      <sheetName val="일위대가 "/>
      <sheetName val="9509"/>
      <sheetName val="N賃率-職"/>
      <sheetName val="I一般比"/>
      <sheetName val="총괄내역서"/>
      <sheetName val="신우"/>
      <sheetName val="설직재-1"/>
      <sheetName val="내역서1999.8최종"/>
      <sheetName val="내역서"/>
      <sheetName val="계정"/>
      <sheetName val="FB25JN"/>
      <sheetName val="설계명세서"/>
      <sheetName val="설계내역서"/>
      <sheetName val="A 견적"/>
      <sheetName val="데이타"/>
      <sheetName val="수량산출"/>
      <sheetName val="청천내"/>
      <sheetName val="Total"/>
      <sheetName val="아파트기별"/>
      <sheetName val="공리일"/>
      <sheetName val="판매시설"/>
      <sheetName val="6호기"/>
      <sheetName val="서울시CCTV"/>
      <sheetName val="일위_파일"/>
      <sheetName val="SAM"/>
      <sheetName val="갑지"/>
      <sheetName val="집계표"/>
      <sheetName val="단가 및 재료비"/>
      <sheetName val="중기사용료산출근거"/>
      <sheetName val="기계경비(시간당)"/>
      <sheetName val="연습"/>
      <sheetName val="램머"/>
      <sheetName val="일위대가"/>
      <sheetName val="단가조사"/>
      <sheetName val="전기일위대가"/>
      <sheetName val="동원인원"/>
      <sheetName val="변수값"/>
      <sheetName val="중기상차"/>
      <sheetName val="AS복구"/>
      <sheetName val="중기터파기"/>
      <sheetName val="단가 (2)"/>
      <sheetName val="을"/>
      <sheetName val="기초입력 DATA"/>
      <sheetName val="내역서(세부)"/>
      <sheetName val="DATE"/>
      <sheetName val="CTEMCOST"/>
      <sheetName val="결과조달"/>
      <sheetName val="일위대가_"/>
      <sheetName val="내역서1999_8최종"/>
      <sheetName val="A_견적"/>
      <sheetName val="단가_및_재료비"/>
      <sheetName val="갑지(추정)"/>
      <sheetName val="감액총괄표"/>
      <sheetName val="견적대비 견적서"/>
      <sheetName val="원가"/>
      <sheetName val="공사통보서"/>
      <sheetName val="21301동"/>
      <sheetName val="pier(각형)"/>
      <sheetName val="집수정(600-700)"/>
      <sheetName val="1.옥외통신"/>
      <sheetName val="3.전화,LAN"/>
      <sheetName val="4.TV"/>
      <sheetName val="5.방송"/>
      <sheetName val="수량산출서"/>
      <sheetName val="제안서입력"/>
      <sheetName val="인건비"/>
      <sheetName val="일위대가표"/>
      <sheetName val="예산내역서"/>
      <sheetName val="약품공급2"/>
      <sheetName val="수량산출(가로등)"/>
      <sheetName val="노임"/>
      <sheetName val="일위대가집계"/>
      <sheetName val="단가대비표"/>
      <sheetName val="직노"/>
      <sheetName val="200"/>
      <sheetName val="노임단가"/>
      <sheetName val="업무"/>
      <sheetName val="내역- CCTV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건축내역"/>
      <sheetName val="Sheet1"/>
      <sheetName val="공사예산하조서"/>
      <sheetName val="중기일위대가"/>
      <sheetName val="정부노임단가"/>
      <sheetName val="설계예산서"/>
      <sheetName val="총계"/>
      <sheetName val="단가비교표"/>
      <sheetName val="작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MAIN"/>
      <sheetName val="총공사비"/>
      <sheetName val="원가계산서"/>
      <sheetName val="T1"/>
      <sheetName val="san"/>
      <sheetName val="LIST"/>
      <sheetName val="FORM1-P "/>
      <sheetName val="sw1"/>
      <sheetName val="sw2"/>
      <sheetName val="sw3"/>
      <sheetName val="sw4"/>
      <sheetName val="sw5"/>
      <sheetName val="sw6"/>
      <sheetName val="sw7"/>
      <sheetName val="NOMUBI"/>
      <sheetName val="관급"/>
      <sheetName val="실행철강하도"/>
      <sheetName val="단가 및 재료비"/>
      <sheetName val="중기사용료산출근거"/>
      <sheetName val="LOPCALC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I4">
            <v>0.7722</v>
          </cell>
        </row>
      </sheetData>
      <sheetData sheetId="9"/>
      <sheetData sheetId="10"/>
      <sheetData sheetId="11"/>
      <sheetData sheetId="12"/>
      <sheetData sheetId="13"/>
      <sheetData sheetId="14"/>
      <sheetData sheetId="15">
        <row r="3">
          <cell r="B3" t="str">
            <v>계장공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일위대가(가설)"/>
      <sheetName val="YES"/>
      <sheetName val="수량산출"/>
      <sheetName val="공사원가계산서"/>
      <sheetName val="실행철강하도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  <sheetName val="단가 및 재료비"/>
      <sheetName val="중기사용료산출근거"/>
      <sheetName val="#REF"/>
      <sheetName val="03단가대비(내역자료)"/>
      <sheetName val="을"/>
      <sheetName val="건축내역"/>
      <sheetName val="수량산출"/>
      <sheetName val="가설공사"/>
      <sheetName val="내역서(건축)"/>
      <sheetName val="중기일위대가"/>
      <sheetName val="Sheet1"/>
      <sheetName val="내역"/>
      <sheetName val="초기화면"/>
      <sheetName val="관급자재"/>
      <sheetName val="데이타"/>
      <sheetName val="식재인부"/>
      <sheetName val="날개벽수량표"/>
      <sheetName val="설계명세서"/>
      <sheetName val="준검 내역서"/>
      <sheetName val="기타 정보통신공사"/>
      <sheetName val="내역서"/>
      <sheetName val="수량산출서"/>
      <sheetName val="데리네이타현황"/>
      <sheetName val="입찰안"/>
      <sheetName val="관급자재대"/>
      <sheetName val="평가데이터"/>
      <sheetName val="설계예시"/>
      <sheetName val="노임단가"/>
      <sheetName val="AS포장복구 "/>
      <sheetName val="계양가시설"/>
      <sheetName val="한강운반비"/>
      <sheetName val="잡비계산"/>
      <sheetName val="북제주원가"/>
      <sheetName val="단가"/>
      <sheetName val="시설물일위"/>
      <sheetName val="22전선(P)"/>
      <sheetName val="22전선(L)"/>
      <sheetName val="22전선(R)"/>
      <sheetName val="일반문틀 설치"/>
      <sheetName val="샌딩 에폭시 도장"/>
      <sheetName val="스텐문틀설치"/>
      <sheetName val="삭제금지단가"/>
      <sheetName val="원가계산서"/>
      <sheetName val="케이블"/>
      <sheetName val="각형맨홀"/>
      <sheetName val="DATE"/>
      <sheetName val="총 원가계산"/>
      <sheetName val="단가산출서 (2)"/>
      <sheetName val="단가산출서"/>
      <sheetName val="9."/>
      <sheetName val="대치판정"/>
      <sheetName val="평내중"/>
      <sheetName val="총괄내역"/>
      <sheetName val="물가시세"/>
      <sheetName val="Total"/>
      <sheetName val="직재"/>
      <sheetName val="재집"/>
      <sheetName val="EP0618"/>
      <sheetName val="토목(대안)"/>
      <sheetName val="시설용량"/>
      <sheetName val="정부노임"/>
      <sheetName val="방화산출"/>
      <sheetName val="기존단가 (2)"/>
      <sheetName val="노무비"/>
      <sheetName val="AP1"/>
      <sheetName val="일위대가목차"/>
      <sheetName val="자재단가조사표-수목"/>
      <sheetName val="집계표_식재"/>
      <sheetName val="장비종합부표"/>
      <sheetName val="부표"/>
      <sheetName val="요율"/>
      <sheetName val="공사명입력"/>
      <sheetName val="근로자자료입력"/>
      <sheetName val="참고자료"/>
      <sheetName val="원가"/>
      <sheetName val="단면 (2)"/>
      <sheetName val="기둥(원형)"/>
      <sheetName val="교각1"/>
      <sheetName val="COPING"/>
      <sheetName val="가도공"/>
      <sheetName val="총괄메뉴"/>
      <sheetName val="약품공급2"/>
      <sheetName val="기계목록"/>
      <sheetName val="최적단면"/>
      <sheetName val="NEYOK"/>
      <sheetName val="예총"/>
      <sheetName val="입력"/>
      <sheetName val="경비_원본"/>
      <sheetName val="내역서1-2"/>
      <sheetName val="일위대가"/>
      <sheetName val="갑지"/>
      <sheetName val="집계표"/>
      <sheetName val="서울대규장각(가시설흙막이)"/>
      <sheetName val="Sheet2"/>
      <sheetName val="(산출)"/>
      <sheetName val="계획금액"/>
      <sheetName val="base"/>
      <sheetName val="48일위"/>
      <sheetName val="오억미만"/>
      <sheetName val="1.토공집계표"/>
      <sheetName val="관급_File"/>
      <sheetName val="가로등"/>
      <sheetName val="손익분석"/>
      <sheetName val="MACRO(MCC)"/>
      <sheetName val="현장경비"/>
      <sheetName val="table"/>
      <sheetName val="건축2"/>
      <sheetName val="실행철강하도"/>
      <sheetName val="일위대가표"/>
      <sheetName val="(전남)시범지구 운영실적 및 결과분석(8월까지)"/>
      <sheetName val="ELECTRIC"/>
      <sheetName val="BOX 단위수량"/>
      <sheetName val="박스제원"/>
      <sheetName val="Sheet6"/>
      <sheetName val="인건-측정"/>
      <sheetName val="수리보고서비"/>
      <sheetName val="단가조사"/>
      <sheetName val="연습"/>
      <sheetName val="덕전리"/>
      <sheetName val="콘크리트"/>
      <sheetName val="대,유,램"/>
      <sheetName val="교각(P1)수량"/>
      <sheetName val="제경비율"/>
      <sheetName val="준공정산"/>
      <sheetName val="입출재고현황 (2)"/>
      <sheetName val="방송(체육관)"/>
      <sheetName val="DATA"/>
      <sheetName val="101동"/>
      <sheetName val="내역서1"/>
      <sheetName val="3BL공동구 수량"/>
      <sheetName val="정부노임단가"/>
      <sheetName val="DATA1"/>
      <sheetName val="주소"/>
      <sheetName val="작성"/>
      <sheetName val="세부내역(직접인건비)"/>
      <sheetName val="빌딩 안내"/>
      <sheetName val="물가자료"/>
      <sheetName val="가설공사비"/>
      <sheetName val="도로구조공사비"/>
      <sheetName val="도로토공공사비"/>
      <sheetName val="여수토공사비"/>
      <sheetName val="경비"/>
      <sheetName val="산출내역서집계표"/>
      <sheetName val="관리비비계상"/>
      <sheetName val="일위목록"/>
      <sheetName val="2000전체분"/>
      <sheetName val="2000년1차"/>
      <sheetName val="건축내역서"/>
      <sheetName val="설비내역서"/>
      <sheetName val="전기내역서"/>
      <sheetName val="6동"/>
      <sheetName val="간선계산"/>
      <sheetName val="왕십리방향"/>
      <sheetName val="표지"/>
      <sheetName val="준공조서"/>
      <sheetName val="공사준공계"/>
      <sheetName val="준공검사보고서"/>
      <sheetName val="예산명세서"/>
      <sheetName val="자료입력"/>
      <sheetName val="수목데이타"/>
      <sheetName val="22일위"/>
      <sheetName val="도급"/>
      <sheetName val="POOM_MOTO"/>
      <sheetName val="POOM_MOTO2"/>
      <sheetName val="bm(CIcable)"/>
      <sheetName val="01"/>
      <sheetName val="GAS"/>
      <sheetName val="일위집계표"/>
      <sheetName val="관급"/>
      <sheetName val="내역(APT)"/>
      <sheetName val="문학간접"/>
      <sheetName val="동해title"/>
      <sheetName val="사통"/>
      <sheetName val="공내역"/>
      <sheetName val="변수값"/>
      <sheetName val="중기상차"/>
      <sheetName val="AS복구"/>
      <sheetName val="중기터파기"/>
      <sheetName val="우수받이"/>
      <sheetName val="data(완전)"/>
      <sheetName val="자재단가"/>
      <sheetName val="장비경비"/>
      <sheetName val="전차선로 물량표"/>
      <sheetName val="실행(표지,갑,을)"/>
      <sheetName val="감액총괄표"/>
      <sheetName val="변경관급자재"/>
      <sheetName val="공사예산하조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일위목록"/>
      <sheetName val="MOTOR"/>
      <sheetName val="CTEMCOST"/>
      <sheetName val="전기일위대가"/>
      <sheetName val="200"/>
      <sheetName val="JUCKEYK"/>
      <sheetName val="도급예산내역서봉투"/>
      <sheetName val="공사원가계산서"/>
      <sheetName val="설계산출표지"/>
      <sheetName val="도급예산내역서총괄표"/>
      <sheetName val="설계산출기초"/>
      <sheetName val="을부담운반비"/>
      <sheetName val="운반비산출"/>
      <sheetName val="계산서(곡선부)"/>
      <sheetName val="포장재료집계표"/>
      <sheetName val="대림경상68억"/>
      <sheetName val="하수급견적대비"/>
      <sheetName val="코드"/>
      <sheetName val="원형1호맨홀토공수량"/>
      <sheetName val="집수정(600-700)"/>
      <sheetName val="1,2공구원가계산서"/>
      <sheetName val="2공구산출내역"/>
      <sheetName val="단가산출"/>
      <sheetName val="1공구산출내역서"/>
      <sheetName val="남평내역"/>
      <sheetName val="하남내역"/>
      <sheetName val="7.경제성결과"/>
      <sheetName val="일위-1"/>
      <sheetName val="단가대비"/>
      <sheetName val="견적"/>
      <sheetName val="POL6차-PIPING"/>
      <sheetName val="절감계산(보일러)"/>
      <sheetName val="G.R300경비"/>
      <sheetName val="단가 _2_"/>
      <sheetName val="2층LOAD"/>
      <sheetName val="산출근거"/>
      <sheetName val="전기"/>
      <sheetName val="설계내역서"/>
      <sheetName val="1) 안채산출 1"/>
      <sheetName val="1) 안채산출 2"/>
      <sheetName val="1) 안채산출 3-1"/>
      <sheetName val="1) 안채산출 5"/>
      <sheetName val="1안"/>
      <sheetName val="2000.11월설계내역"/>
      <sheetName val="일위대가 "/>
      <sheetName val="단가결정"/>
      <sheetName val="내역아"/>
      <sheetName val="울타리"/>
      <sheetName val="계수시트"/>
      <sheetName val="총괄"/>
      <sheetName val="원가data"/>
      <sheetName val="설계예산2"/>
      <sheetName val="전등설비"/>
      <sheetName val="표지1"/>
      <sheetName val="사무실1"/>
      <sheetName val="특별교실"/>
      <sheetName val="정산내역서"/>
      <sheetName val="참조"/>
      <sheetName val="토공사"/>
      <sheetName val="공종별내역서(건축) (3)"/>
      <sheetName val="원가(총괄)"/>
      <sheetName val="공종별집계표"/>
      <sheetName val="공종별내역서(건축)"/>
      <sheetName val="공종별내역서(토목)"/>
      <sheetName val="공종별내역서(조경)"/>
      <sheetName val="공종별집계표(기계)"/>
      <sheetName val="공종별내역서(기계)"/>
      <sheetName val="문화체험관"/>
      <sheetName val="사용설명서"/>
      <sheetName val="기성내역서"/>
      <sheetName val="EQT-ESTN"/>
      <sheetName val="매립"/>
      <sheetName val="지수"/>
      <sheetName val="직접비"/>
      <sheetName val="NOMUBI"/>
      <sheetName val="sw1"/>
      <sheetName val="E.P.T수량산출서"/>
      <sheetName val="청주(철골발주의뢰서)"/>
      <sheetName val="03전반노무비"/>
      <sheetName val="터파기및재료"/>
      <sheetName val="단위단가"/>
      <sheetName val="내역서-전체낙찰율"/>
      <sheetName val="기계경비(시간당)"/>
      <sheetName val="램머"/>
      <sheetName val="공사개요"/>
      <sheetName val="투찰내역"/>
      <sheetName val="협력업체"/>
      <sheetName val="단"/>
      <sheetName val="원가서"/>
      <sheetName val="갑지(추정)"/>
      <sheetName val="4.2유효폭의 계산"/>
      <sheetName val="건축물등의명세 "/>
      <sheetName val="일위대가(1)"/>
      <sheetName val="건축원가"/>
      <sheetName val="청천내"/>
      <sheetName val="입력데이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수량산출"/>
      <sheetName val="일위"/>
      <sheetName val="정공공사"/>
      <sheetName val="내역서"/>
      <sheetName val="갑지"/>
      <sheetName val="소방"/>
      <sheetName val="건축일위"/>
      <sheetName val="그라우팅일위"/>
      <sheetName val="전기"/>
      <sheetName val="집계표"/>
      <sheetName val="내역서1999.8최종"/>
      <sheetName val="수량산출(음암)"/>
      <sheetName val="안전장치"/>
      <sheetName val="간이(갑)"/>
      <sheetName val="건축내역서"/>
      <sheetName val="설비내역서"/>
      <sheetName val="전기내역서"/>
      <sheetName val="언양휴게소배수관 흄관설치"/>
      <sheetName val="6호기"/>
      <sheetName val="노임단가"/>
      <sheetName val="수목단가"/>
      <sheetName val="시설수량표"/>
      <sheetName val="식재수량표"/>
      <sheetName val="일위목록"/>
      <sheetName val="자재단가"/>
      <sheetName val="건축명"/>
      <sheetName val="기계명"/>
      <sheetName val="전기명"/>
      <sheetName val="토목명"/>
      <sheetName val="가설공사비"/>
      <sheetName val="단가 (2)"/>
      <sheetName val="N賃率-職"/>
      <sheetName val="가설"/>
      <sheetName val="실행내역(10.13)"/>
      <sheetName val="강교(Sub)"/>
      <sheetName val="물집"/>
      <sheetName val="용수량(생활용수)"/>
      <sheetName val="단가표"/>
      <sheetName val="변수값"/>
      <sheetName val="중기상차"/>
      <sheetName val="AS복구"/>
      <sheetName val="중기터파기"/>
      <sheetName val="설계기준"/>
      <sheetName val="내역1"/>
      <sheetName val="가시설단위수량"/>
      <sheetName val="SORCE1"/>
      <sheetName val="산출근거"/>
      <sheetName val="직재"/>
      <sheetName val="검수보고서입력"/>
      <sheetName val="불량입고"/>
      <sheetName val="사급입고"/>
      <sheetName val="출고입력"/>
      <sheetName val="2003상반기노임기준"/>
      <sheetName val="단중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표지"/>
      <sheetName val="표지"/>
      <sheetName val="표지공식"/>
      <sheetName val="원가계산서"/>
      <sheetName val="총괄표"/>
      <sheetName val="내역서"/>
      <sheetName val="일위대가 집계표"/>
      <sheetName val="일위대가"/>
      <sheetName val="산출-기계"/>
      <sheetName val="전기-산출"/>
      <sheetName val="물가대비"/>
      <sheetName val="견적대비"/>
      <sheetName val="정부고시노임"/>
      <sheetName val="내역서1999.8최종"/>
      <sheetName val="수량산출"/>
      <sheetName val="단가"/>
      <sheetName val="총 원가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내역서"/>
      <sheetName val="직재"/>
      <sheetName val="I一般比"/>
      <sheetName val="일위대가목록"/>
      <sheetName val="EQUIPMENT -2"/>
      <sheetName val="최종견"/>
      <sheetName val="N賃率-職"/>
      <sheetName val="맨홀수량"/>
      <sheetName val="전차선로 물량표"/>
      <sheetName val="입찰안"/>
      <sheetName val="1안"/>
      <sheetName val="DATA"/>
      <sheetName val="노임단가"/>
      <sheetName val="EQ"/>
      <sheetName val="수량산출"/>
      <sheetName val="자재단가비교표"/>
      <sheetName val="설직재-1"/>
      <sheetName val="성빈센트-산출"/>
      <sheetName val="일위(설)"/>
      <sheetName val="전기일위목록"/>
      <sheetName val="요율"/>
      <sheetName val="단가산출"/>
      <sheetName val="ABUT수량-A1"/>
      <sheetName val="IMPEADENCE MAP 취수장"/>
      <sheetName val="98수문일위"/>
      <sheetName val="기준"/>
      <sheetName val="갑지 "/>
      <sheetName val="내역서2안"/>
      <sheetName val="Mc1"/>
      <sheetName val="Sheet6"/>
      <sheetName val="환율"/>
      <sheetName val="관급자재"/>
      <sheetName val="Total"/>
      <sheetName val="내역서1999.8최종"/>
      <sheetName val="#REF"/>
      <sheetName val="총체보활공정표"/>
      <sheetName val="Y-WORK"/>
      <sheetName val="반중력식옹벽"/>
      <sheetName val="기본DATA"/>
      <sheetName val="SORCE1"/>
      <sheetName val="가시설단위수량"/>
      <sheetName val="단위수량"/>
      <sheetName val="가시설(TYPE-A)"/>
      <sheetName val="1-1평균터파기고(1)"/>
      <sheetName val="깨기"/>
      <sheetName val="MOTOR"/>
      <sheetName val="ilc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사"/>
      <sheetName val="신진갑"/>
      <sheetName val="신진을"/>
      <sheetName val="두성표지"/>
      <sheetName val="중앙"/>
      <sheetName val="두성"/>
      <sheetName val="copy"/>
      <sheetName val="서식"/>
      <sheetName val="원가계산서"/>
      <sheetName val="수량산출"/>
      <sheetName val="내역서"/>
      <sheetName val="단위수량"/>
      <sheetName val="000000"/>
      <sheetName val="순공사비"/>
      <sheetName val="총괄집계표"/>
      <sheetName val="을지"/>
      <sheetName val="삼사견적서"/>
      <sheetName val="1.변압기용량"/>
      <sheetName val="집계표"/>
      <sheetName val="증감대비"/>
      <sheetName val="일위목차"/>
      <sheetName val="목차"/>
      <sheetName val="일위대가"/>
      <sheetName val="직노"/>
      <sheetName val="문산"/>
      <sheetName val="1안"/>
      <sheetName val="I一般比"/>
      <sheetName val="N賃率-職"/>
      <sheetName val="내역"/>
      <sheetName val="기준자료"/>
      <sheetName val="일위대가목차"/>
      <sheetName val="주요자재단가"/>
      <sheetName val="노임단가"/>
      <sheetName val="단가조사서"/>
      <sheetName val="2.대외공문"/>
      <sheetName val="광산내역"/>
      <sheetName val="설비"/>
      <sheetName val="노무비"/>
      <sheetName val="내역(총괄)"/>
      <sheetName val="유림골조"/>
      <sheetName val="1단계"/>
      <sheetName val="#REF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내역서"/>
      <sheetName val="일위전기"/>
      <sheetName val="직영비"/>
      <sheetName val="전기단가조사서"/>
      <sheetName val="인건비"/>
      <sheetName val="기계경비"/>
      <sheetName val="산근"/>
      <sheetName val="시설공사"/>
      <sheetName val="내역서단가산출용"/>
      <sheetName val="실행철강하도"/>
      <sheetName val="일위대가(1)"/>
      <sheetName val="조명시설"/>
      <sheetName val="원가"/>
      <sheetName val="집계표"/>
      <sheetName val="단가산출"/>
      <sheetName val="일위대가(가설)"/>
      <sheetName val="간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수량산출"/>
      <sheetName val="실행철강하도"/>
      <sheetName val="간접"/>
      <sheetName val="정렬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/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/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/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/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/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/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/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/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/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/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/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/>
          </cell>
        </row>
        <row r="75">
          <cell r="C75" t="str">
            <v/>
          </cell>
        </row>
        <row r="76">
          <cell r="C76" t="str">
            <v/>
          </cell>
        </row>
        <row r="77">
          <cell r="C77" t="str">
            <v/>
          </cell>
        </row>
        <row r="78">
          <cell r="C78" t="str">
            <v/>
          </cell>
        </row>
        <row r="79">
          <cell r="C79" t="str">
            <v/>
          </cell>
        </row>
        <row r="81">
          <cell r="B81" t="str">
            <v>'98 년도  소 모 자 재  단 가 표</v>
          </cell>
        </row>
        <row r="82">
          <cell r="E82" t="str">
            <v/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/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/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/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/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/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/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/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/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/>
          </cell>
        </row>
        <row r="317">
          <cell r="A317" t="str">
            <v/>
          </cell>
          <cell r="B317" t="str">
            <v>⊙ 제작 가공비</v>
          </cell>
        </row>
        <row r="318">
          <cell r="A318" t="str">
            <v/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/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/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/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/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/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/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GATELEAF 적용</v>
          </cell>
        </row>
        <row r="326">
          <cell r="A326" t="str">
            <v/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/>
          </cell>
          <cell r="B328" t="str">
            <v>⊙ 설  치  비</v>
          </cell>
        </row>
        <row r="329">
          <cell r="A329" t="str">
            <v/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/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/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/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/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/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/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/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/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/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/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/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/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/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GUIDE FRAME적용</v>
          </cell>
        </row>
        <row r="355">
          <cell r="A355" t="str">
            <v/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/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/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/>
          </cell>
          <cell r="B374" t="str">
            <v>⊙ 제작 가공비</v>
          </cell>
        </row>
        <row r="376">
          <cell r="A376" t="str">
            <v/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/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/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/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/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/>
          </cell>
          <cell r="B382" t="str">
            <v/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/>
          </cell>
          <cell r="B383" t="str">
            <v/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GATELEAF 적용</v>
          </cell>
        </row>
        <row r="384">
          <cell r="A384" t="str">
            <v/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/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/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/>
          </cell>
        </row>
        <row r="402">
          <cell r="A402" t="str">
            <v/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/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/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/>
          </cell>
          <cell r="L404">
            <v>636344</v>
          </cell>
        </row>
        <row r="405">
          <cell r="A405" t="str">
            <v/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/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/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LEAF 적용</v>
          </cell>
        </row>
        <row r="411">
          <cell r="A411" t="str">
            <v/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/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/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HOIST와동일</v>
          </cell>
        </row>
        <row r="416">
          <cell r="A416" t="str">
            <v/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/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HOIST와동일</v>
          </cell>
        </row>
        <row r="418">
          <cell r="A418" t="str">
            <v/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GATELEAF 적용</v>
          </cell>
        </row>
        <row r="423">
          <cell r="A423" t="str">
            <v/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/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/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/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GATELEAF 적용</v>
          </cell>
        </row>
        <row r="430">
          <cell r="A430" t="str">
            <v/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/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/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/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/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/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/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/>
          </cell>
          <cell r="J503" t="str">
            <v/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/>
          </cell>
          <cell r="J504" t="str">
            <v/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/>
          </cell>
          <cell r="J505" t="str">
            <v/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/>
          </cell>
          <cell r="J506" t="str">
            <v/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/>
          </cell>
          <cell r="J507" t="str">
            <v/>
          </cell>
          <cell r="K507">
            <v>155</v>
          </cell>
          <cell r="L507">
            <v>1264</v>
          </cell>
        </row>
        <row r="508">
          <cell r="E508" t="str">
            <v/>
          </cell>
          <cell r="I508" t="str">
            <v/>
          </cell>
          <cell r="J508" t="str">
            <v/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/>
          </cell>
          <cell r="J509" t="str">
            <v/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/>
          </cell>
          <cell r="J510" t="str">
            <v/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/>
          </cell>
          <cell r="J511" t="str">
            <v/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/>
          </cell>
          <cell r="J512" t="str">
            <v/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/>
          </cell>
          <cell r="J513" t="str">
            <v/>
          </cell>
          <cell r="K513">
            <v>4123</v>
          </cell>
          <cell r="L513">
            <v>5232</v>
          </cell>
        </row>
        <row r="514">
          <cell r="E514" t="str">
            <v/>
          </cell>
          <cell r="I514" t="str">
            <v/>
          </cell>
          <cell r="J514" t="str">
            <v/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/>
          </cell>
          <cell r="J515" t="str">
            <v/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/>
          </cell>
          <cell r="J516" t="str">
            <v/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/>
          </cell>
          <cell r="J517" t="str">
            <v/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/>
          </cell>
          <cell r="J518" t="str">
            <v/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/>
          </cell>
          <cell r="J519" t="str">
            <v/>
          </cell>
          <cell r="K519">
            <v>1720</v>
          </cell>
          <cell r="L519">
            <v>1403</v>
          </cell>
        </row>
        <row r="520">
          <cell r="E520" t="str">
            <v/>
          </cell>
          <cell r="I520" t="str">
            <v/>
          </cell>
          <cell r="J520" t="str">
            <v/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/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/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/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/>
          </cell>
          <cell r="K537">
            <v>61.6</v>
          </cell>
          <cell r="L537">
            <v>19096</v>
          </cell>
        </row>
        <row r="538">
          <cell r="E538" t="str">
            <v/>
          </cell>
          <cell r="I538" t="str">
            <v/>
          </cell>
          <cell r="K538" t="str">
            <v/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/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/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/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/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/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/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/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/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/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/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/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/>
          </cell>
          <cell r="J628" t="str">
            <v/>
          </cell>
          <cell r="L628" t="str">
            <v/>
          </cell>
        </row>
        <row r="629">
          <cell r="F629" t="str">
            <v/>
          </cell>
          <cell r="J629" t="str">
            <v/>
          </cell>
          <cell r="L629" t="str">
            <v/>
          </cell>
        </row>
        <row r="630">
          <cell r="F630" t="str">
            <v/>
          </cell>
          <cell r="J630" t="str">
            <v/>
          </cell>
          <cell r="L630" t="str">
            <v/>
          </cell>
        </row>
        <row r="631">
          <cell r="F631" t="str">
            <v/>
          </cell>
          <cell r="J631" t="str">
            <v/>
          </cell>
          <cell r="L631" t="str">
            <v/>
          </cell>
        </row>
        <row r="632">
          <cell r="F632" t="str">
            <v/>
          </cell>
          <cell r="J632" t="str">
            <v/>
          </cell>
          <cell r="L632" t="str">
            <v/>
          </cell>
        </row>
        <row r="633">
          <cell r="F633" t="str">
            <v/>
          </cell>
          <cell r="J633" t="str">
            <v/>
          </cell>
          <cell r="L633" t="str">
            <v/>
          </cell>
        </row>
        <row r="634">
          <cell r="F634" t="str">
            <v/>
          </cell>
          <cell r="J634" t="str">
            <v/>
          </cell>
          <cell r="L634" t="str">
            <v/>
          </cell>
        </row>
        <row r="635">
          <cell r="F635" t="str">
            <v/>
          </cell>
          <cell r="J635" t="str">
            <v/>
          </cell>
          <cell r="L635" t="str">
            <v/>
          </cell>
        </row>
        <row r="636">
          <cell r="F636" t="str">
            <v/>
          </cell>
          <cell r="J636" t="str">
            <v/>
          </cell>
          <cell r="L636" t="str">
            <v/>
          </cell>
        </row>
        <row r="637">
          <cell r="F637" t="str">
            <v/>
          </cell>
          <cell r="J637" t="str">
            <v/>
          </cell>
          <cell r="L637" t="str">
            <v/>
          </cell>
        </row>
        <row r="638">
          <cell r="F638" t="str">
            <v/>
          </cell>
          <cell r="J638" t="str">
            <v/>
          </cell>
          <cell r="L638" t="str">
            <v/>
          </cell>
        </row>
        <row r="639">
          <cell r="F639" t="str">
            <v/>
          </cell>
          <cell r="J639" t="str">
            <v/>
          </cell>
          <cell r="L639" t="str">
            <v/>
          </cell>
        </row>
        <row r="640">
          <cell r="F640" t="str">
            <v/>
          </cell>
          <cell r="J640" t="str">
            <v/>
          </cell>
          <cell r="L640" t="str">
            <v/>
          </cell>
        </row>
        <row r="641">
          <cell r="F641" t="str">
            <v/>
          </cell>
          <cell r="J641" t="str">
            <v/>
          </cell>
          <cell r="L641" t="str">
            <v/>
          </cell>
        </row>
        <row r="642">
          <cell r="F642" t="str">
            <v/>
          </cell>
          <cell r="J642" t="str">
            <v/>
          </cell>
          <cell r="L642" t="str">
            <v/>
          </cell>
        </row>
        <row r="643">
          <cell r="F643" t="str">
            <v/>
          </cell>
          <cell r="J643" t="str">
            <v/>
          </cell>
          <cell r="L643" t="str">
            <v/>
          </cell>
        </row>
        <row r="644">
          <cell r="A644" t="str">
            <v>ROLLER GATE 설치 인건비</v>
          </cell>
        </row>
        <row r="645">
          <cell r="E645" t="str">
            <v/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/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/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/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/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/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/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/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/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/>
          </cell>
        </row>
        <row r="700">
          <cell r="J700" t="str">
            <v/>
          </cell>
        </row>
        <row r="701">
          <cell r="J701" t="str">
            <v/>
          </cell>
        </row>
        <row r="702">
          <cell r="A702" t="str">
            <v>ROLLER GATE LEAF 설치 소모 자재비</v>
          </cell>
        </row>
        <row r="703">
          <cell r="E703" t="str">
            <v/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/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/>
          </cell>
        </row>
        <row r="713">
          <cell r="L713" t="str">
            <v/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/>
          </cell>
        </row>
        <row r="716">
          <cell r="A716" t="str">
            <v/>
          </cell>
        </row>
        <row r="717">
          <cell r="A717" t="str">
            <v/>
          </cell>
        </row>
        <row r="718">
          <cell r="A718" t="str">
            <v/>
          </cell>
        </row>
        <row r="719">
          <cell r="A719" t="str">
            <v/>
          </cell>
        </row>
        <row r="720">
          <cell r="A720" t="str">
            <v/>
          </cell>
        </row>
        <row r="721">
          <cell r="A721" t="str">
            <v/>
          </cell>
        </row>
        <row r="722">
          <cell r="A722" t="str">
            <v/>
          </cell>
        </row>
        <row r="723">
          <cell r="A723" t="str">
            <v/>
          </cell>
        </row>
        <row r="724">
          <cell r="A724" t="str">
            <v/>
          </cell>
        </row>
        <row r="725">
          <cell r="A725" t="str">
            <v/>
          </cell>
        </row>
        <row r="726">
          <cell r="A726" t="str">
            <v/>
          </cell>
        </row>
        <row r="727">
          <cell r="A727" t="str">
            <v/>
          </cell>
        </row>
        <row r="728">
          <cell r="A728" t="str">
            <v/>
          </cell>
        </row>
        <row r="729">
          <cell r="A729" t="str">
            <v/>
          </cell>
        </row>
        <row r="730">
          <cell r="A730" t="str">
            <v/>
          </cell>
        </row>
        <row r="731">
          <cell r="A731" t="str">
            <v>ROLLER GATE GUIDE FRAME 설치 인건비</v>
          </cell>
        </row>
        <row r="732">
          <cell r="E732" t="str">
            <v/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/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/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/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/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/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/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/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/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/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/>
          </cell>
        </row>
        <row r="816">
          <cell r="J816" t="str">
            <v/>
          </cell>
        </row>
        <row r="817">
          <cell r="J817" t="str">
            <v/>
          </cell>
        </row>
        <row r="818">
          <cell r="A818" t="str">
            <v>ROLLER GATE GUIDE FRAME 설치 소모 자재비</v>
          </cell>
        </row>
        <row r="819">
          <cell r="E819" t="str">
            <v/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/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/>
          </cell>
          <cell r="D825" t="str">
            <v/>
          </cell>
          <cell r="E825" t="str">
            <v/>
          </cell>
        </row>
        <row r="828">
          <cell r="A828" t="str">
            <v/>
          </cell>
        </row>
        <row r="829">
          <cell r="L829" t="str">
            <v/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/>
          </cell>
        </row>
        <row r="831">
          <cell r="F831" t="str">
            <v/>
          </cell>
          <cell r="L831" t="str">
            <v/>
          </cell>
        </row>
        <row r="832">
          <cell r="F832" t="str">
            <v/>
          </cell>
          <cell r="J832" t="str">
            <v/>
          </cell>
          <cell r="L832" t="str">
            <v/>
          </cell>
        </row>
        <row r="833">
          <cell r="F833" t="str">
            <v/>
          </cell>
          <cell r="J833" t="str">
            <v/>
          </cell>
          <cell r="L833" t="str">
            <v/>
          </cell>
        </row>
        <row r="834">
          <cell r="F834" t="str">
            <v/>
          </cell>
          <cell r="J834" t="str">
            <v/>
          </cell>
          <cell r="L834" t="str">
            <v/>
          </cell>
        </row>
        <row r="835">
          <cell r="F835" t="str">
            <v/>
          </cell>
          <cell r="J835" t="str">
            <v/>
          </cell>
          <cell r="L835" t="str">
            <v/>
          </cell>
        </row>
        <row r="836">
          <cell r="F836" t="str">
            <v/>
          </cell>
          <cell r="J836" t="str">
            <v/>
          </cell>
          <cell r="L836" t="str">
            <v/>
          </cell>
        </row>
        <row r="837">
          <cell r="F837" t="str">
            <v/>
          </cell>
          <cell r="J837" t="str">
            <v/>
          </cell>
          <cell r="L837" t="str">
            <v/>
          </cell>
        </row>
        <row r="838">
          <cell r="F838" t="str">
            <v/>
          </cell>
          <cell r="J838" t="str">
            <v/>
          </cell>
          <cell r="L838" t="str">
            <v/>
          </cell>
        </row>
        <row r="839">
          <cell r="F839" t="str">
            <v/>
          </cell>
          <cell r="J839" t="str">
            <v/>
          </cell>
          <cell r="L839" t="str">
            <v/>
          </cell>
        </row>
        <row r="840">
          <cell r="F840" t="str">
            <v/>
          </cell>
          <cell r="J840" t="str">
            <v/>
          </cell>
          <cell r="L840" t="str">
            <v/>
          </cell>
        </row>
        <row r="841">
          <cell r="F841" t="str">
            <v/>
          </cell>
          <cell r="J841" t="str">
            <v/>
          </cell>
          <cell r="L841" t="str">
            <v/>
          </cell>
        </row>
        <row r="842">
          <cell r="F842" t="str">
            <v/>
          </cell>
          <cell r="J842" t="str">
            <v/>
          </cell>
          <cell r="L842" t="str">
            <v/>
          </cell>
        </row>
        <row r="843">
          <cell r="F843" t="str">
            <v/>
          </cell>
          <cell r="J843" t="str">
            <v/>
          </cell>
          <cell r="L843" t="str">
            <v/>
          </cell>
        </row>
        <row r="844">
          <cell r="F844" t="str">
            <v/>
          </cell>
          <cell r="J844" t="str">
            <v/>
          </cell>
          <cell r="L844" t="str">
            <v/>
          </cell>
        </row>
        <row r="845">
          <cell r="F845" t="str">
            <v/>
          </cell>
          <cell r="J845" t="str">
            <v/>
          </cell>
          <cell r="L845" t="str">
            <v/>
          </cell>
        </row>
        <row r="846">
          <cell r="F846" t="str">
            <v/>
          </cell>
          <cell r="J846" t="str">
            <v/>
          </cell>
          <cell r="L846" t="str">
            <v/>
          </cell>
        </row>
        <row r="847">
          <cell r="A847" t="str">
            <v>HOIST 설치 인건비</v>
          </cell>
        </row>
        <row r="848">
          <cell r="E848" t="str">
            <v/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/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/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/>
          </cell>
          <cell r="B859" t="str">
            <v/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/>
          </cell>
        </row>
        <row r="863">
          <cell r="A863" t="str">
            <v/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/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/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/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/>
          </cell>
        </row>
        <row r="916">
          <cell r="L916" t="str">
            <v/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/>
          </cell>
        </row>
        <row r="918">
          <cell r="A918" t="str">
            <v/>
          </cell>
        </row>
        <row r="919">
          <cell r="A919" t="str">
            <v/>
          </cell>
        </row>
        <row r="920">
          <cell r="A920" t="str">
            <v/>
          </cell>
        </row>
        <row r="921">
          <cell r="A921" t="str">
            <v/>
          </cell>
        </row>
        <row r="922">
          <cell r="A922" t="str">
            <v/>
          </cell>
        </row>
        <row r="923">
          <cell r="A923" t="str">
            <v/>
          </cell>
        </row>
        <row r="924">
          <cell r="A924" t="str">
            <v/>
          </cell>
        </row>
        <row r="925">
          <cell r="A925" t="str">
            <v/>
          </cell>
        </row>
        <row r="926">
          <cell r="A926" t="str">
            <v/>
          </cell>
        </row>
        <row r="927">
          <cell r="A927" t="str">
            <v/>
          </cell>
        </row>
        <row r="928">
          <cell r="A928" t="str">
            <v/>
          </cell>
        </row>
        <row r="929">
          <cell r="A929" t="str">
            <v/>
          </cell>
        </row>
        <row r="930">
          <cell r="A930" t="str">
            <v/>
          </cell>
        </row>
        <row r="931">
          <cell r="A931" t="str">
            <v/>
          </cell>
        </row>
        <row r="932">
          <cell r="A932" t="str">
            <v/>
          </cell>
        </row>
        <row r="933">
          <cell r="A933" t="str">
            <v/>
          </cell>
        </row>
        <row r="934">
          <cell r="A934" t="str">
            <v>STOP LOG LEAF 제작 인건비</v>
          </cell>
        </row>
        <row r="935">
          <cell r="E935" t="str">
            <v/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/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/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/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/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/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/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/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/>
          </cell>
          <cell r="D1000" t="str">
            <v/>
          </cell>
          <cell r="E1000" t="str">
            <v/>
          </cell>
        </row>
        <row r="1001">
          <cell r="E1001" t="str">
            <v/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/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/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/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/>
          </cell>
          <cell r="J1034" t="str">
            <v/>
          </cell>
        </row>
        <row r="1035">
          <cell r="A1035" t="str">
            <v/>
          </cell>
          <cell r="C1035" t="str">
            <v/>
          </cell>
          <cell r="D1035" t="str">
            <v/>
          </cell>
          <cell r="E1035" t="str">
            <v/>
          </cell>
          <cell r="G1035" t="str">
            <v/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/>
          </cell>
          <cell r="F1050" t="str">
            <v>STOP LOG LEAF 설치 사용장비 경비</v>
          </cell>
        </row>
        <row r="1051">
          <cell r="E1051" t="str">
            <v/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/>
          </cell>
          <cell r="F1079" t="str">
            <v>STOP LOG LEAF 설치 소모 자재비</v>
          </cell>
        </row>
        <row r="1080">
          <cell r="E1080" t="str">
            <v/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/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/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/>
          </cell>
        </row>
        <row r="1093">
          <cell r="A1093" t="str">
            <v/>
          </cell>
        </row>
        <row r="1094">
          <cell r="A1094" t="str">
            <v/>
          </cell>
        </row>
        <row r="1095">
          <cell r="A1095" t="str">
            <v/>
          </cell>
        </row>
        <row r="1096">
          <cell r="A1096" t="str">
            <v/>
          </cell>
        </row>
        <row r="1097">
          <cell r="A1097" t="str">
            <v/>
          </cell>
        </row>
        <row r="1098">
          <cell r="A1098" t="str">
            <v/>
          </cell>
        </row>
        <row r="1099">
          <cell r="A1099" t="str">
            <v/>
          </cell>
        </row>
        <row r="1100">
          <cell r="A1100" t="str">
            <v/>
          </cell>
        </row>
        <row r="1101">
          <cell r="A1101" t="str">
            <v/>
          </cell>
        </row>
        <row r="1102">
          <cell r="A1102" t="str">
            <v/>
          </cell>
        </row>
        <row r="1103">
          <cell r="A1103" t="str">
            <v/>
          </cell>
        </row>
        <row r="1105">
          <cell r="A1105" t="str">
            <v/>
          </cell>
        </row>
        <row r="1106">
          <cell r="A1106" t="str">
            <v/>
          </cell>
        </row>
        <row r="1107">
          <cell r="A1107" t="str">
            <v/>
          </cell>
        </row>
        <row r="1108">
          <cell r="E1108" t="str">
            <v/>
          </cell>
          <cell r="F1108" t="str">
            <v>RADIAL GATE LEAF 제작 인건비</v>
          </cell>
        </row>
        <row r="1109">
          <cell r="E1109" t="str">
            <v/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/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/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/>
          </cell>
          <cell r="F1137" t="str">
            <v>RADIAL GATE LEAF 제작 사용장비 경비</v>
          </cell>
        </row>
        <row r="1138">
          <cell r="E1138" t="str">
            <v/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/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/>
          </cell>
          <cell r="L1170">
            <v>136510</v>
          </cell>
        </row>
        <row r="1195">
          <cell r="E1195" t="str">
            <v/>
          </cell>
          <cell r="F1195" t="str">
            <v>RADIAL GATE LEAF 제작 소모 자재비</v>
          </cell>
        </row>
        <row r="1196">
          <cell r="E1196" t="str">
            <v/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/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/>
          </cell>
          <cell r="K1204" t="str">
            <v/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/>
          </cell>
          <cell r="F1224" t="str">
            <v>RADIAL GATE GUIDE FRAME 제작 인건비</v>
          </cell>
        </row>
        <row r="1225">
          <cell r="E1225" t="str">
            <v/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/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/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/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/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/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/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/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/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/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/>
          </cell>
          <cell r="F1282" t="str">
            <v>RADIAL GATE GUIDE FRAME 제작 소모 자재비</v>
          </cell>
        </row>
        <row r="1283">
          <cell r="E1283" t="str">
            <v/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/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/>
          </cell>
          <cell r="K1290">
            <v>61.6</v>
          </cell>
          <cell r="L1290">
            <v>36652</v>
          </cell>
        </row>
        <row r="1291">
          <cell r="A1291" t="str">
            <v/>
          </cell>
          <cell r="C1291" t="str">
            <v/>
          </cell>
          <cell r="D1291" t="str">
            <v/>
          </cell>
          <cell r="E1291" t="str">
            <v/>
          </cell>
          <cell r="I1291" t="str">
            <v/>
          </cell>
          <cell r="K1291" t="str">
            <v/>
          </cell>
        </row>
        <row r="1293">
          <cell r="L1293" t="str">
            <v/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/>
          </cell>
          <cell r="J1295" t="str">
            <v/>
          </cell>
          <cell r="L1295" t="str">
            <v/>
          </cell>
        </row>
        <row r="1296">
          <cell r="F1296" t="str">
            <v/>
          </cell>
          <cell r="J1296" t="str">
            <v/>
          </cell>
          <cell r="L1296" t="str">
            <v/>
          </cell>
        </row>
        <row r="1297">
          <cell r="F1297" t="str">
            <v/>
          </cell>
          <cell r="J1297" t="str">
            <v/>
          </cell>
          <cell r="L1297" t="str">
            <v/>
          </cell>
        </row>
        <row r="1298">
          <cell r="F1298" t="str">
            <v/>
          </cell>
          <cell r="J1298" t="str">
            <v/>
          </cell>
          <cell r="L1298" t="str">
            <v/>
          </cell>
        </row>
        <row r="1299">
          <cell r="F1299" t="str">
            <v/>
          </cell>
          <cell r="J1299" t="str">
            <v/>
          </cell>
          <cell r="L1299" t="str">
            <v/>
          </cell>
        </row>
        <row r="1300">
          <cell r="F1300" t="str">
            <v/>
          </cell>
          <cell r="J1300" t="str">
            <v/>
          </cell>
          <cell r="L1300" t="str">
            <v/>
          </cell>
        </row>
        <row r="1301">
          <cell r="F1301" t="str">
            <v/>
          </cell>
          <cell r="J1301" t="str">
            <v/>
          </cell>
          <cell r="L1301" t="str">
            <v/>
          </cell>
        </row>
        <row r="1302">
          <cell r="F1302" t="str">
            <v/>
          </cell>
          <cell r="J1302" t="str">
            <v/>
          </cell>
          <cell r="L1302" t="str">
            <v/>
          </cell>
        </row>
        <row r="1303">
          <cell r="F1303" t="str">
            <v/>
          </cell>
          <cell r="J1303" t="str">
            <v/>
          </cell>
          <cell r="L1303" t="str">
            <v/>
          </cell>
        </row>
        <row r="1304">
          <cell r="F1304" t="str">
            <v/>
          </cell>
          <cell r="J1304" t="str">
            <v/>
          </cell>
          <cell r="L1304" t="str">
            <v/>
          </cell>
        </row>
        <row r="1305">
          <cell r="F1305" t="str">
            <v/>
          </cell>
          <cell r="J1305" t="str">
            <v/>
          </cell>
          <cell r="L1305" t="str">
            <v/>
          </cell>
        </row>
        <row r="1306">
          <cell r="F1306" t="str">
            <v/>
          </cell>
          <cell r="J1306" t="str">
            <v/>
          </cell>
          <cell r="L1306" t="str">
            <v/>
          </cell>
        </row>
        <row r="1307">
          <cell r="F1307" t="str">
            <v/>
          </cell>
          <cell r="J1307" t="str">
            <v/>
          </cell>
          <cell r="L1307" t="str">
            <v/>
          </cell>
        </row>
        <row r="1308">
          <cell r="F1308" t="str">
            <v/>
          </cell>
          <cell r="J1308" t="str">
            <v/>
          </cell>
          <cell r="L1308" t="str">
            <v/>
          </cell>
        </row>
        <row r="1309">
          <cell r="F1309" t="str">
            <v/>
          </cell>
          <cell r="J1309" t="str">
            <v/>
          </cell>
          <cell r="L1309" t="str">
            <v/>
          </cell>
        </row>
        <row r="1310">
          <cell r="F1310" t="str">
            <v/>
          </cell>
          <cell r="J1310" t="str">
            <v/>
          </cell>
          <cell r="L1310" t="str">
            <v/>
          </cell>
        </row>
        <row r="1311">
          <cell r="E1311" t="str">
            <v/>
          </cell>
          <cell r="F1311" t="str">
            <v>RADIAL GATE ANCHORAGE 제작 인건비</v>
          </cell>
        </row>
        <row r="1312">
          <cell r="E1312" t="str">
            <v/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/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/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/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/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/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/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/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/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/>
          </cell>
          <cell r="F1369" t="str">
            <v>RADIAL GATE ANCHORAGE 제작 소모 자재비</v>
          </cell>
        </row>
        <row r="1370">
          <cell r="E1370" t="str">
            <v/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/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/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/>
          </cell>
          <cell r="F1398" t="str">
            <v>RADIAL GATE LEAF 설치 인건비</v>
          </cell>
        </row>
        <row r="1399">
          <cell r="E1399" t="str">
            <v/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/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/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/>
          </cell>
          <cell r="F1427" t="str">
            <v>RADIAL GATE 설치 사용장비 경비</v>
          </cell>
        </row>
        <row r="1428">
          <cell r="E1428" t="str">
            <v/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/>
          </cell>
          <cell r="F1456" t="str">
            <v>RADIAL GATE LEAF 설치 소모 자재비</v>
          </cell>
        </row>
        <row r="1457">
          <cell r="E1457" t="str">
            <v/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/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/>
          </cell>
          <cell r="D1463" t="str">
            <v/>
          </cell>
          <cell r="E1463" t="str">
            <v/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/>
          </cell>
          <cell r="F1485" t="str">
            <v>RADIAL GATE GUIDE FRAME 설치 인건비</v>
          </cell>
        </row>
        <row r="1486">
          <cell r="E1486" t="str">
            <v/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/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/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/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/>
          </cell>
          <cell r="F1543" t="str">
            <v>RADIAL GATE GUIDE FRAME 설치 사용장비 경비</v>
          </cell>
        </row>
        <row r="1544">
          <cell r="E1544" t="str">
            <v/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/>
          </cell>
          <cell r="F1572" t="str">
            <v>RADIAL GATE GUIDE FRAME 설치 소모 자재비</v>
          </cell>
        </row>
        <row r="1573">
          <cell r="E1573" t="str">
            <v/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/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/>
          </cell>
          <cell r="D1579" t="str">
            <v/>
          </cell>
          <cell r="E1579" t="str">
            <v/>
          </cell>
          <cell r="I1579" t="str">
            <v/>
          </cell>
          <cell r="J1579" t="str">
            <v/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/>
          </cell>
        </row>
        <row r="1601">
          <cell r="E1601" t="str">
            <v/>
          </cell>
          <cell r="F1601" t="str">
            <v>RADIAL GATE HOIST 설치 사용장비 경비</v>
          </cell>
        </row>
        <row r="1602">
          <cell r="E1602" t="str">
            <v/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/>
          </cell>
          <cell r="G1612" t="str">
            <v/>
          </cell>
          <cell r="I1612" t="str">
            <v/>
          </cell>
          <cell r="J1612" t="str">
            <v/>
          </cell>
          <cell r="K1612" t="str">
            <v/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/>
          </cell>
          <cell r="J1613" t="str">
            <v/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/>
          </cell>
          <cell r="F1630" t="str">
            <v>TRASH RACK 제작 인건비</v>
          </cell>
        </row>
        <row r="1631">
          <cell r="E1631" t="str">
            <v/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/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/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/>
          </cell>
          <cell r="F1659" t="str">
            <v>TRASH RACK 제작 소모 자재비</v>
          </cell>
        </row>
        <row r="1660">
          <cell r="E1660" t="str">
            <v/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/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/>
          </cell>
          <cell r="D1667" t="str">
            <v/>
          </cell>
          <cell r="E1667" t="str">
            <v/>
          </cell>
          <cell r="K1667" t="str">
            <v/>
          </cell>
          <cell r="L1667" t="str">
            <v/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/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/>
          </cell>
        </row>
        <row r="1672">
          <cell r="M1672" t="str">
            <v/>
          </cell>
        </row>
        <row r="1673">
          <cell r="M1673" t="str">
            <v/>
          </cell>
        </row>
        <row r="1674">
          <cell r="M1674" t="str">
            <v/>
          </cell>
        </row>
        <row r="1675">
          <cell r="M1675" t="str">
            <v/>
          </cell>
        </row>
        <row r="1676">
          <cell r="M1676" t="str">
            <v/>
          </cell>
        </row>
        <row r="1677">
          <cell r="M1677" t="str">
            <v/>
          </cell>
        </row>
        <row r="1678">
          <cell r="M1678" t="str">
            <v/>
          </cell>
        </row>
        <row r="1679">
          <cell r="M1679" t="str">
            <v/>
          </cell>
        </row>
        <row r="1680">
          <cell r="M1680" t="str">
            <v/>
          </cell>
        </row>
        <row r="1681">
          <cell r="M1681" t="str">
            <v/>
          </cell>
        </row>
        <row r="1682">
          <cell r="M1682" t="str">
            <v/>
          </cell>
        </row>
        <row r="1683">
          <cell r="M1683" t="str">
            <v/>
          </cell>
        </row>
        <row r="1684">
          <cell r="M1684" t="str">
            <v/>
          </cell>
        </row>
        <row r="1685">
          <cell r="M1685" t="str">
            <v/>
          </cell>
        </row>
        <row r="1686">
          <cell r="M1686" t="str">
            <v/>
          </cell>
        </row>
        <row r="1687">
          <cell r="M1687" t="str">
            <v/>
          </cell>
        </row>
        <row r="1688">
          <cell r="E1688" t="str">
            <v/>
          </cell>
          <cell r="F1688" t="str">
            <v>TRASH RACK 설치 인건비</v>
          </cell>
        </row>
        <row r="1689">
          <cell r="E1689" t="str">
            <v/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/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/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/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/>
          </cell>
          <cell r="B1709" t="str">
            <v/>
          </cell>
        </row>
        <row r="1710">
          <cell r="A1710" t="str">
            <v/>
          </cell>
          <cell r="B1710" t="str">
            <v/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/>
          </cell>
          <cell r="B1711" t="str">
            <v/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/>
          </cell>
          <cell r="B1713" t="str">
            <v/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/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/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/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/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/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/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/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/>
          </cell>
          <cell r="F1746" t="str">
            <v>TRASH RACK 설치 소모 자재비</v>
          </cell>
        </row>
        <row r="1747">
          <cell r="E1747" t="str">
            <v/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/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/>
          </cell>
          <cell r="D1754" t="str">
            <v/>
          </cell>
          <cell r="E1754" t="str">
            <v/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/>
          </cell>
          <cell r="D1757" t="str">
            <v/>
          </cell>
          <cell r="E1757" t="str">
            <v/>
          </cell>
        </row>
        <row r="1758">
          <cell r="A1758" t="str">
            <v/>
          </cell>
          <cell r="D1758" t="str">
            <v/>
          </cell>
          <cell r="E1758" t="str">
            <v/>
          </cell>
        </row>
        <row r="1759">
          <cell r="A1759" t="str">
            <v/>
          </cell>
          <cell r="D1759" t="str">
            <v/>
          </cell>
          <cell r="E1759" t="str">
            <v/>
          </cell>
        </row>
        <row r="1760">
          <cell r="A1760" t="str">
            <v/>
          </cell>
          <cell r="D1760" t="str">
            <v/>
          </cell>
          <cell r="E1760" t="str">
            <v/>
          </cell>
        </row>
        <row r="1761">
          <cell r="A1761" t="str">
            <v/>
          </cell>
          <cell r="D1761" t="str">
            <v/>
          </cell>
          <cell r="E1761" t="str">
            <v/>
          </cell>
        </row>
        <row r="1762">
          <cell r="A1762" t="str">
            <v/>
          </cell>
          <cell r="D1762" t="str">
            <v/>
          </cell>
          <cell r="E1762" t="str">
            <v/>
          </cell>
        </row>
        <row r="1763">
          <cell r="A1763" t="str">
            <v/>
          </cell>
          <cell r="D1763" t="str">
            <v/>
          </cell>
          <cell r="E1763" t="str">
            <v/>
          </cell>
        </row>
        <row r="1764">
          <cell r="A1764" t="str">
            <v/>
          </cell>
          <cell r="D1764" t="str">
            <v/>
          </cell>
          <cell r="E1764" t="str">
            <v/>
          </cell>
        </row>
        <row r="1765">
          <cell r="A1765" t="str">
            <v/>
          </cell>
          <cell r="D1765" t="str">
            <v/>
          </cell>
          <cell r="E1765" t="str">
            <v/>
          </cell>
        </row>
        <row r="1766">
          <cell r="A1766" t="str">
            <v/>
          </cell>
          <cell r="D1766" t="str">
            <v/>
          </cell>
          <cell r="E1766" t="str">
            <v/>
          </cell>
        </row>
        <row r="1767">
          <cell r="A1767" t="str">
            <v/>
          </cell>
          <cell r="D1767" t="str">
            <v/>
          </cell>
          <cell r="E1767" t="str">
            <v/>
          </cell>
        </row>
        <row r="1768">
          <cell r="A1768" t="str">
            <v/>
          </cell>
          <cell r="D1768" t="str">
            <v/>
          </cell>
          <cell r="E1768" t="str">
            <v/>
          </cell>
        </row>
        <row r="1769">
          <cell r="A1769" t="str">
            <v/>
          </cell>
          <cell r="D1769" t="str">
            <v/>
          </cell>
          <cell r="E1769" t="str">
            <v/>
          </cell>
        </row>
        <row r="1770">
          <cell r="A1770" t="str">
            <v/>
          </cell>
          <cell r="D1770" t="str">
            <v/>
          </cell>
          <cell r="E1770" t="str">
            <v/>
          </cell>
        </row>
        <row r="1771">
          <cell r="A1771" t="str">
            <v/>
          </cell>
          <cell r="D1771" t="str">
            <v/>
          </cell>
          <cell r="E1771" t="str">
            <v/>
          </cell>
        </row>
        <row r="1772">
          <cell r="A1772" t="str">
            <v/>
          </cell>
          <cell r="D1772" t="str">
            <v/>
          </cell>
          <cell r="E1772" t="str">
            <v/>
          </cell>
        </row>
        <row r="1773">
          <cell r="A1773" t="str">
            <v/>
          </cell>
          <cell r="D1773" t="str">
            <v/>
          </cell>
          <cell r="E1773" t="str">
            <v/>
          </cell>
        </row>
        <row r="1774">
          <cell r="A1774" t="str">
            <v/>
          </cell>
          <cell r="D1774" t="str">
            <v/>
          </cell>
          <cell r="E1774" t="str">
            <v/>
          </cell>
        </row>
        <row r="1775">
          <cell r="A1775" t="str">
            <v>잡철물 제작,설치(SCREEN등)</v>
          </cell>
        </row>
        <row r="1776">
          <cell r="E1776" t="str">
            <v/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/>
          </cell>
        </row>
        <row r="1800">
          <cell r="F1800" t="str">
            <v/>
          </cell>
        </row>
        <row r="1801">
          <cell r="F1801" t="str">
            <v/>
          </cell>
        </row>
        <row r="1802">
          <cell r="F1802" t="str">
            <v/>
          </cell>
        </row>
        <row r="1803">
          <cell r="B1803" t="str">
            <v>기존도장 방식을 채택할 경우</v>
          </cell>
          <cell r="E1803" t="str">
            <v/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/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/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/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/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/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/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/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/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/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/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/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/>
          </cell>
        </row>
        <row r="1909">
          <cell r="A1909" t="str">
            <v>공사비 산출</v>
          </cell>
          <cell r="F1909" t="str">
            <v/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/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/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/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/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/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/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/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/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/>
          </cell>
        </row>
        <row r="1925">
          <cell r="A1925" t="str">
            <v>공사비 산출</v>
          </cell>
          <cell r="F1925" t="str">
            <v/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/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/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/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/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/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/>
          </cell>
        </row>
        <row r="1976">
          <cell r="E1976" t="str">
            <v/>
          </cell>
          <cell r="F1976" t="str">
            <v>S.T.S 잡철물 제작,설치(SCREEN등)</v>
          </cell>
        </row>
        <row r="1977">
          <cell r="E1977" t="str">
            <v/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/>
          </cell>
        </row>
        <row r="2001">
          <cell r="F2001" t="str">
            <v/>
          </cell>
        </row>
        <row r="2002">
          <cell r="F2002" t="str">
            <v/>
          </cell>
        </row>
        <row r="2004">
          <cell r="F2004" t="str">
            <v/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가설공사"/>
      <sheetName val="파일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일반부표"/>
      <sheetName val="산출내역서집계표"/>
      <sheetName val="날개벽수량표"/>
      <sheetName val="갈현동"/>
      <sheetName val="파이프류"/>
      <sheetName val="내역서"/>
      <sheetName val="실행철강하도"/>
      <sheetName val="원가서"/>
      <sheetName val="자재단가"/>
      <sheetName val="남대문빌딩"/>
      <sheetName val="단중표"/>
      <sheetName val="설계명세"/>
      <sheetName val="내역단가"/>
      <sheetName val="일위단가"/>
      <sheetName val="전기단가조사서"/>
      <sheetName val="세부내역"/>
      <sheetName val="수목표준대가"/>
      <sheetName val="실행내역서 "/>
      <sheetName val="노임단가"/>
      <sheetName val="NAE-302"/>
      <sheetName val="수목단가"/>
      <sheetName val="시설수량표"/>
      <sheetName val="식재수량표"/>
      <sheetName val="일위목록"/>
      <sheetName val="98수문일위"/>
      <sheetName val="건축내역"/>
      <sheetName val="단가산출"/>
      <sheetName val="DATE"/>
      <sheetName val="9811"/>
      <sheetName val="7단가"/>
      <sheetName val="집계표"/>
      <sheetName val="원가계산 (2)"/>
      <sheetName val="조도계산"/>
      <sheetName val="수량산출"/>
      <sheetName val="연습"/>
      <sheetName val="공사개요"/>
      <sheetName val="노임단가표"/>
      <sheetName val="단가조사서"/>
      <sheetName val="코드"/>
      <sheetName val="일위대가(가설)"/>
      <sheetName val="시운전연료"/>
      <sheetName val="99 조정금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업체견적"/>
      <sheetName val="자재단가"/>
      <sheetName val="수량산출"/>
      <sheetName val="품셈TABLE"/>
      <sheetName val="예산조서"/>
      <sheetName val="대치판정"/>
      <sheetName val="5.단가대비표"/>
      <sheetName val="내역서"/>
      <sheetName val="터널조도"/>
      <sheetName val="전기단가조사서"/>
      <sheetName val="총괄집계표"/>
      <sheetName val="단가대비표(SYS)"/>
      <sheetName val="제조노임"/>
      <sheetName val="실행철강하도"/>
      <sheetName val="개요"/>
      <sheetName val="일위대가목록"/>
      <sheetName val="일위대가"/>
      <sheetName val="산출내역서집계표"/>
      <sheetName val="98수문일위"/>
      <sheetName val="본사인상전"/>
      <sheetName val="원가계산서"/>
      <sheetName val="#REF"/>
      <sheetName val="N賃率-職"/>
      <sheetName val="I一般比"/>
      <sheetName val="조명율표"/>
      <sheetName val="여과지동"/>
      <sheetName val="기초자료"/>
      <sheetName val="원가서"/>
      <sheetName val="Total"/>
      <sheetName val="신우"/>
      <sheetName val="설비"/>
      <sheetName val="집계표"/>
      <sheetName val="위치조서"/>
      <sheetName val="토공사B동추가"/>
      <sheetName val="월선수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남제100%"/>
      <sheetName val="쌍치제100%"/>
      <sheetName val="대신제100%"/>
      <sheetName val="우성제100%"/>
      <sheetName val="인양제100%"/>
      <sheetName val="전체"/>
      <sheetName val="구미제100%"/>
      <sheetName val="개수정렬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J"/>
      <sheetName val="퍼스트"/>
      <sheetName val="1,2공구원가계산서"/>
      <sheetName val="2공구산출내역"/>
      <sheetName val="1공구산출내역서"/>
      <sheetName val="Macro2"/>
      <sheetName val="Macro1"/>
      <sheetName val="실행철강하도"/>
      <sheetName val="엘리베이터설치공사"/>
      <sheetName val="1유리"/>
      <sheetName val="현장관리비"/>
      <sheetName val="산출내역서집계표"/>
      <sheetName val="자재단가"/>
      <sheetName val="경산"/>
      <sheetName val="집계표2"/>
      <sheetName val="결과조달"/>
      <sheetName val="기성내역"/>
      <sheetName val="터파기및재료"/>
      <sheetName val="일위대가표"/>
      <sheetName val="DANGA"/>
      <sheetName val="DATE"/>
      <sheetName val="인부신상자료"/>
      <sheetName val="청천내"/>
      <sheetName val="가스"/>
      <sheetName val="b_balju"/>
      <sheetName val="산수배수"/>
      <sheetName val="원가계산서"/>
      <sheetName val="목차"/>
      <sheetName val="을"/>
      <sheetName val="이티입력"/>
      <sheetName val="주방환기"/>
      <sheetName val="노임"/>
      <sheetName val="#REF"/>
      <sheetName val="단가적용"/>
      <sheetName val="시공"/>
      <sheetName val="총괄"/>
      <sheetName val="여과지동"/>
      <sheetName val="기초자료"/>
      <sheetName val="일위대가"/>
      <sheetName val="포장공"/>
      <sheetName val="토공유동표(전체.당초)"/>
      <sheetName val="원도급"/>
      <sheetName val="하도급"/>
      <sheetName val="산출내역서"/>
      <sheetName val="투찰내역"/>
      <sheetName val="const."/>
      <sheetName val="단가"/>
      <sheetName val="개요"/>
      <sheetName val="내역"/>
      <sheetName val="공내역"/>
      <sheetName val="골조시행"/>
      <sheetName val="Sheet1"/>
      <sheetName val="유치원내역"/>
      <sheetName val="노무비 근거"/>
      <sheetName val="건설실행"/>
      <sheetName val="추가예산"/>
      <sheetName val="기본설계기준"/>
      <sheetName val="이월"/>
      <sheetName val=" 갑지"/>
      <sheetName val="내역서2안"/>
      <sheetName val="단가산출"/>
      <sheetName val="영흥TL(UP,DOWN) "/>
      <sheetName val="FACTOR"/>
      <sheetName val="당사실시1"/>
      <sheetName val="말뚝지지력산정"/>
      <sheetName val="조경"/>
      <sheetName val="정부노임단가"/>
      <sheetName val="2000년1차"/>
      <sheetName val="일위"/>
      <sheetName val="날개벽수량표"/>
      <sheetName val="b_balju (2)"/>
      <sheetName val="인건비"/>
      <sheetName val="일위집계(기존)"/>
      <sheetName val="화설내"/>
      <sheetName val="시운전연료비"/>
      <sheetName val="22인공"/>
      <sheetName val="내역서"/>
      <sheetName val="4차원가계산서"/>
      <sheetName val="원가"/>
      <sheetName val="관급"/>
      <sheetName val="1단계"/>
      <sheetName val="가로등기초"/>
      <sheetName val="PAD TR보호대기초"/>
      <sheetName val="원가서"/>
      <sheetName val="노임적용"/>
      <sheetName val="제경비"/>
      <sheetName val="관급자재"/>
      <sheetName val="금액내역서"/>
      <sheetName val="FB25JN"/>
      <sheetName val="06 일위대가목록"/>
      <sheetName val="수량산출"/>
      <sheetName val="빗물받이(910-510-410)"/>
      <sheetName val="견적서갑지연속"/>
      <sheetName val="1공구원가계산서"/>
      <sheetName val="XXXXXX"/>
      <sheetName val="노임단가"/>
      <sheetName val="입찰안"/>
      <sheetName val="내역서 (2)"/>
      <sheetName val="적용인원(지우지말것)"/>
      <sheetName val="토목단가"/>
      <sheetName val="당초명세(평)"/>
      <sheetName val="기성갑지"/>
      <sheetName val="대비2"/>
      <sheetName val="초곡1교(일반)"/>
      <sheetName val="견적(갑지)"/>
      <sheetName val="공사비예산서"/>
      <sheetName val="대로근거"/>
      <sheetName val="중로근거"/>
      <sheetName val="데이타"/>
      <sheetName val="BID"/>
      <sheetName val="격점별물량"/>
      <sheetName val="공종별집계표(창고-52평)"/>
      <sheetName val="총공사내역서"/>
      <sheetName val="총괄내역서"/>
      <sheetName val="제잡비"/>
      <sheetName val="일위대가목록"/>
      <sheetName val="자재일위(경)"/>
      <sheetName val="호표"/>
      <sheetName val="Sheet5"/>
      <sheetName val="200"/>
      <sheetName val="보도경계블럭"/>
      <sheetName val="공통(20-91)"/>
      <sheetName val="할증 "/>
      <sheetName val="간접비계산"/>
      <sheetName val="위치조서"/>
      <sheetName val="BOX(1.5X1.5)"/>
      <sheetName val="금호"/>
      <sheetName val="기계경비산출기준"/>
      <sheetName val="총괄표"/>
      <sheetName val="3월집계"/>
      <sheetName val="인사자료총집계"/>
      <sheetName val="집계"/>
      <sheetName val="BOQ.vts"/>
      <sheetName val="설계예산서"/>
      <sheetName val="한일양산"/>
      <sheetName val="단위단가"/>
      <sheetName val="노무비"/>
      <sheetName val="화재 탐지 설비"/>
      <sheetName val="손익분석"/>
      <sheetName val="테이블"/>
      <sheetName val="인입관수량총괄"/>
      <sheetName val="산출근거"/>
      <sheetName val="내역서단가산출용"/>
      <sheetName val="Total"/>
      <sheetName val="설계내역서"/>
      <sheetName val="일위대가-1"/>
      <sheetName val="b_gunmul"/>
      <sheetName val="일반부표"/>
      <sheetName val="갑지"/>
      <sheetName val="영동(D)"/>
      <sheetName val="Xunit"/>
      <sheetName val="단가비교"/>
      <sheetName val="코드표"/>
      <sheetName val="내역서 "/>
      <sheetName val="역공종"/>
      <sheetName val="자재단가비교표"/>
      <sheetName val="전기"/>
      <sheetName val="기초일위대가"/>
      <sheetName val="식재일위대가"/>
      <sheetName val="단가대비표"/>
      <sheetName val="단위중량"/>
      <sheetName val="문학간접"/>
      <sheetName val="수안보-MBR1"/>
      <sheetName val="1.봉천근생"/>
      <sheetName val="건축"/>
      <sheetName val="CM 1"/>
      <sheetName val="ABUT수량-A1"/>
      <sheetName val="설비"/>
      <sheetName val="공정집계_국별"/>
      <sheetName val="간접(90)"/>
      <sheetName val="주요항목별"/>
      <sheetName val="공사개요"/>
      <sheetName val="중기조종사 단위단가"/>
      <sheetName val="2"/>
      <sheetName val="COL"/>
      <sheetName val="노임조서"/>
      <sheetName val="하조서"/>
      <sheetName val="단가표"/>
      <sheetName val="조명시설"/>
      <sheetName val="A LINE"/>
      <sheetName val="전기단가조사서"/>
      <sheetName val="일반수량총괄집계"/>
      <sheetName val="수토공단위당"/>
      <sheetName val="식재수량표"/>
      <sheetName val="도근좌표"/>
      <sheetName val="#2_일위대가목록"/>
      <sheetName val="우석문틀"/>
      <sheetName val="옥외외등집계표"/>
      <sheetName val="O＆P"/>
      <sheetName val="단가대비"/>
      <sheetName val="간접"/>
      <sheetName val="견적"/>
      <sheetName val="8-1"/>
      <sheetName val="VOR"/>
      <sheetName val="새공통(96임금인상기준)"/>
      <sheetName val="원가계산서(변경)"/>
      <sheetName val="차압계산"/>
      <sheetName val="내역서(총)"/>
      <sheetName val="작성방법"/>
      <sheetName val="일위대가목차"/>
      <sheetName val="일위대가(건축)"/>
      <sheetName val="콘크리트타설집계표"/>
      <sheetName val="투찰금액"/>
      <sheetName val="중기사용료산출근거"/>
      <sheetName val="기본단가표"/>
      <sheetName val="건축공사"/>
      <sheetName val="토공(1)"/>
      <sheetName val="차수공(1)"/>
      <sheetName val="WORK"/>
      <sheetName val="4.2유효폭의 계산"/>
      <sheetName val="사진첩"/>
      <sheetName val="준검 내역서"/>
      <sheetName val="백호우계수"/>
      <sheetName val="확약서"/>
      <sheetName val="첨부1"/>
      <sheetName val="gyun"/>
      <sheetName val="설계카드"/>
      <sheetName val="6.RJP이토처리시간"/>
      <sheetName val="7.RJP지층별제원"/>
      <sheetName val="SG"/>
      <sheetName val="총 원가계산"/>
      <sheetName val="물집"/>
      <sheetName val="입찰"/>
      <sheetName val="현경"/>
      <sheetName val="영흥TL(UP,DOWN)_"/>
      <sheetName val="철거 및 신설 노무비 산출내역"/>
      <sheetName val="난간벽단위"/>
      <sheetName val="신고조서"/>
      <sheetName val="매매"/>
      <sheetName val="신우"/>
      <sheetName val="투자효율분석"/>
      <sheetName val=" HIT-&gt;HMC 견적(3900)"/>
      <sheetName val="[개수정렬.xls]G____2000___2000____2"/>
      <sheetName val="[개수정렬.xls]G____2000___2000____3"/>
      <sheetName val="[개수정렬.xls]G____2000___2000____4"/>
      <sheetName val="[개수정렬.xls]G____2000___2000____5"/>
      <sheetName val="[개수정렬.xls]G:\작업2000\입찰2000\개수정렬"/>
      <sheetName val="[개수정렬.xls]G____2000___2000____6"/>
      <sheetName val="[개수정렬.xls]G____2000___2000____7"/>
      <sheetName val="[개수정렬.xls]G____2000___2000____8"/>
      <sheetName val="[개수정렬.xls]G____2000___2000____9"/>
    </sheetNames>
    <sheetDataSet>
      <sheetData sheetId="0">
        <row r="1">
          <cell r="B1" t="str">
            <v>공종명</v>
          </cell>
        </row>
      </sheetData>
      <sheetData sheetId="1"/>
      <sheetData sheetId="2"/>
      <sheetData sheetId="3"/>
      <sheetData sheetId="4"/>
      <sheetData sheetId="5" refreshError="1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 refreshError="1"/>
      <sheetData sheetId="257" refreshError="1"/>
      <sheetData sheetId="258"/>
      <sheetData sheetId="259"/>
      <sheetData sheetId="260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포장공"/>
      <sheetName val="중기일위대가"/>
      <sheetName val="일위대가"/>
      <sheetName val="에너지요금"/>
      <sheetName val="구역화물"/>
      <sheetName val="금액내역서"/>
      <sheetName val="방송(체육관)"/>
      <sheetName val="APT"/>
      <sheetName val="예정(3)"/>
      <sheetName val="G.R300경비"/>
      <sheetName val="덕전리"/>
      <sheetName val="DDD"/>
      <sheetName val="맨홀토공산출"/>
      <sheetName val="조명시설"/>
      <sheetName val="용소리교"/>
      <sheetName val="전선관"/>
      <sheetName val="일반교실"/>
      <sheetName val="조건표"/>
      <sheetName val="우,오수"/>
      <sheetName val="sw1"/>
      <sheetName val="TOTAL_BOQ"/>
      <sheetName val="단위수량"/>
      <sheetName val="물가시세"/>
      <sheetName val="연결임시"/>
      <sheetName val="Sheet1"/>
      <sheetName val="ABUT수량-A1"/>
      <sheetName val="토공(우물통,기타) "/>
      <sheetName val="설계내역서"/>
      <sheetName val="DATE"/>
      <sheetName val="대로근거"/>
      <sheetName val="실행철강하도"/>
      <sheetName val="배수공"/>
      <sheetName val="토사(PE)"/>
      <sheetName val="골막이(야매)"/>
      <sheetName val="말뚝지지력산정"/>
      <sheetName val="교각(P1)수량"/>
      <sheetName val="P_E이중관보호공800(터파기)"/>
      <sheetName val="P_E이중관보호공800"/>
      <sheetName val="Excel"/>
      <sheetName val="3BL공동구 수량"/>
      <sheetName val="빌딩 안내"/>
      <sheetName val="내역서1"/>
      <sheetName val="6동"/>
      <sheetName val="산근"/>
      <sheetName val="교육종류"/>
      <sheetName val="파일의이용"/>
      <sheetName val="차액보증"/>
      <sheetName val="현장관리비"/>
      <sheetName val="TEST1"/>
      <sheetName val="총괄"/>
      <sheetName val="수량3"/>
      <sheetName val="내역"/>
      <sheetName val="2000년1차"/>
      <sheetName val="2공구산출내역"/>
      <sheetName val="식재가격"/>
      <sheetName val="식재총괄"/>
      <sheetName val="토목주소"/>
      <sheetName val="프랜트면허"/>
      <sheetName val="Sheet2"/>
      <sheetName val="cal"/>
      <sheetName val="계정"/>
      <sheetName val="암거"/>
      <sheetName val="집수정"/>
      <sheetName val="본체"/>
      <sheetName val="교각1"/>
      <sheetName val="내역서"/>
      <sheetName val="천방교접속"/>
      <sheetName val="가도공"/>
      <sheetName val="C-직노1"/>
      <sheetName val="포장수량"/>
      <sheetName val="아스팔트 포장총괄집계표"/>
      <sheetName val="2@ BOX"/>
      <sheetName val="구천"/>
      <sheetName val="input"/>
      <sheetName val="갑지"/>
      <sheetName val="집계표"/>
      <sheetName val="수량산출"/>
      <sheetName val="품셈TABLE"/>
      <sheetName val="노무비계"/>
      <sheetName val="wall"/>
      <sheetName val="산출근거"/>
      <sheetName val="기계경비"/>
      <sheetName val="#REF"/>
      <sheetName val="신우"/>
      <sheetName val="2000년 공정표"/>
      <sheetName val="공통가설공사"/>
      <sheetName val="6PILE  (돌출)"/>
      <sheetName val="SLAB"/>
      <sheetName val="슬래브"/>
      <sheetName val="1공구(입찰내역)"/>
      <sheetName val="2000전체분"/>
      <sheetName val="흥양2교토공집계표"/>
      <sheetName val="설계명세서"/>
      <sheetName val="예산명세서"/>
      <sheetName val="자료입력"/>
      <sheetName val="취수탑"/>
      <sheetName val="토목품셈"/>
      <sheetName val="공종"/>
      <sheetName val="수량집계"/>
      <sheetName val="단면검토"/>
      <sheetName val="설계조건"/>
      <sheetName val="대포2교접속"/>
      <sheetName val="우수공"/>
      <sheetName val="EP0618"/>
      <sheetName val="설비"/>
      <sheetName val="적용단가"/>
      <sheetName val="JUCKEYK"/>
      <sheetName val="시중노임단가"/>
      <sheetName val="인건비 "/>
      <sheetName val="Total"/>
      <sheetName val="토공"/>
      <sheetName val="터파기및재료"/>
      <sheetName val="자재단가"/>
      <sheetName val="2001계약현황"/>
      <sheetName val="입찰안"/>
      <sheetName val="동해title"/>
      <sheetName val="약품설비"/>
      <sheetName val="기초목"/>
      <sheetName val="일반문틀 설치"/>
      <sheetName val="샌딩 에폭시 도장"/>
      <sheetName val="스텐문틀설치"/>
      <sheetName val="사통"/>
      <sheetName val="기계경비일람"/>
      <sheetName val="구조물철거타공정이월"/>
      <sheetName val="구조물공"/>
      <sheetName val="부대공"/>
      <sheetName val="설계설명서"/>
      <sheetName val="CTEMCOST"/>
      <sheetName val="1호인버트수량"/>
      <sheetName val="2호맨홀공제수량"/>
      <sheetName val="관급"/>
      <sheetName val="날개벽"/>
      <sheetName val="총괄표"/>
      <sheetName val="골조시행"/>
      <sheetName val="일위대가목차"/>
      <sheetName val="자재비"/>
      <sheetName val="열린교실"/>
      <sheetName val="교사기준면적(초등)"/>
      <sheetName val="주방환기"/>
      <sheetName val="현장식당(1)"/>
      <sheetName val="자재 집계표"/>
      <sheetName val="시험비"/>
      <sheetName val="일위대가목록"/>
      <sheetName val="견적조건"/>
      <sheetName val="9811"/>
      <sheetName val="DNT OSBL"/>
      <sheetName val="1.설계조건"/>
      <sheetName val="온도 데이터"/>
      <sheetName val="내역서(증축)"/>
      <sheetName val="견"/>
      <sheetName val="원가계산"/>
      <sheetName val="내역(한신APT)"/>
      <sheetName val="기초자료입력"/>
      <sheetName val="원가계산서"/>
      <sheetName val="배관(TDI ISBL)"/>
      <sheetName val="기계경비목록"/>
      <sheetName val="unitpric"/>
      <sheetName val="noyim"/>
      <sheetName val="수량BOQ"/>
      <sheetName val="중로근거"/>
      <sheetName val="H-pile(298x299)"/>
      <sheetName val="H-pile(250x250)"/>
      <sheetName val="Preface"/>
      <sheetName val="Source"/>
      <sheetName val="부대공자재집계표"/>
      <sheetName val="단면"/>
      <sheetName val="을"/>
      <sheetName val="직공비"/>
      <sheetName val="INPUT(덕도방향-시점)"/>
      <sheetName val="유효성검사"/>
      <sheetName val="노임단가"/>
      <sheetName val="1,2공구원가계산서"/>
      <sheetName val="1공구산출내역서"/>
      <sheetName val="일위대가(가설)"/>
      <sheetName val="직노"/>
      <sheetName val="단가일람"/>
      <sheetName val="상 부"/>
      <sheetName val="Sheet17"/>
      <sheetName val="일위"/>
      <sheetName val="세원견적서"/>
      <sheetName val="01"/>
      <sheetName val="토공총괄표"/>
      <sheetName val="입찰보고"/>
      <sheetName val="금광1터널"/>
      <sheetName val="실행간접비용"/>
      <sheetName val="개요"/>
      <sheetName val="참고자료"/>
      <sheetName val="대장"/>
      <sheetName val="기술자관리"/>
      <sheetName val="공동업체"/>
      <sheetName val="공사진행현황"/>
      <sheetName val="하도계약"/>
      <sheetName val="보증 및 분담"/>
      <sheetName val="MOTOR"/>
      <sheetName val="횡배위치"/>
      <sheetName val="단면 (2)"/>
      <sheetName val="측구공"/>
      <sheetName val="tggwan(mac)"/>
      <sheetName val="1.취수장"/>
      <sheetName val="기초산출"/>
      <sheetName val="접속도로1"/>
      <sheetName val="설계기준 및 하중계산"/>
      <sheetName val="시설일위"/>
      <sheetName val="시화점실행"/>
      <sheetName val="공량산출서"/>
      <sheetName val="재료"/>
      <sheetName val="원형맨홀수량"/>
      <sheetName val="제진기"/>
      <sheetName val="조도계산"/>
      <sheetName val="CC16-내역서"/>
      <sheetName val="상반기손익차2총괄"/>
      <sheetName val="96.12"/>
      <sheetName val="부대tu"/>
      <sheetName val="PIPE내역(FCN)"/>
      <sheetName val="4.본실행통합내역서"/>
      <sheetName val="1호토공"/>
      <sheetName val="1.설계기준"/>
      <sheetName val="6호기"/>
      <sheetName val="배수통관(좌)"/>
      <sheetName val="평택분"/>
      <sheetName val="우수"/>
      <sheetName val="내역서적용수량"/>
      <sheetName val="9509"/>
      <sheetName val="현장경상비"/>
      <sheetName val="데리네이타현황"/>
      <sheetName val="단가산출서"/>
      <sheetName val="절대건들지마시오"/>
      <sheetName val="252K444"/>
      <sheetName val="하도급품의서(갑지)"/>
      <sheetName val="01.가성울타리공사원가"/>
      <sheetName val="01.가설울타리공사내역서"/>
      <sheetName val="02.토공사원가"/>
      <sheetName val="02.토공사내역서"/>
      <sheetName val="03.설비공사원가"/>
      <sheetName val="03.설비공사내역서"/>
      <sheetName val="04.전기공사원가"/>
      <sheetName val="04.전기공사내역서"/>
      <sheetName val="05.창호공사원가"/>
      <sheetName val="05.창호공사내역서"/>
      <sheetName val="06.석공사원가"/>
      <sheetName val="06.석공사내역서"/>
      <sheetName val="07.외벽단열재 설치공사원가"/>
      <sheetName val="07.외벽단열재 설치공사내역서"/>
      <sheetName val="08.습식공사원가"/>
      <sheetName val="08.습식공사내역서"/>
      <sheetName val="09.철골공사원가"/>
      <sheetName val="09.철골공사내역서"/>
      <sheetName val="10.외단열토탈시스템공사원가"/>
      <sheetName val="10.외단열토탈시스템공사내역서"/>
      <sheetName val="11.금속공사원가"/>
      <sheetName val="11.금속공사내역서"/>
      <sheetName val="12.수장공사원가"/>
      <sheetName val="12.수장공사내역서"/>
      <sheetName val="13.유리공사원가"/>
      <sheetName val="13.유리공사내역서"/>
      <sheetName val="14.도장공사원가"/>
      <sheetName val="14.도장공사내역서"/>
      <sheetName val="15.조경공사원가"/>
      <sheetName val="15.조경공사내역서"/>
      <sheetName val="16.전열교환기공사원가"/>
      <sheetName val="16.전열교환기공사내역서"/>
      <sheetName val="17.철근콘크리트공사원가"/>
      <sheetName val="17.철근콘크리트공사내역서"/>
      <sheetName val="단중표"/>
      <sheetName val="수로단위수량"/>
      <sheetName val="조명일위"/>
      <sheetName val="기초일위"/>
      <sheetName val="인부신상자료"/>
      <sheetName val="교각계산"/>
      <sheetName val="EQT-ESTN"/>
      <sheetName val="순성토"/>
      <sheetName val="로라게이트 문틀설치"/>
      <sheetName val="기성내역"/>
      <sheetName val="3연box"/>
      <sheetName val="단 box"/>
      <sheetName val="수안보-MBR1"/>
      <sheetName val="3.하중산정4.지지력"/>
      <sheetName val="노임"/>
      <sheetName val="수량산출(1)"/>
      <sheetName val="노무비단가"/>
      <sheetName val="I一般比"/>
      <sheetName val="다곡2교"/>
      <sheetName val="금액"/>
      <sheetName val="본댐설계"/>
      <sheetName val="별표 "/>
      <sheetName val="설계명세"/>
      <sheetName val="2-1.실별부하계산"/>
      <sheetName val="단가"/>
      <sheetName val="Option"/>
      <sheetName val="(10) 단가산출결과"/>
      <sheetName val="기계공사"/>
      <sheetName val="단위집계표"/>
      <sheetName val="RangeObject"/>
      <sheetName val="건축"/>
      <sheetName val="계수시트"/>
      <sheetName val="DATA 입력란"/>
      <sheetName val="1. 설계조건 2.단면가정 3. 하중계산"/>
      <sheetName val="오억미만"/>
      <sheetName val="ENE-CAL 1"/>
      <sheetName val="단양 00 아파트-세부내역"/>
      <sheetName val="견적대비 견적서"/>
      <sheetName val="손익분석"/>
      <sheetName val="보차도경계석"/>
      <sheetName val="경산"/>
      <sheetName val="Sheet1 (2)"/>
      <sheetName val="TIE-IN"/>
      <sheetName val="P_E이중관보호공800(터파기)1"/>
      <sheetName val="P_E이중관보호공8001"/>
      <sheetName val="단가_(2)"/>
      <sheetName val="G_R300경비"/>
      <sheetName val="토공(우물통,기타)_"/>
      <sheetName val="3BL공동구_수량"/>
      <sheetName val="빌딩_안내"/>
      <sheetName val="장비비"/>
      <sheetName val="대비"/>
      <sheetName val="CODE"/>
      <sheetName val="기본설계기준"/>
      <sheetName val="직재"/>
      <sheetName val="DATA"/>
      <sheetName val="마감사양"/>
      <sheetName val="구간별"/>
      <sheetName val="마산방향철근집계"/>
      <sheetName val="진주방향"/>
      <sheetName val="마산방향"/>
      <sheetName val="약품공급2"/>
      <sheetName val="단면가정"/>
      <sheetName val="우배수"/>
      <sheetName val="제직재"/>
      <sheetName val="설직재-1"/>
      <sheetName val="제-노임"/>
      <sheetName val="기둥(원형)"/>
      <sheetName val="설계예시"/>
      <sheetName val="대창(함평)"/>
      <sheetName val="대창(장성)"/>
      <sheetName val="대창(함평)-창열"/>
      <sheetName val="WORK"/>
      <sheetName val="횡배수관토공수량"/>
      <sheetName val="표층포설및다짐"/>
      <sheetName val="부재력정리"/>
      <sheetName val="2층LOAD"/>
      <sheetName val="공조기설계(게파트)"/>
      <sheetName val="98수문일위"/>
      <sheetName val="합천내역"/>
      <sheetName val="DI-ESTI"/>
      <sheetName val="일반수량"/>
      <sheetName val="철집"/>
      <sheetName val="간지"/>
      <sheetName val="설계산출표지"/>
      <sheetName val="조달청적격심사"/>
      <sheetName val="COVER"/>
      <sheetName val="부분별자중"/>
      <sheetName val="구룡간선입력"/>
      <sheetName val="이자율"/>
      <sheetName val="데이타"/>
      <sheetName val="일위대가표"/>
      <sheetName val="연부97-1"/>
      <sheetName val="배수내역"/>
      <sheetName val="설계변경 내역서"/>
      <sheetName val="인사자료총집계"/>
      <sheetName val="금호"/>
      <sheetName val="신당동집계표"/>
      <sheetName val="수주추정"/>
      <sheetName val="노임이"/>
      <sheetName val="투찰금액"/>
      <sheetName val="밸브설치"/>
      <sheetName val="INDEX"/>
      <sheetName val="증감내역서"/>
      <sheetName val="일계표"/>
      <sheetName val="1.2.1 마루높이결정"/>
      <sheetName val="운동장 (2)"/>
      <sheetName val="우각부검토"/>
      <sheetName val="7.전산해석결과"/>
      <sheetName val="4.하중"/>
      <sheetName val="TYPE-A"/>
      <sheetName val="최적단면"/>
      <sheetName val="DONGIA"/>
      <sheetName val="납부서"/>
      <sheetName val="난간벽단위"/>
      <sheetName val="Requirement(Work Crew)"/>
      <sheetName val="깨기"/>
      <sheetName val="9월"/>
      <sheetName val="04년4월"/>
      <sheetName val="04년3월"/>
      <sheetName val="04년5월"/>
      <sheetName val="04년2월"/>
      <sheetName val="04년1월"/>
      <sheetName val="03년12월"/>
      <sheetName val="10월"/>
      <sheetName val="11월"/>
      <sheetName val="6월"/>
      <sheetName val="7월"/>
      <sheetName val="8월"/>
      <sheetName val="양수장내역"/>
      <sheetName val="양수장"/>
      <sheetName val="가격조사서"/>
      <sheetName val="도기류"/>
      <sheetName val="구간별관경"/>
      <sheetName val="단가산출서(기계)"/>
      <sheetName val="변수표"/>
      <sheetName val="N賃率-職"/>
      <sheetName val="MAT"/>
      <sheetName val="유림골조"/>
      <sheetName val="일위대가(당초)"/>
      <sheetName val="중기조종사 단위단가"/>
      <sheetName val="맨홀수량산출(A-LINE)"/>
      <sheetName val="(5)"/>
      <sheetName val="잡철물"/>
      <sheetName val="경비"/>
      <sheetName val="인건비"/>
      <sheetName val="45,46"/>
      <sheetName val="맨홀수량산출"/>
      <sheetName val="식재인부"/>
      <sheetName val="인건-측정"/>
      <sheetName val="무산소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제경비"/>
      <sheetName val="일위대가"/>
      <sheetName val="관급자재"/>
      <sheetName val="조명시설"/>
      <sheetName val="내역서1"/>
      <sheetName val="산출내역서"/>
      <sheetName val="RAMP-D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집계표"/>
      <sheetName val="노임단가"/>
      <sheetName val="기본단가표"/>
      <sheetName val="2000년1차"/>
      <sheetName val="2000전체분"/>
      <sheetName val="원가계산서"/>
      <sheetName val="조명율표"/>
      <sheetName val="문학간접"/>
      <sheetName val="퍼스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_x0000_ÿ_x0000__x0000_"/>
      <sheetName val="AV설비(Rev.0)"/>
      <sheetName val="내역서(Rev.0)"/>
      <sheetName val="물량산출"/>
      <sheetName val="배관배선집계"/>
      <sheetName val="타견적(영성)"/>
      <sheetName val="타견적(미디어)"/>
      <sheetName val="손익분석"/>
      <sheetName val="xx"/>
      <sheetName val="6동"/>
      <sheetName val="인건-측정"/>
      <sheetName val="DB"/>
      <sheetName val="오억미만"/>
      <sheetName val="수량산출"/>
      <sheetName val="정렬"/>
      <sheetName val="품셈TABLE"/>
      <sheetName val="입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6동"/>
      <sheetName val="정렬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/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/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/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/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/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/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/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/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/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/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/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/>
          </cell>
        </row>
        <row r="75">
          <cell r="C75" t="str">
            <v/>
          </cell>
        </row>
        <row r="76">
          <cell r="C76" t="str">
            <v/>
          </cell>
        </row>
        <row r="77">
          <cell r="C77" t="str">
            <v/>
          </cell>
        </row>
        <row r="78">
          <cell r="C78" t="str">
            <v/>
          </cell>
        </row>
        <row r="79">
          <cell r="C79" t="str">
            <v/>
          </cell>
        </row>
        <row r="81">
          <cell r="B81" t="str">
            <v>'98 년도  소 모 자 재  단 가 표</v>
          </cell>
        </row>
        <row r="82">
          <cell r="E82" t="str">
            <v/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/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/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/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/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/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/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/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/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/>
          </cell>
        </row>
        <row r="317">
          <cell r="A317" t="str">
            <v/>
          </cell>
          <cell r="B317" t="str">
            <v>⊙ 제작 가공비</v>
          </cell>
        </row>
        <row r="318">
          <cell r="A318" t="str">
            <v/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/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/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/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/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/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/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GATELEAF 적용</v>
          </cell>
        </row>
        <row r="326">
          <cell r="A326" t="str">
            <v/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/>
          </cell>
          <cell r="B328" t="str">
            <v>⊙ 설  치  비</v>
          </cell>
        </row>
        <row r="329">
          <cell r="A329" t="str">
            <v/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/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/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/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/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/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/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/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/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/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/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/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/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/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GUIDE FRAME적용</v>
          </cell>
        </row>
        <row r="355">
          <cell r="A355" t="str">
            <v/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/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/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/>
          </cell>
          <cell r="B374" t="str">
            <v>⊙ 제작 가공비</v>
          </cell>
        </row>
        <row r="376">
          <cell r="A376" t="str">
            <v/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/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/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/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/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/>
          </cell>
          <cell r="B382" t="str">
            <v/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/>
          </cell>
          <cell r="B383" t="str">
            <v/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GATELEAF 적용</v>
          </cell>
        </row>
        <row r="384">
          <cell r="A384" t="str">
            <v/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/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/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/>
          </cell>
        </row>
        <row r="402">
          <cell r="A402" t="str">
            <v/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/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/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/>
          </cell>
          <cell r="L404">
            <v>636344</v>
          </cell>
        </row>
        <row r="405">
          <cell r="A405" t="str">
            <v/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/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/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LEAF 적용</v>
          </cell>
        </row>
        <row r="411">
          <cell r="A411" t="str">
            <v/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/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/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HOIST와동일</v>
          </cell>
        </row>
        <row r="416">
          <cell r="A416" t="str">
            <v/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/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HOIST와동일</v>
          </cell>
        </row>
        <row r="418">
          <cell r="A418" t="str">
            <v/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GATELEAF 적용</v>
          </cell>
        </row>
        <row r="423">
          <cell r="A423" t="str">
            <v/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/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/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/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GATELEAF 적용</v>
          </cell>
        </row>
        <row r="430">
          <cell r="A430" t="str">
            <v/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/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/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/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/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/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/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/>
          </cell>
          <cell r="J503" t="str">
            <v/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/>
          </cell>
          <cell r="J504" t="str">
            <v/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/>
          </cell>
          <cell r="J505" t="str">
            <v/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/>
          </cell>
          <cell r="J506" t="str">
            <v/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/>
          </cell>
          <cell r="J507" t="str">
            <v/>
          </cell>
          <cell r="K507">
            <v>155</v>
          </cell>
          <cell r="L507">
            <v>1264</v>
          </cell>
        </row>
        <row r="508">
          <cell r="E508" t="str">
            <v/>
          </cell>
          <cell r="I508" t="str">
            <v/>
          </cell>
          <cell r="J508" t="str">
            <v/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/>
          </cell>
          <cell r="J509" t="str">
            <v/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/>
          </cell>
          <cell r="J510" t="str">
            <v/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/>
          </cell>
          <cell r="J511" t="str">
            <v/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/>
          </cell>
          <cell r="J512" t="str">
            <v/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/>
          </cell>
          <cell r="J513" t="str">
            <v/>
          </cell>
          <cell r="K513">
            <v>4123</v>
          </cell>
          <cell r="L513">
            <v>5232</v>
          </cell>
        </row>
        <row r="514">
          <cell r="E514" t="str">
            <v/>
          </cell>
          <cell r="I514" t="str">
            <v/>
          </cell>
          <cell r="J514" t="str">
            <v/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/>
          </cell>
          <cell r="J515" t="str">
            <v/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/>
          </cell>
          <cell r="J516" t="str">
            <v/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/>
          </cell>
          <cell r="J517" t="str">
            <v/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/>
          </cell>
          <cell r="J518" t="str">
            <v/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/>
          </cell>
          <cell r="J519" t="str">
            <v/>
          </cell>
          <cell r="K519">
            <v>1720</v>
          </cell>
          <cell r="L519">
            <v>1403</v>
          </cell>
        </row>
        <row r="520">
          <cell r="E520" t="str">
            <v/>
          </cell>
          <cell r="I520" t="str">
            <v/>
          </cell>
          <cell r="J520" t="str">
            <v/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/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/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/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/>
          </cell>
          <cell r="K537">
            <v>61.6</v>
          </cell>
          <cell r="L537">
            <v>19096</v>
          </cell>
        </row>
        <row r="538">
          <cell r="E538" t="str">
            <v/>
          </cell>
          <cell r="I538" t="str">
            <v/>
          </cell>
          <cell r="K538" t="str">
            <v/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/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/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/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/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/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/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/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/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/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/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/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/>
          </cell>
          <cell r="J628" t="str">
            <v/>
          </cell>
          <cell r="L628" t="str">
            <v/>
          </cell>
        </row>
        <row r="629">
          <cell r="F629" t="str">
            <v/>
          </cell>
          <cell r="J629" t="str">
            <v/>
          </cell>
          <cell r="L629" t="str">
            <v/>
          </cell>
        </row>
        <row r="630">
          <cell r="F630" t="str">
            <v/>
          </cell>
          <cell r="J630" t="str">
            <v/>
          </cell>
          <cell r="L630" t="str">
            <v/>
          </cell>
        </row>
        <row r="631">
          <cell r="F631" t="str">
            <v/>
          </cell>
          <cell r="J631" t="str">
            <v/>
          </cell>
          <cell r="L631" t="str">
            <v/>
          </cell>
        </row>
        <row r="632">
          <cell r="F632" t="str">
            <v/>
          </cell>
          <cell r="J632" t="str">
            <v/>
          </cell>
          <cell r="L632" t="str">
            <v/>
          </cell>
        </row>
        <row r="633">
          <cell r="F633" t="str">
            <v/>
          </cell>
          <cell r="J633" t="str">
            <v/>
          </cell>
          <cell r="L633" t="str">
            <v/>
          </cell>
        </row>
        <row r="634">
          <cell r="F634" t="str">
            <v/>
          </cell>
          <cell r="J634" t="str">
            <v/>
          </cell>
          <cell r="L634" t="str">
            <v/>
          </cell>
        </row>
        <row r="635">
          <cell r="F635" t="str">
            <v/>
          </cell>
          <cell r="J635" t="str">
            <v/>
          </cell>
          <cell r="L635" t="str">
            <v/>
          </cell>
        </row>
        <row r="636">
          <cell r="F636" t="str">
            <v/>
          </cell>
          <cell r="J636" t="str">
            <v/>
          </cell>
          <cell r="L636" t="str">
            <v/>
          </cell>
        </row>
        <row r="637">
          <cell r="F637" t="str">
            <v/>
          </cell>
          <cell r="J637" t="str">
            <v/>
          </cell>
          <cell r="L637" t="str">
            <v/>
          </cell>
        </row>
        <row r="638">
          <cell r="F638" t="str">
            <v/>
          </cell>
          <cell r="J638" t="str">
            <v/>
          </cell>
          <cell r="L638" t="str">
            <v/>
          </cell>
        </row>
        <row r="639">
          <cell r="F639" t="str">
            <v/>
          </cell>
          <cell r="J639" t="str">
            <v/>
          </cell>
          <cell r="L639" t="str">
            <v/>
          </cell>
        </row>
        <row r="640">
          <cell r="F640" t="str">
            <v/>
          </cell>
          <cell r="J640" t="str">
            <v/>
          </cell>
          <cell r="L640" t="str">
            <v/>
          </cell>
        </row>
        <row r="641">
          <cell r="F641" t="str">
            <v/>
          </cell>
          <cell r="J641" t="str">
            <v/>
          </cell>
          <cell r="L641" t="str">
            <v/>
          </cell>
        </row>
        <row r="642">
          <cell r="F642" t="str">
            <v/>
          </cell>
          <cell r="J642" t="str">
            <v/>
          </cell>
          <cell r="L642" t="str">
            <v/>
          </cell>
        </row>
        <row r="643">
          <cell r="F643" t="str">
            <v/>
          </cell>
          <cell r="J643" t="str">
            <v/>
          </cell>
          <cell r="L643" t="str">
            <v/>
          </cell>
        </row>
        <row r="644">
          <cell r="A644" t="str">
            <v>ROLLER GATE 설치 인건비</v>
          </cell>
        </row>
        <row r="645">
          <cell r="E645" t="str">
            <v/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/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/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/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/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/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/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/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/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/>
          </cell>
        </row>
        <row r="700">
          <cell r="J700" t="str">
            <v/>
          </cell>
        </row>
        <row r="701">
          <cell r="J701" t="str">
            <v/>
          </cell>
        </row>
        <row r="702">
          <cell r="A702" t="str">
            <v>ROLLER GATE LEAF 설치 소모 자재비</v>
          </cell>
        </row>
        <row r="703">
          <cell r="E703" t="str">
            <v/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/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/>
          </cell>
        </row>
        <row r="713">
          <cell r="L713" t="str">
            <v/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/>
          </cell>
        </row>
        <row r="716">
          <cell r="A716" t="str">
            <v/>
          </cell>
        </row>
        <row r="717">
          <cell r="A717" t="str">
            <v/>
          </cell>
        </row>
        <row r="718">
          <cell r="A718" t="str">
            <v/>
          </cell>
        </row>
        <row r="719">
          <cell r="A719" t="str">
            <v/>
          </cell>
        </row>
        <row r="720">
          <cell r="A720" t="str">
            <v/>
          </cell>
        </row>
        <row r="721">
          <cell r="A721" t="str">
            <v/>
          </cell>
        </row>
        <row r="722">
          <cell r="A722" t="str">
            <v/>
          </cell>
        </row>
        <row r="723">
          <cell r="A723" t="str">
            <v/>
          </cell>
        </row>
        <row r="724">
          <cell r="A724" t="str">
            <v/>
          </cell>
        </row>
        <row r="725">
          <cell r="A725" t="str">
            <v/>
          </cell>
        </row>
        <row r="726">
          <cell r="A726" t="str">
            <v/>
          </cell>
        </row>
        <row r="727">
          <cell r="A727" t="str">
            <v/>
          </cell>
        </row>
        <row r="728">
          <cell r="A728" t="str">
            <v/>
          </cell>
        </row>
        <row r="729">
          <cell r="A729" t="str">
            <v/>
          </cell>
        </row>
        <row r="730">
          <cell r="A730" t="str">
            <v/>
          </cell>
        </row>
        <row r="731">
          <cell r="A731" t="str">
            <v>ROLLER GATE GUIDE FRAME 설치 인건비</v>
          </cell>
        </row>
        <row r="732">
          <cell r="E732" t="str">
            <v/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/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/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/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/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/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/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/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/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/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/>
          </cell>
        </row>
        <row r="816">
          <cell r="J816" t="str">
            <v/>
          </cell>
        </row>
        <row r="817">
          <cell r="J817" t="str">
            <v/>
          </cell>
        </row>
        <row r="818">
          <cell r="A818" t="str">
            <v>ROLLER GATE GUIDE FRAME 설치 소모 자재비</v>
          </cell>
        </row>
        <row r="819">
          <cell r="E819" t="str">
            <v/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/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/>
          </cell>
          <cell r="D825" t="str">
            <v/>
          </cell>
          <cell r="E825" t="str">
            <v/>
          </cell>
        </row>
        <row r="828">
          <cell r="A828" t="str">
            <v/>
          </cell>
        </row>
        <row r="829">
          <cell r="L829" t="str">
            <v/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/>
          </cell>
        </row>
        <row r="831">
          <cell r="F831" t="str">
            <v/>
          </cell>
          <cell r="L831" t="str">
            <v/>
          </cell>
        </row>
        <row r="832">
          <cell r="F832" t="str">
            <v/>
          </cell>
          <cell r="J832" t="str">
            <v/>
          </cell>
          <cell r="L832" t="str">
            <v/>
          </cell>
        </row>
        <row r="833">
          <cell r="F833" t="str">
            <v/>
          </cell>
          <cell r="J833" t="str">
            <v/>
          </cell>
          <cell r="L833" t="str">
            <v/>
          </cell>
        </row>
        <row r="834">
          <cell r="F834" t="str">
            <v/>
          </cell>
          <cell r="J834" t="str">
            <v/>
          </cell>
          <cell r="L834" t="str">
            <v/>
          </cell>
        </row>
        <row r="835">
          <cell r="F835" t="str">
            <v/>
          </cell>
          <cell r="J835" t="str">
            <v/>
          </cell>
          <cell r="L835" t="str">
            <v/>
          </cell>
        </row>
        <row r="836">
          <cell r="F836" t="str">
            <v/>
          </cell>
          <cell r="J836" t="str">
            <v/>
          </cell>
          <cell r="L836" t="str">
            <v/>
          </cell>
        </row>
        <row r="837">
          <cell r="F837" t="str">
            <v/>
          </cell>
          <cell r="J837" t="str">
            <v/>
          </cell>
          <cell r="L837" t="str">
            <v/>
          </cell>
        </row>
        <row r="838">
          <cell r="F838" t="str">
            <v/>
          </cell>
          <cell r="J838" t="str">
            <v/>
          </cell>
          <cell r="L838" t="str">
            <v/>
          </cell>
        </row>
        <row r="839">
          <cell r="F839" t="str">
            <v/>
          </cell>
          <cell r="J839" t="str">
            <v/>
          </cell>
          <cell r="L839" t="str">
            <v/>
          </cell>
        </row>
        <row r="840">
          <cell r="F840" t="str">
            <v/>
          </cell>
          <cell r="J840" t="str">
            <v/>
          </cell>
          <cell r="L840" t="str">
            <v/>
          </cell>
        </row>
        <row r="841">
          <cell r="F841" t="str">
            <v/>
          </cell>
          <cell r="J841" t="str">
            <v/>
          </cell>
          <cell r="L841" t="str">
            <v/>
          </cell>
        </row>
        <row r="842">
          <cell r="F842" t="str">
            <v/>
          </cell>
          <cell r="J842" t="str">
            <v/>
          </cell>
          <cell r="L842" t="str">
            <v/>
          </cell>
        </row>
        <row r="843">
          <cell r="F843" t="str">
            <v/>
          </cell>
          <cell r="J843" t="str">
            <v/>
          </cell>
          <cell r="L843" t="str">
            <v/>
          </cell>
        </row>
        <row r="844">
          <cell r="F844" t="str">
            <v/>
          </cell>
          <cell r="J844" t="str">
            <v/>
          </cell>
          <cell r="L844" t="str">
            <v/>
          </cell>
        </row>
        <row r="845">
          <cell r="F845" t="str">
            <v/>
          </cell>
          <cell r="J845" t="str">
            <v/>
          </cell>
          <cell r="L845" t="str">
            <v/>
          </cell>
        </row>
        <row r="846">
          <cell r="F846" t="str">
            <v/>
          </cell>
          <cell r="J846" t="str">
            <v/>
          </cell>
          <cell r="L846" t="str">
            <v/>
          </cell>
        </row>
        <row r="847">
          <cell r="A847" t="str">
            <v>HOIST 설치 인건비</v>
          </cell>
        </row>
        <row r="848">
          <cell r="E848" t="str">
            <v/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/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/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/>
          </cell>
          <cell r="B859" t="str">
            <v/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/>
          </cell>
        </row>
        <row r="863">
          <cell r="A863" t="str">
            <v/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/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/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/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/>
          </cell>
        </row>
        <row r="916">
          <cell r="L916" t="str">
            <v/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/>
          </cell>
        </row>
        <row r="918">
          <cell r="A918" t="str">
            <v/>
          </cell>
        </row>
        <row r="919">
          <cell r="A919" t="str">
            <v/>
          </cell>
        </row>
        <row r="920">
          <cell r="A920" t="str">
            <v/>
          </cell>
        </row>
        <row r="921">
          <cell r="A921" t="str">
            <v/>
          </cell>
        </row>
        <row r="922">
          <cell r="A922" t="str">
            <v/>
          </cell>
        </row>
        <row r="923">
          <cell r="A923" t="str">
            <v/>
          </cell>
        </row>
        <row r="924">
          <cell r="A924" t="str">
            <v/>
          </cell>
        </row>
        <row r="925">
          <cell r="A925" t="str">
            <v/>
          </cell>
        </row>
        <row r="926">
          <cell r="A926" t="str">
            <v/>
          </cell>
        </row>
        <row r="927">
          <cell r="A927" t="str">
            <v/>
          </cell>
        </row>
        <row r="928">
          <cell r="A928" t="str">
            <v/>
          </cell>
        </row>
        <row r="929">
          <cell r="A929" t="str">
            <v/>
          </cell>
        </row>
        <row r="930">
          <cell r="A930" t="str">
            <v/>
          </cell>
        </row>
        <row r="931">
          <cell r="A931" t="str">
            <v/>
          </cell>
        </row>
        <row r="932">
          <cell r="A932" t="str">
            <v/>
          </cell>
        </row>
        <row r="933">
          <cell r="A933" t="str">
            <v/>
          </cell>
        </row>
        <row r="934">
          <cell r="A934" t="str">
            <v>STOP LOG LEAF 제작 인건비</v>
          </cell>
        </row>
        <row r="935">
          <cell r="E935" t="str">
            <v/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/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/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/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/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/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/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/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/>
          </cell>
          <cell r="D1000" t="str">
            <v/>
          </cell>
          <cell r="E1000" t="str">
            <v/>
          </cell>
        </row>
        <row r="1001">
          <cell r="E1001" t="str">
            <v/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/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/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/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/>
          </cell>
          <cell r="J1034" t="str">
            <v/>
          </cell>
        </row>
        <row r="1035">
          <cell r="A1035" t="str">
            <v/>
          </cell>
          <cell r="C1035" t="str">
            <v/>
          </cell>
          <cell r="D1035" t="str">
            <v/>
          </cell>
          <cell r="E1035" t="str">
            <v/>
          </cell>
          <cell r="G1035" t="str">
            <v/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/>
          </cell>
          <cell r="F1050" t="str">
            <v>STOP LOG LEAF 설치 사용장비 경비</v>
          </cell>
        </row>
        <row r="1051">
          <cell r="E1051" t="str">
            <v/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/>
          </cell>
          <cell r="F1079" t="str">
            <v>STOP LOG LEAF 설치 소모 자재비</v>
          </cell>
        </row>
        <row r="1080">
          <cell r="E1080" t="str">
            <v/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/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/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/>
          </cell>
        </row>
        <row r="1093">
          <cell r="A1093" t="str">
            <v/>
          </cell>
        </row>
        <row r="1094">
          <cell r="A1094" t="str">
            <v/>
          </cell>
        </row>
        <row r="1095">
          <cell r="A1095" t="str">
            <v/>
          </cell>
        </row>
        <row r="1096">
          <cell r="A1096" t="str">
            <v/>
          </cell>
        </row>
        <row r="1097">
          <cell r="A1097" t="str">
            <v/>
          </cell>
        </row>
        <row r="1098">
          <cell r="A1098" t="str">
            <v/>
          </cell>
        </row>
        <row r="1099">
          <cell r="A1099" t="str">
            <v/>
          </cell>
        </row>
        <row r="1100">
          <cell r="A1100" t="str">
            <v/>
          </cell>
        </row>
        <row r="1101">
          <cell r="A1101" t="str">
            <v/>
          </cell>
        </row>
        <row r="1102">
          <cell r="A1102" t="str">
            <v/>
          </cell>
        </row>
        <row r="1103">
          <cell r="A1103" t="str">
            <v/>
          </cell>
        </row>
        <row r="1105">
          <cell r="A1105" t="str">
            <v/>
          </cell>
        </row>
        <row r="1106">
          <cell r="A1106" t="str">
            <v/>
          </cell>
        </row>
        <row r="1107">
          <cell r="A1107" t="str">
            <v/>
          </cell>
        </row>
        <row r="1108">
          <cell r="E1108" t="str">
            <v/>
          </cell>
          <cell r="F1108" t="str">
            <v>RADIAL GATE LEAF 제작 인건비</v>
          </cell>
        </row>
        <row r="1109">
          <cell r="E1109" t="str">
            <v/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/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/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/>
          </cell>
          <cell r="F1137" t="str">
            <v>RADIAL GATE LEAF 제작 사용장비 경비</v>
          </cell>
        </row>
        <row r="1138">
          <cell r="E1138" t="str">
            <v/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/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/>
          </cell>
          <cell r="L1170">
            <v>136510</v>
          </cell>
        </row>
        <row r="1195">
          <cell r="E1195" t="str">
            <v/>
          </cell>
          <cell r="F1195" t="str">
            <v>RADIAL GATE LEAF 제작 소모 자재비</v>
          </cell>
        </row>
        <row r="1196">
          <cell r="E1196" t="str">
            <v/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/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/>
          </cell>
          <cell r="K1204" t="str">
            <v/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/>
          </cell>
          <cell r="F1224" t="str">
            <v>RADIAL GATE GUIDE FRAME 제작 인건비</v>
          </cell>
        </row>
        <row r="1225">
          <cell r="E1225" t="str">
            <v/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/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/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/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/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/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/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/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/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/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/>
          </cell>
          <cell r="F1282" t="str">
            <v>RADIAL GATE GUIDE FRAME 제작 소모 자재비</v>
          </cell>
        </row>
        <row r="1283">
          <cell r="E1283" t="str">
            <v/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/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/>
          </cell>
          <cell r="K1290">
            <v>61.6</v>
          </cell>
          <cell r="L1290">
            <v>36652</v>
          </cell>
        </row>
        <row r="1291">
          <cell r="A1291" t="str">
            <v/>
          </cell>
          <cell r="C1291" t="str">
            <v/>
          </cell>
          <cell r="D1291" t="str">
            <v/>
          </cell>
          <cell r="E1291" t="str">
            <v/>
          </cell>
          <cell r="I1291" t="str">
            <v/>
          </cell>
          <cell r="K1291" t="str">
            <v/>
          </cell>
        </row>
        <row r="1293">
          <cell r="L1293" t="str">
            <v/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/>
          </cell>
          <cell r="J1295" t="str">
            <v/>
          </cell>
          <cell r="L1295" t="str">
            <v/>
          </cell>
        </row>
        <row r="1296">
          <cell r="F1296" t="str">
            <v/>
          </cell>
          <cell r="J1296" t="str">
            <v/>
          </cell>
          <cell r="L1296" t="str">
            <v/>
          </cell>
        </row>
        <row r="1297">
          <cell r="F1297" t="str">
            <v/>
          </cell>
          <cell r="J1297" t="str">
            <v/>
          </cell>
          <cell r="L1297" t="str">
            <v/>
          </cell>
        </row>
        <row r="1298">
          <cell r="F1298" t="str">
            <v/>
          </cell>
          <cell r="J1298" t="str">
            <v/>
          </cell>
          <cell r="L1298" t="str">
            <v/>
          </cell>
        </row>
        <row r="1299">
          <cell r="F1299" t="str">
            <v/>
          </cell>
          <cell r="J1299" t="str">
            <v/>
          </cell>
          <cell r="L1299" t="str">
            <v/>
          </cell>
        </row>
        <row r="1300">
          <cell r="F1300" t="str">
            <v/>
          </cell>
          <cell r="J1300" t="str">
            <v/>
          </cell>
          <cell r="L1300" t="str">
            <v/>
          </cell>
        </row>
        <row r="1301">
          <cell r="F1301" t="str">
            <v/>
          </cell>
          <cell r="J1301" t="str">
            <v/>
          </cell>
          <cell r="L1301" t="str">
            <v/>
          </cell>
        </row>
        <row r="1302">
          <cell r="F1302" t="str">
            <v/>
          </cell>
          <cell r="J1302" t="str">
            <v/>
          </cell>
          <cell r="L1302" t="str">
            <v/>
          </cell>
        </row>
        <row r="1303">
          <cell r="F1303" t="str">
            <v/>
          </cell>
          <cell r="J1303" t="str">
            <v/>
          </cell>
          <cell r="L1303" t="str">
            <v/>
          </cell>
        </row>
        <row r="1304">
          <cell r="F1304" t="str">
            <v/>
          </cell>
          <cell r="J1304" t="str">
            <v/>
          </cell>
          <cell r="L1304" t="str">
            <v/>
          </cell>
        </row>
        <row r="1305">
          <cell r="F1305" t="str">
            <v/>
          </cell>
          <cell r="J1305" t="str">
            <v/>
          </cell>
          <cell r="L1305" t="str">
            <v/>
          </cell>
        </row>
        <row r="1306">
          <cell r="F1306" t="str">
            <v/>
          </cell>
          <cell r="J1306" t="str">
            <v/>
          </cell>
          <cell r="L1306" t="str">
            <v/>
          </cell>
        </row>
        <row r="1307">
          <cell r="F1307" t="str">
            <v/>
          </cell>
          <cell r="J1307" t="str">
            <v/>
          </cell>
          <cell r="L1307" t="str">
            <v/>
          </cell>
        </row>
        <row r="1308">
          <cell r="F1308" t="str">
            <v/>
          </cell>
          <cell r="J1308" t="str">
            <v/>
          </cell>
          <cell r="L1308" t="str">
            <v/>
          </cell>
        </row>
        <row r="1309">
          <cell r="F1309" t="str">
            <v/>
          </cell>
          <cell r="J1309" t="str">
            <v/>
          </cell>
          <cell r="L1309" t="str">
            <v/>
          </cell>
        </row>
        <row r="1310">
          <cell r="F1310" t="str">
            <v/>
          </cell>
          <cell r="J1310" t="str">
            <v/>
          </cell>
          <cell r="L1310" t="str">
            <v/>
          </cell>
        </row>
        <row r="1311">
          <cell r="E1311" t="str">
            <v/>
          </cell>
          <cell r="F1311" t="str">
            <v>RADIAL GATE ANCHORAGE 제작 인건비</v>
          </cell>
        </row>
        <row r="1312">
          <cell r="E1312" t="str">
            <v/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/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/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/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/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/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/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/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/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/>
          </cell>
          <cell r="F1369" t="str">
            <v>RADIAL GATE ANCHORAGE 제작 소모 자재비</v>
          </cell>
        </row>
        <row r="1370">
          <cell r="E1370" t="str">
            <v/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/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/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/>
          </cell>
          <cell r="F1398" t="str">
            <v>RADIAL GATE LEAF 설치 인건비</v>
          </cell>
        </row>
        <row r="1399">
          <cell r="E1399" t="str">
            <v/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/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/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/>
          </cell>
          <cell r="F1427" t="str">
            <v>RADIAL GATE 설치 사용장비 경비</v>
          </cell>
        </row>
        <row r="1428">
          <cell r="E1428" t="str">
            <v/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/>
          </cell>
          <cell r="F1456" t="str">
            <v>RADIAL GATE LEAF 설치 소모 자재비</v>
          </cell>
        </row>
        <row r="1457">
          <cell r="E1457" t="str">
            <v/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/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/>
          </cell>
          <cell r="D1463" t="str">
            <v/>
          </cell>
          <cell r="E1463" t="str">
            <v/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/>
          </cell>
          <cell r="F1485" t="str">
            <v>RADIAL GATE GUIDE FRAME 설치 인건비</v>
          </cell>
        </row>
        <row r="1486">
          <cell r="E1486" t="str">
            <v/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/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/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/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/>
          </cell>
          <cell r="F1543" t="str">
            <v>RADIAL GATE GUIDE FRAME 설치 사용장비 경비</v>
          </cell>
        </row>
        <row r="1544">
          <cell r="E1544" t="str">
            <v/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/>
          </cell>
          <cell r="F1572" t="str">
            <v>RADIAL GATE GUIDE FRAME 설치 소모 자재비</v>
          </cell>
        </row>
        <row r="1573">
          <cell r="E1573" t="str">
            <v/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/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/>
          </cell>
          <cell r="D1579" t="str">
            <v/>
          </cell>
          <cell r="E1579" t="str">
            <v/>
          </cell>
          <cell r="I1579" t="str">
            <v/>
          </cell>
          <cell r="J1579" t="str">
            <v/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/>
          </cell>
        </row>
        <row r="1601">
          <cell r="E1601" t="str">
            <v/>
          </cell>
          <cell r="F1601" t="str">
            <v>RADIAL GATE HOIST 설치 사용장비 경비</v>
          </cell>
        </row>
        <row r="1602">
          <cell r="E1602" t="str">
            <v/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/>
          </cell>
          <cell r="G1612" t="str">
            <v/>
          </cell>
          <cell r="I1612" t="str">
            <v/>
          </cell>
          <cell r="J1612" t="str">
            <v/>
          </cell>
          <cell r="K1612" t="str">
            <v/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/>
          </cell>
          <cell r="J1613" t="str">
            <v/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/>
          </cell>
          <cell r="F1630" t="str">
            <v>TRASH RACK 제작 인건비</v>
          </cell>
        </row>
        <row r="1631">
          <cell r="E1631" t="str">
            <v/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/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/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/>
          </cell>
          <cell r="F1659" t="str">
            <v>TRASH RACK 제작 소모 자재비</v>
          </cell>
        </row>
        <row r="1660">
          <cell r="E1660" t="str">
            <v/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/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/>
          </cell>
          <cell r="D1667" t="str">
            <v/>
          </cell>
          <cell r="E1667" t="str">
            <v/>
          </cell>
          <cell r="K1667" t="str">
            <v/>
          </cell>
          <cell r="L1667" t="str">
            <v/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/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/>
          </cell>
        </row>
        <row r="1672">
          <cell r="M1672" t="str">
            <v/>
          </cell>
        </row>
        <row r="1673">
          <cell r="M1673" t="str">
            <v/>
          </cell>
        </row>
        <row r="1674">
          <cell r="M1674" t="str">
            <v/>
          </cell>
        </row>
        <row r="1675">
          <cell r="M1675" t="str">
            <v/>
          </cell>
        </row>
        <row r="1676">
          <cell r="M1676" t="str">
            <v/>
          </cell>
        </row>
        <row r="1677">
          <cell r="M1677" t="str">
            <v/>
          </cell>
        </row>
        <row r="1678">
          <cell r="M1678" t="str">
            <v/>
          </cell>
        </row>
        <row r="1679">
          <cell r="M1679" t="str">
            <v/>
          </cell>
        </row>
        <row r="1680">
          <cell r="M1680" t="str">
            <v/>
          </cell>
        </row>
        <row r="1681">
          <cell r="M1681" t="str">
            <v/>
          </cell>
        </row>
        <row r="1682">
          <cell r="M1682" t="str">
            <v/>
          </cell>
        </row>
        <row r="1683">
          <cell r="M1683" t="str">
            <v/>
          </cell>
        </row>
        <row r="1684">
          <cell r="M1684" t="str">
            <v/>
          </cell>
        </row>
        <row r="1685">
          <cell r="M1685" t="str">
            <v/>
          </cell>
        </row>
        <row r="1686">
          <cell r="M1686" t="str">
            <v/>
          </cell>
        </row>
        <row r="1687">
          <cell r="M1687" t="str">
            <v/>
          </cell>
        </row>
        <row r="1688">
          <cell r="E1688" t="str">
            <v/>
          </cell>
          <cell r="F1688" t="str">
            <v>TRASH RACK 설치 인건비</v>
          </cell>
        </row>
        <row r="1689">
          <cell r="E1689" t="str">
            <v/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/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/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/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/>
          </cell>
          <cell r="B1709" t="str">
            <v/>
          </cell>
        </row>
        <row r="1710">
          <cell r="A1710" t="str">
            <v/>
          </cell>
          <cell r="B1710" t="str">
            <v/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/>
          </cell>
          <cell r="B1711" t="str">
            <v/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/>
          </cell>
          <cell r="B1713" t="str">
            <v/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/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/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/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/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/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/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/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/>
          </cell>
          <cell r="F1746" t="str">
            <v>TRASH RACK 설치 소모 자재비</v>
          </cell>
        </row>
        <row r="1747">
          <cell r="E1747" t="str">
            <v/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/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/>
          </cell>
          <cell r="D1754" t="str">
            <v/>
          </cell>
          <cell r="E1754" t="str">
            <v/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/>
          </cell>
          <cell r="D1757" t="str">
            <v/>
          </cell>
          <cell r="E1757" t="str">
            <v/>
          </cell>
        </row>
        <row r="1758">
          <cell r="A1758" t="str">
            <v/>
          </cell>
          <cell r="D1758" t="str">
            <v/>
          </cell>
          <cell r="E1758" t="str">
            <v/>
          </cell>
        </row>
        <row r="1759">
          <cell r="A1759" t="str">
            <v/>
          </cell>
          <cell r="D1759" t="str">
            <v/>
          </cell>
          <cell r="E1759" t="str">
            <v/>
          </cell>
        </row>
        <row r="1760">
          <cell r="A1760" t="str">
            <v/>
          </cell>
          <cell r="D1760" t="str">
            <v/>
          </cell>
          <cell r="E1760" t="str">
            <v/>
          </cell>
        </row>
        <row r="1761">
          <cell r="A1761" t="str">
            <v/>
          </cell>
          <cell r="D1761" t="str">
            <v/>
          </cell>
          <cell r="E1761" t="str">
            <v/>
          </cell>
        </row>
        <row r="1762">
          <cell r="A1762" t="str">
            <v/>
          </cell>
          <cell r="D1762" t="str">
            <v/>
          </cell>
          <cell r="E1762" t="str">
            <v/>
          </cell>
        </row>
        <row r="1763">
          <cell r="A1763" t="str">
            <v/>
          </cell>
          <cell r="D1763" t="str">
            <v/>
          </cell>
          <cell r="E1763" t="str">
            <v/>
          </cell>
        </row>
        <row r="1764">
          <cell r="A1764" t="str">
            <v/>
          </cell>
          <cell r="D1764" t="str">
            <v/>
          </cell>
          <cell r="E1764" t="str">
            <v/>
          </cell>
        </row>
        <row r="1765">
          <cell r="A1765" t="str">
            <v/>
          </cell>
          <cell r="D1765" t="str">
            <v/>
          </cell>
          <cell r="E1765" t="str">
            <v/>
          </cell>
        </row>
        <row r="1766">
          <cell r="A1766" t="str">
            <v/>
          </cell>
          <cell r="D1766" t="str">
            <v/>
          </cell>
          <cell r="E1766" t="str">
            <v/>
          </cell>
        </row>
        <row r="1767">
          <cell r="A1767" t="str">
            <v/>
          </cell>
          <cell r="D1767" t="str">
            <v/>
          </cell>
          <cell r="E1767" t="str">
            <v/>
          </cell>
        </row>
        <row r="1768">
          <cell r="A1768" t="str">
            <v/>
          </cell>
          <cell r="D1768" t="str">
            <v/>
          </cell>
          <cell r="E1768" t="str">
            <v/>
          </cell>
        </row>
        <row r="1769">
          <cell r="A1769" t="str">
            <v/>
          </cell>
          <cell r="D1769" t="str">
            <v/>
          </cell>
          <cell r="E1769" t="str">
            <v/>
          </cell>
        </row>
        <row r="1770">
          <cell r="A1770" t="str">
            <v/>
          </cell>
          <cell r="D1770" t="str">
            <v/>
          </cell>
          <cell r="E1770" t="str">
            <v/>
          </cell>
        </row>
        <row r="1771">
          <cell r="A1771" t="str">
            <v/>
          </cell>
          <cell r="D1771" t="str">
            <v/>
          </cell>
          <cell r="E1771" t="str">
            <v/>
          </cell>
        </row>
        <row r="1772">
          <cell r="A1772" t="str">
            <v/>
          </cell>
          <cell r="D1772" t="str">
            <v/>
          </cell>
          <cell r="E1772" t="str">
            <v/>
          </cell>
        </row>
        <row r="1773">
          <cell r="A1773" t="str">
            <v/>
          </cell>
          <cell r="D1773" t="str">
            <v/>
          </cell>
          <cell r="E1773" t="str">
            <v/>
          </cell>
        </row>
        <row r="1774">
          <cell r="A1774" t="str">
            <v/>
          </cell>
          <cell r="D1774" t="str">
            <v/>
          </cell>
          <cell r="E1774" t="str">
            <v/>
          </cell>
        </row>
        <row r="1775">
          <cell r="A1775" t="str">
            <v>잡철물 제작,설치(SCREEN등)</v>
          </cell>
        </row>
        <row r="1776">
          <cell r="E1776" t="str">
            <v/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/>
          </cell>
        </row>
        <row r="1800">
          <cell r="F1800" t="str">
            <v/>
          </cell>
        </row>
        <row r="1801">
          <cell r="F1801" t="str">
            <v/>
          </cell>
        </row>
        <row r="1802">
          <cell r="F1802" t="str">
            <v/>
          </cell>
        </row>
        <row r="1803">
          <cell r="B1803" t="str">
            <v>기존도장 방식을 채택할 경우</v>
          </cell>
          <cell r="E1803" t="str">
            <v/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/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/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/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/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/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/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/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/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/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/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/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/>
          </cell>
        </row>
        <row r="1909">
          <cell r="A1909" t="str">
            <v>공사비 산출</v>
          </cell>
          <cell r="F1909" t="str">
            <v/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/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/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/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/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/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/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/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/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/>
          </cell>
        </row>
        <row r="1925">
          <cell r="A1925" t="str">
            <v>공사비 산출</v>
          </cell>
          <cell r="F1925" t="str">
            <v/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/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/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/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/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/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/>
          </cell>
        </row>
        <row r="1976">
          <cell r="E1976" t="str">
            <v/>
          </cell>
          <cell r="F1976" t="str">
            <v>S.T.S 잡철물 제작,설치(SCREEN등)</v>
          </cell>
        </row>
        <row r="1977">
          <cell r="E1977" t="str">
            <v/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/>
          </cell>
        </row>
        <row r="2001">
          <cell r="F2001" t="str">
            <v/>
          </cell>
        </row>
        <row r="2002">
          <cell r="F2002" t="str">
            <v/>
          </cell>
        </row>
        <row r="2004">
          <cell r="F2004" t="str">
            <v/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임산출 (화명1고) (2)"/>
      <sheetName val="220 (2)"/>
      <sheetName val="#REF"/>
      <sheetName val="날개벽수량표"/>
      <sheetName val="내역표지"/>
      <sheetName val="98수문일위"/>
      <sheetName val="입찰안"/>
      <sheetName val="LG제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(급식실)"/>
      <sheetName val="공종별집계표"/>
      <sheetName val="공종별내역서"/>
      <sheetName val="일위대가목록"/>
      <sheetName val="일위대가"/>
      <sheetName val="중기단가목록"/>
      <sheetName val="중기단가산출서"/>
      <sheetName val="단가대비표"/>
      <sheetName val="폐기물처리산출서(급식실)"/>
      <sheetName val="입찰안"/>
      <sheetName val="날개벽수량표"/>
      <sheetName val="내역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#REF"/>
      <sheetName val="전기공사"/>
      <sheetName val="입찰안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무비 산출근거"/>
      <sheetName val="노무비 산출근거-조명"/>
      <sheetName val="성빈센트-산출"/>
      <sheetName val="수량산출"/>
      <sheetName val="총괄"/>
      <sheetName val="연습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표지"/>
      <sheetName val="원가계산서 "/>
      <sheetName val="집계표 (1)"/>
      <sheetName val="집계표(2)"/>
      <sheetName val="내역서(1차공사분)"/>
      <sheetName val="현장일보"/>
      <sheetName val="총괄표"/>
      <sheetName val="Sheet1"/>
      <sheetName val="DATA"/>
      <sheetName val="수량산출"/>
      <sheetName val="ABUT수량-A1"/>
      <sheetName val="일위대가-1"/>
      <sheetName val="Front"/>
      <sheetName val="wall"/>
      <sheetName val="간접"/>
      <sheetName val="ETC"/>
      <sheetName val="성남일위"/>
      <sheetName val="데이타"/>
      <sheetName val="을"/>
      <sheetName val="POL6차-PIPING"/>
      <sheetName val="Curves"/>
      <sheetName val="Tables"/>
      <sheetName val="지우지마세요"/>
      <sheetName val="내역서"/>
      <sheetName val="노임단가"/>
      <sheetName val="단가조사"/>
      <sheetName val="직재"/>
      <sheetName val="일위대가"/>
      <sheetName val="도배공사언고"/>
      <sheetName val="포장복구집계"/>
      <sheetName val="INPUT"/>
      <sheetName val="상수도토공집계표"/>
      <sheetName val="영1"/>
      <sheetName val="내역서1999.8최종"/>
      <sheetName val="견적율"/>
      <sheetName val="환율"/>
      <sheetName val="자재단가비교표"/>
      <sheetName val="I一般比"/>
      <sheetName val="N賃率-職"/>
      <sheetName val="인건비"/>
      <sheetName val="청천내"/>
      <sheetName val="집수정"/>
      <sheetName val="공사수행방안"/>
      <sheetName val="NEGO"/>
      <sheetName val="CTEMCOST"/>
      <sheetName val="건축-물가변동"/>
      <sheetName val="전차선로 물량표"/>
      <sheetName val="내역서-전체낙찰율"/>
      <sheetName val="표지 (2)"/>
      <sheetName val="예비품"/>
      <sheetName val="산출금액내역"/>
      <sheetName val="1.설계조건"/>
      <sheetName val="안정검토(온1)"/>
      <sheetName val="설직재-1"/>
      <sheetName val="별표 "/>
      <sheetName val="Option"/>
      <sheetName val="SP-B1"/>
      <sheetName val="노원열병합  건축공사기성내역서"/>
      <sheetName val="Sheet6"/>
      <sheetName val="AV시스템"/>
      <sheetName val="암거단위-1련"/>
      <sheetName val="화산경계"/>
      <sheetName val="과천MAIN"/>
      <sheetName val="일위_파일"/>
      <sheetName val="입찰안"/>
      <sheetName val="귀래 설계 공내역서"/>
      <sheetName val="소비자가"/>
      <sheetName val="식재가격"/>
      <sheetName val="식재총괄"/>
      <sheetName val="일위목록"/>
      <sheetName val="const."/>
      <sheetName val="일위대가(계측기설치)"/>
      <sheetName val="부안일위"/>
      <sheetName val="날개벽"/>
      <sheetName val="암거단위"/>
      <sheetName val="전기일위대가"/>
      <sheetName val="일위대가 (100%)"/>
      <sheetName val="IMPEADENCE MAP 취수장"/>
      <sheetName val="손익분석"/>
      <sheetName val="Sheet2"/>
      <sheetName val="NEYOK"/>
      <sheetName val="인건-측정"/>
      <sheetName val="수량산출서"/>
      <sheetName val="노임"/>
      <sheetName val="단가"/>
      <sheetName val="반중력식옹벽3.5"/>
      <sheetName val="건축내역"/>
      <sheetName val="직노"/>
      <sheetName val="노임이"/>
      <sheetName val="견"/>
      <sheetName val="시행후면적"/>
      <sheetName val="집계표"/>
      <sheetName val="중갑지"/>
      <sheetName val="사급자재"/>
      <sheetName val="갑지1"/>
      <sheetName val="설계명세서"/>
      <sheetName val="공사"/>
      <sheetName val="플랜트 설치"/>
      <sheetName val="빙장비사양"/>
      <sheetName val="장비사양"/>
      <sheetName val="5.모델링"/>
      <sheetName val="2.단면가정"/>
      <sheetName val="신우"/>
      <sheetName val="평균높이산출근거"/>
      <sheetName val="횡배수관위치조서"/>
      <sheetName val="단가산출"/>
      <sheetName val="일위"/>
      <sheetName val="견적대비표"/>
      <sheetName val="노 무 비"/>
      <sheetName val="인건비 "/>
      <sheetName val="7단가"/>
      <sheetName val="내역서-CCTV"/>
      <sheetName val="WEIGHT LIST"/>
      <sheetName val="계산근거"/>
      <sheetName val="단가 "/>
      <sheetName val="내역"/>
      <sheetName val="수목표준대가"/>
      <sheetName val="DATE"/>
      <sheetName val="외주"/>
      <sheetName val="설비내역서"/>
      <sheetName val="건축내역서"/>
      <sheetName val="전기내역서"/>
      <sheetName val="단가대비표"/>
      <sheetName val="일위대가(가설)"/>
      <sheetName val="금액"/>
      <sheetName val="원가계산서"/>
      <sheetName val="Total"/>
      <sheetName val="FRP내역서"/>
      <sheetName val="기준"/>
      <sheetName val="9811"/>
      <sheetName val="목표세부명세"/>
      <sheetName val="원하대비"/>
      <sheetName val="원도급"/>
      <sheetName val="하도급"/>
      <sheetName val="현장관리비"/>
      <sheetName val="횡배수관집현황(2공구)"/>
      <sheetName val="작성기준"/>
      <sheetName val="관급단가"/>
      <sheetName val="FD"/>
      <sheetName val="LD"/>
      <sheetName val="GAEYO"/>
      <sheetName val="연동내역"/>
      <sheetName val="갑지"/>
      <sheetName val="철거산출근거"/>
      <sheetName val="노무비"/>
      <sheetName val="공사원가계산서"/>
      <sheetName val="Working(wo WTs)"/>
      <sheetName val="전기일위목록"/>
      <sheetName val="제수"/>
      <sheetName val="공기"/>
      <sheetName val="횡배수관토공수량"/>
      <sheetName val="예가표"/>
      <sheetName val="기본DATA"/>
      <sheetName val="입력"/>
      <sheetName val="노무비 "/>
      <sheetName val="__"/>
      <sheetName val="내역서1"/>
      <sheetName val="XXXXXX"/>
      <sheetName val="원가계산"/>
      <sheetName val="견적"/>
      <sheetName val="자재단가"/>
      <sheetName val="한강운반비"/>
      <sheetName val="시중노임단가"/>
      <sheetName val="982월원안"/>
      <sheetName val="Sheet13"/>
      <sheetName val="발전기"/>
      <sheetName val="Sheet14"/>
      <sheetName val="Sheet3"/>
      <sheetName val="SCHEDULE"/>
      <sheetName val="차선도색현황"/>
      <sheetName val="2원료가나다."/>
      <sheetName val="SYS별 부하목록"/>
      <sheetName val="cable data"/>
      <sheetName val="요율"/>
      <sheetName val="기계설비-물가변동"/>
      <sheetName val="자재단가표"/>
      <sheetName val="YES-T"/>
      <sheetName val="J형측구단위수량"/>
      <sheetName val="Y-WORK"/>
      <sheetName val="변압기 및 발전기 용량"/>
      <sheetName val="전기"/>
      <sheetName val="매립"/>
      <sheetName val="현대물량"/>
      <sheetName val="조명시설"/>
      <sheetName val="연결임시"/>
      <sheetName val="토목"/>
      <sheetName val="평가내역"/>
      <sheetName val="반중력식옹벽"/>
      <sheetName val="SUN 2000. 10 가격"/>
      <sheetName val="단위중량표"/>
      <sheetName val="가설공사내역"/>
      <sheetName val="401"/>
      <sheetName val="실행철강하도"/>
      <sheetName val="현장관리비집계표"/>
      <sheetName val="98수문일위"/>
      <sheetName val="COST"/>
      <sheetName val="조건입력"/>
      <sheetName val="조건입력(2)"/>
      <sheetName val="장비선정"/>
      <sheetName val="냉천부속동"/>
      <sheetName val="여수토공사비"/>
      <sheetName val="부하LOAD"/>
      <sheetName val="guard(mac)"/>
      <sheetName val="소방"/>
      <sheetName val="본공사"/>
      <sheetName val="MCC제원"/>
      <sheetName val="하부철근수량"/>
      <sheetName val="1단계"/>
      <sheetName val="일위(PN)"/>
      <sheetName val="6동"/>
      <sheetName val="P.M 별"/>
      <sheetName val="품셈TABLE"/>
      <sheetName val="Sheet4"/>
      <sheetName val="갑지(추정)"/>
      <sheetName val="전신환매도율"/>
      <sheetName val="H-PILE수량집계"/>
      <sheetName val="A-4"/>
      <sheetName val="실행대비"/>
      <sheetName val="경비"/>
      <sheetName val="공사개요"/>
      <sheetName val="코드표"/>
      <sheetName val="COVER"/>
      <sheetName val="횡배수관"/>
      <sheetName val="대비"/>
      <sheetName val="집수정(600-700)"/>
      <sheetName val="전계가"/>
      <sheetName val="설계내역서"/>
      <sheetName val="APT"/>
      <sheetName val="건축공사 집계표"/>
      <sheetName val="골조"/>
      <sheetName val="교통대책내역"/>
      <sheetName val="R&amp;D"/>
      <sheetName val="약품설비"/>
      <sheetName val="FB25JN"/>
      <sheetName val="송전기본"/>
      <sheetName val="홍보비디오"/>
      <sheetName val="내역서2안"/>
      <sheetName val="경산"/>
      <sheetName val="집계"/>
      <sheetName val="터파기및재료"/>
      <sheetName val="직접인건비"/>
      <sheetName val="용지매수"/>
      <sheetName val="BQ"/>
      <sheetName val="copy"/>
      <sheetName val="계약내력"/>
      <sheetName val="ES조서출력하기"/>
      <sheetName val="재료"/>
      <sheetName val="설치자재"/>
      <sheetName val="목차"/>
      <sheetName val="제품"/>
      <sheetName val="견적계산"/>
      <sheetName val="재고현황"/>
      <sheetName val="인제내역"/>
      <sheetName val="b_balju_cho"/>
      <sheetName val="장비부하"/>
      <sheetName val="노단"/>
      <sheetName val="공조기"/>
      <sheetName val="기존단가 (2)"/>
      <sheetName val="중기사용료"/>
      <sheetName val="대치판정"/>
      <sheetName val="가로내역"/>
      <sheetName val="단"/>
      <sheetName val="제-노임"/>
      <sheetName val="6호기"/>
      <sheetName val="SAM"/>
      <sheetName val="제경집계"/>
      <sheetName val="J直材4"/>
      <sheetName val="전통건설"/>
      <sheetName val="분석가정"/>
      <sheetName val="목창호"/>
      <sheetName val="Activity(new)"/>
      <sheetName val="Total(new)"/>
      <sheetName val="돈암사업"/>
      <sheetName val="견적대비 견적서"/>
      <sheetName val="원가계산서_"/>
      <sheetName val="집계표_(1)"/>
      <sheetName val="별표_"/>
      <sheetName val="1_설계조건"/>
      <sheetName val="전차선로_물량표"/>
      <sheetName val="귀래_설계_공내역서"/>
      <sheetName val="EQT-ESTN"/>
      <sheetName val="단가보완"/>
      <sheetName val="단위가격"/>
      <sheetName val="배수내역 (2)"/>
      <sheetName val="공사내역"/>
      <sheetName val="내역(한신APT)"/>
      <sheetName val="BOQ건축"/>
      <sheetName val="20관리비율"/>
      <sheetName val="P-J"/>
      <sheetName val="예산서표지"/>
      <sheetName val="일위목차"/>
      <sheetName val="내역서(기성청구)"/>
      <sheetName val="노임변동률"/>
      <sheetName val="È£Ç¥"/>
      <sheetName val="건축집계표"/>
      <sheetName val="토목집계표"/>
      <sheetName val="집계표(설비)"/>
      <sheetName val="토목내역서"/>
      <sheetName val="SUMMARY"/>
      <sheetName val="PAINT"/>
      <sheetName val="건축공사"/>
      <sheetName val="설계조건"/>
      <sheetName val="산출"/>
      <sheetName val="구천"/>
      <sheetName val="공내역"/>
      <sheetName val="일위대가표"/>
      <sheetName val="총괄"/>
      <sheetName val="인수공"/>
      <sheetName val="프랜트면허"/>
      <sheetName val="시화점실행"/>
      <sheetName val="실행내역"/>
      <sheetName val="MixBed"/>
      <sheetName val="CondPol"/>
      <sheetName val=" 냉각수펌프"/>
      <sheetName val="단가비교표"/>
      <sheetName val="품셈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포장공"/>
      <sheetName val="처리단락"/>
      <sheetName val="미드수량"/>
      <sheetName val="공사비"/>
      <sheetName val="일위대가목록"/>
      <sheetName val="샘플표지"/>
      <sheetName val="TRE TABLE"/>
      <sheetName val="조도계산"/>
      <sheetName val="변수"/>
      <sheetName val="dV&amp;Cl"/>
      <sheetName val="CAP"/>
      <sheetName val="R"/>
      <sheetName val="설비"/>
      <sheetName val="역T형"/>
      <sheetName val="말뚝설계"/>
      <sheetName val="예산명세서"/>
      <sheetName val="자료입력"/>
      <sheetName val="NAI"/>
      <sheetName val="단위단가"/>
      <sheetName val="부하"/>
      <sheetName val="별표집계"/>
      <sheetName val="정렬"/>
      <sheetName val="일반부표"/>
      <sheetName val="원가"/>
      <sheetName val="교각계산"/>
      <sheetName val="원효펌프교체020812"/>
      <sheetName val="수리결과"/>
      <sheetName val="전기 원가계산서"/>
      <sheetName val="제경비율"/>
      <sheetName val="단가표"/>
      <sheetName val="2002상반기노임기준"/>
      <sheetName val="자료"/>
      <sheetName val="토사(PE)"/>
      <sheetName val="수량산출1"/>
      <sheetName val="입출재고현황 (2)"/>
      <sheetName val="합천내역"/>
      <sheetName val="단중표"/>
      <sheetName val="CAT_5"/>
      <sheetName val="서울1"/>
      <sheetName val="자 110% &amp; 노 70%"/>
      <sheetName val="약품공급2"/>
      <sheetName val="신표지1"/>
      <sheetName val="철근총괄집계표"/>
      <sheetName val="빗물받이(910-510-410)"/>
      <sheetName val="우수"/>
      <sheetName val="Sheet1 (2)"/>
      <sheetName val="일위대가서식"/>
      <sheetName val="조경"/>
      <sheetName val="SLAB"/>
      <sheetName val="BID"/>
      <sheetName val="중기(목록)"/>
      <sheetName val="일위대가(목록)"/>
      <sheetName val="산근(목록)"/>
      <sheetName val="재료비"/>
      <sheetName val="부하계산서"/>
      <sheetName val="설계서(1)"/>
      <sheetName val="예총"/>
      <sheetName val="개소별수량산출"/>
      <sheetName val="배선DATA"/>
      <sheetName val="설산1.나"/>
      <sheetName val="본사S"/>
      <sheetName val="내역서(실)"/>
      <sheetName val="EP0618"/>
      <sheetName val="기계상세"/>
      <sheetName val="J01"/>
      <sheetName val="전기혼잡제경비(45)"/>
      <sheetName val="BSD (2)"/>
      <sheetName val="대로근거"/>
      <sheetName val="도급갑지"/>
      <sheetName val="패널"/>
      <sheetName val="2. 공원조도(전통공원)"/>
      <sheetName val="조명율표"/>
      <sheetName val="도급"/>
      <sheetName val="제품정보"/>
      <sheetName val="9509"/>
      <sheetName val="9.단가조사서"/>
      <sheetName val="6.일위목록"/>
      <sheetName val="공문"/>
      <sheetName val="비탈면보호공수량산출"/>
      <sheetName val="산_3_2"/>
      <sheetName val="산_3_1"/>
      <sheetName val="_REF"/>
      <sheetName val="산_3_2_2"/>
      <sheetName val="COVER-P"/>
      <sheetName val="FACTOR"/>
      <sheetName val="맨홀조서"/>
      <sheetName val="eq_data"/>
      <sheetName val="하조서"/>
      <sheetName val="계산서(곡선부)"/>
      <sheetName val="-치수표(곡선부)"/>
      <sheetName val="설계기준"/>
      <sheetName val="내역1"/>
      <sheetName val="하남내역"/>
      <sheetName val="단가결정"/>
      <sheetName val="(관급)수량산출서"/>
      <sheetName val="(도급)수량산출서"/>
      <sheetName val="일위대가목록표"/>
      <sheetName val="제품목록"/>
      <sheetName val="측량요율"/>
      <sheetName val="수토공단위당"/>
      <sheetName val="변경비교-을"/>
      <sheetName val="수용가조서"/>
      <sheetName val="깨기"/>
      <sheetName val="설 계"/>
      <sheetName val="안정검토"/>
      <sheetName val="1안"/>
      <sheetName val="배수통관토공수량"/>
      <sheetName val="9."/>
      <sheetName val="부대공"/>
      <sheetName val="토공"/>
      <sheetName val="소일위대가코드표"/>
      <sheetName val="2.대외공문"/>
      <sheetName val="대,유,램"/>
      <sheetName val="성곽내역서"/>
      <sheetName val="토적계산"/>
      <sheetName val="목재훈증"/>
      <sheetName val="중로근거"/>
      <sheetName val="관급"/>
      <sheetName val="배수설비"/>
      <sheetName val="inputarea_ref"/>
      <sheetName val="9GNG운반"/>
      <sheetName val="자재"/>
      <sheetName val="물가단가"/>
      <sheetName val="C1ㅇ"/>
      <sheetName val="내역서(교량)전체"/>
      <sheetName val="기자재대비표"/>
      <sheetName val="4-7.중앙전기실(노임단가)"/>
      <sheetName val="버스운행안내"/>
      <sheetName val="근태계획서"/>
      <sheetName val="예방접종계획"/>
      <sheetName val="사  업  비  수  지  예  산  서"/>
      <sheetName val="choose"/>
      <sheetName val="차액보증"/>
      <sheetName val="공사비명세서"/>
      <sheetName val="3CHBDC"/>
      <sheetName val="아래"/>
      <sheetName val="수량산출(1)"/>
      <sheetName val="A갑지"/>
      <sheetName val="음료실행"/>
      <sheetName val="누계11"/>
      <sheetName val="을지"/>
      <sheetName val="4.Footing Design"/>
      <sheetName val="2.Load Calculation"/>
      <sheetName val="3.Check For Stability"/>
      <sheetName val="BLR-S"/>
      <sheetName val="DAN"/>
      <sheetName val="기계경비산출"/>
      <sheetName val="노무비 근거"/>
      <sheetName val="대총괄표"/>
      <sheetName val="횡배수관집현황_2공구_"/>
      <sheetName val="자단"/>
      <sheetName val="밸브설치"/>
      <sheetName val="간지"/>
      <sheetName val="정공공사"/>
      <sheetName val="제직재"/>
      <sheetName val="6PILE  (돌출)"/>
      <sheetName val="2-1. 경관조명 내역총괄표"/>
      <sheetName val="Data Base"/>
      <sheetName val="Linkage Quote"/>
      <sheetName val="Racking"/>
      <sheetName val="총괄내역단가"/>
      <sheetName val="입력값"/>
      <sheetName val="일위대가(당초)"/>
      <sheetName val="EQ_R1"/>
      <sheetName val="JUCKEYK"/>
      <sheetName val="교각토공"/>
      <sheetName val="가압장(토목)"/>
      <sheetName val="2회내역"/>
      <sheetName val="일위대가(4층원격)"/>
      <sheetName val="중기일위대가"/>
      <sheetName val="MOTOR"/>
      <sheetName val="sw1"/>
      <sheetName val="NOMUBI"/>
      <sheetName val="합의경상"/>
      <sheetName val="조달청적격심사"/>
      <sheetName val="분전함신설"/>
      <sheetName val="접지1종"/>
      <sheetName val="시멘트"/>
      <sheetName val="물가시세"/>
      <sheetName val="양식_자재단가조사표"/>
      <sheetName val="기계관급기자재비"/>
      <sheetName val="건축관급공사비"/>
      <sheetName val="토목관급공사비"/>
      <sheetName val="2000년1차"/>
      <sheetName val="10.25"/>
      <sheetName val="말뚝지지력산정"/>
      <sheetName val="96노임기준"/>
      <sheetName val="실행"/>
      <sheetName val="도급정산"/>
      <sheetName val="수리보고서비"/>
      <sheetName val="당초"/>
      <sheetName val="신규DEP"/>
      <sheetName val="공사비SUM"/>
      <sheetName val="제출"/>
      <sheetName val="도"/>
      <sheetName val="산출기준자료"/>
      <sheetName val="단락전류-A"/>
      <sheetName val="케이블및전선관규격표"/>
      <sheetName val="3F"/>
      <sheetName val="심사계산"/>
      <sheetName val="심사물량"/>
      <sheetName val="수량산출기초(케블등)"/>
      <sheetName val="공통"/>
      <sheetName val="EQUIPMENT -2"/>
      <sheetName val="수습"/>
      <sheetName val="전체"/>
      <sheetName val="지사인원사무실"/>
      <sheetName val="우,오수"/>
      <sheetName val="식재인부"/>
      <sheetName val="총갑지"/>
      <sheetName val="공통가설"/>
      <sheetName val="배수내역"/>
      <sheetName val="DATA 입력란"/>
      <sheetName val="FAB별"/>
      <sheetName val="에너지동"/>
      <sheetName val="EACT10"/>
      <sheetName val="연습"/>
      <sheetName val="사용성검토"/>
      <sheetName val="전체분 내역서(전북도) 최종"/>
      <sheetName val="거래처입력"/>
      <sheetName val="견적관리대장"/>
      <sheetName val="제원및단가표"/>
      <sheetName val="DB"/>
      <sheetName val="견적서-자재"/>
      <sheetName val="예시문"/>
      <sheetName val="개산공사비"/>
      <sheetName val="기초도면제작"/>
      <sheetName val="주출입구조사"/>
      <sheetName val="식재"/>
      <sheetName val="시설물"/>
      <sheetName val="유지관리"/>
      <sheetName val="기초단가"/>
      <sheetName val="1월"/>
      <sheetName val="4)유동표"/>
      <sheetName val="XZLC004_PART2"/>
      <sheetName val="비교1"/>
      <sheetName val="교각1"/>
      <sheetName val="전산망"/>
      <sheetName val="예산내역서"/>
      <sheetName val="설계예산서"/>
      <sheetName val="서식"/>
      <sheetName val="D111"/>
      <sheetName val="내 역 서(강당)"/>
      <sheetName val="수량(강당)"/>
      <sheetName val="중량(강당)"/>
      <sheetName val="판넬,전기(무대기계)"/>
      <sheetName val="전기산출(1)"/>
      <sheetName val="전기산출(2)"/>
      <sheetName val="전기산출(강당)"/>
      <sheetName val="물가대비표"/>
      <sheetName val="견적가"/>
      <sheetName val="볼트 너트 와셔"/>
      <sheetName val="일위대가표 (기본)"/>
      <sheetName val="토공일위대가표"/>
      <sheetName val="가로등기초"/>
      <sheetName val="工관리비율"/>
      <sheetName val="工완성공사율"/>
      <sheetName val="공종별수량집계"/>
      <sheetName val="49일위"/>
      <sheetName val="기본일위"/>
      <sheetName val="정부노임단가"/>
      <sheetName val="입고장부 (4)"/>
      <sheetName val="일위(통합 기존)"/>
      <sheetName val="사정단가표(시스템)"/>
      <sheetName val="일위대가집계표(시스템)"/>
      <sheetName val="자재대"/>
      <sheetName val="국공유지및사유지"/>
      <sheetName val="내역서1999_8최종"/>
      <sheetName val="단가_"/>
      <sheetName val="반중력식옹벽3_5"/>
      <sheetName val="일위대가_(100%)"/>
      <sheetName val="IMPEADENCE_MAP_취수장"/>
      <sheetName val="플랜트_설치"/>
      <sheetName val="const_"/>
      <sheetName val="노무비_"/>
      <sheetName val="표지_(2)"/>
      <sheetName val="P_M_별"/>
      <sheetName val="노원열병합__건축공사기성내역서"/>
      <sheetName val="98비정기소모"/>
      <sheetName val="예정공정표"/>
      <sheetName val="도체종-상수표"/>
      <sheetName val="노임단가표"/>
      <sheetName val="총괄 CCTV수량"/>
      <sheetName val="지급자재조서"/>
      <sheetName val="설계명세서(선로)"/>
      <sheetName val="03상노임단가"/>
      <sheetName val="XL4Poppy"/>
      <sheetName val="덕전리"/>
      <sheetName val="인사자료총집계"/>
      <sheetName val="산출내역서집계표"/>
      <sheetName val="VENT"/>
      <sheetName val="내역단가"/>
      <sheetName val="일위단가"/>
      <sheetName val="3BL공동구 수량"/>
      <sheetName val="ⴭⴭⴭⴭⴭ"/>
      <sheetName val="수량산출서(가로등)"/>
      <sheetName val="산출집계(가로등)"/>
      <sheetName val="일위대가집계표"/>
      <sheetName val="내역서-도급공사(가로등)"/>
      <sheetName val="부록단가비교표"/>
      <sheetName val="각종기초산출"/>
      <sheetName val="적용기준"/>
      <sheetName val="울산시산표"/>
      <sheetName val="단위수량"/>
      <sheetName val="잡비"/>
      <sheetName val="Sheet17"/>
      <sheetName val="재집"/>
      <sheetName val="hvac(제어동)"/>
      <sheetName val="일위대가표 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 refreshError="1"/>
      <sheetData sheetId="289" refreshError="1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W264"/>
  <sheetViews>
    <sheetView tabSelected="1" view="pageBreakPreview" zoomScaleNormal="100" zoomScaleSheetLayoutView="100" workbookViewId="0">
      <pane xSplit="4" ySplit="4" topLeftCell="E5" activePane="bottomRight" state="frozen"/>
      <selection activeCell="M17" sqref="M17"/>
      <selection pane="topRight" activeCell="M17" sqref="M17"/>
      <selection pane="bottomLeft" activeCell="M17" sqref="M17"/>
      <selection pane="bottomRight" sqref="A1:L1"/>
    </sheetView>
  </sheetViews>
  <sheetFormatPr defaultRowHeight="16.5" x14ac:dyDescent="0.3"/>
  <cols>
    <col min="1" max="2" width="18.625" style="2" customWidth="1"/>
    <col min="3" max="3" width="4.625" style="3" customWidth="1"/>
    <col min="4" max="4" width="6.625" style="4" customWidth="1"/>
    <col min="5" max="5" width="8.625" style="4" customWidth="1"/>
    <col min="6" max="6" width="9.625" style="4" customWidth="1"/>
    <col min="7" max="7" width="8.625" style="4" customWidth="1"/>
    <col min="8" max="8" width="9.625" style="4" customWidth="1"/>
    <col min="9" max="10" width="8.25" style="4" customWidth="1"/>
    <col min="11" max="11" width="9.625" style="4" customWidth="1"/>
    <col min="12" max="12" width="7.625" style="4" customWidth="1"/>
    <col min="13" max="49" width="0" hidden="1" customWidth="1"/>
  </cols>
  <sheetData>
    <row r="1" spans="1:49" ht="30" customHeight="1" x14ac:dyDescent="0.3">
      <c r="A1" s="36" t="s">
        <v>184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49" ht="20.100000000000001" customHeight="1" x14ac:dyDescent="0.3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49" ht="20.100000000000001" customHeight="1" x14ac:dyDescent="0.3">
      <c r="A3" s="39" t="s">
        <v>185</v>
      </c>
      <c r="B3" s="39" t="s">
        <v>186</v>
      </c>
      <c r="C3" s="39" t="s">
        <v>1</v>
      </c>
      <c r="D3" s="39" t="s">
        <v>146</v>
      </c>
      <c r="E3" s="39" t="s">
        <v>147</v>
      </c>
      <c r="F3" s="39"/>
      <c r="G3" s="39" t="s">
        <v>148</v>
      </c>
      <c r="H3" s="39"/>
      <c r="I3" s="39" t="s">
        <v>149</v>
      </c>
      <c r="J3" s="39"/>
      <c r="K3" s="5" t="s">
        <v>150</v>
      </c>
      <c r="L3" s="39" t="s">
        <v>2</v>
      </c>
    </row>
    <row r="4" spans="1:49" ht="20.100000000000001" customHeight="1" x14ac:dyDescent="0.3">
      <c r="A4" s="39"/>
      <c r="B4" s="39"/>
      <c r="C4" s="39"/>
      <c r="D4" s="39"/>
      <c r="E4" s="5" t="s">
        <v>151</v>
      </c>
      <c r="F4" s="5" t="s">
        <v>152</v>
      </c>
      <c r="G4" s="5" t="s">
        <v>151</v>
      </c>
      <c r="H4" s="5" t="s">
        <v>152</v>
      </c>
      <c r="I4" s="5" t="s">
        <v>151</v>
      </c>
      <c r="J4" s="5" t="s">
        <v>152</v>
      </c>
      <c r="K4" s="5" t="s">
        <v>152</v>
      </c>
      <c r="L4" s="39"/>
      <c r="M4" t="s">
        <v>141</v>
      </c>
      <c r="N4" t="s">
        <v>142</v>
      </c>
      <c r="O4" t="s">
        <v>143</v>
      </c>
      <c r="P4" t="s">
        <v>144</v>
      </c>
      <c r="Q4" t="s">
        <v>145</v>
      </c>
      <c r="R4" t="s">
        <v>187</v>
      </c>
      <c r="S4" t="s">
        <v>188</v>
      </c>
      <c r="T4" t="s">
        <v>189</v>
      </c>
      <c r="U4" t="s">
        <v>190</v>
      </c>
      <c r="V4" t="s">
        <v>191</v>
      </c>
      <c r="W4" t="s">
        <v>192</v>
      </c>
      <c r="X4" t="s">
        <v>193</v>
      </c>
      <c r="Y4" t="s">
        <v>194</v>
      </c>
      <c r="Z4" t="s">
        <v>195</v>
      </c>
      <c r="AA4" t="s">
        <v>196</v>
      </c>
      <c r="AB4" t="s">
        <v>197</v>
      </c>
      <c r="AC4" t="s">
        <v>198</v>
      </c>
      <c r="AD4" t="s">
        <v>199</v>
      </c>
      <c r="AE4" t="s">
        <v>200</v>
      </c>
      <c r="AF4" t="s">
        <v>201</v>
      </c>
      <c r="AG4" t="s">
        <v>202</v>
      </c>
      <c r="AH4" t="s">
        <v>203</v>
      </c>
      <c r="AI4" t="s">
        <v>204</v>
      </c>
      <c r="AJ4" t="s">
        <v>205</v>
      </c>
      <c r="AK4" t="s">
        <v>206</v>
      </c>
      <c r="AL4" t="s">
        <v>207</v>
      </c>
      <c r="AM4" t="s">
        <v>208</v>
      </c>
      <c r="AN4" t="s">
        <v>209</v>
      </c>
      <c r="AO4" t="s">
        <v>210</v>
      </c>
      <c r="AP4" t="s">
        <v>211</v>
      </c>
      <c r="AQ4" t="s">
        <v>212</v>
      </c>
      <c r="AR4" t="s">
        <v>213</v>
      </c>
      <c r="AS4" t="s">
        <v>214</v>
      </c>
      <c r="AT4" t="s">
        <v>215</v>
      </c>
      <c r="AU4" t="s">
        <v>216</v>
      </c>
      <c r="AV4" t="s">
        <v>153</v>
      </c>
      <c r="AW4" t="s">
        <v>154</v>
      </c>
    </row>
    <row r="5" spans="1:49" ht="20.100000000000001" customHeight="1" x14ac:dyDescent="0.3">
      <c r="A5" s="40" t="s">
        <v>3</v>
      </c>
      <c r="B5" s="41"/>
      <c r="C5" s="41"/>
      <c r="D5" s="42"/>
      <c r="E5" s="42"/>
      <c r="F5" s="42"/>
      <c r="G5" s="42"/>
      <c r="H5" s="42"/>
      <c r="I5" s="42"/>
      <c r="J5" s="42"/>
      <c r="K5" s="42"/>
      <c r="L5" s="43"/>
    </row>
    <row r="6" spans="1:49" ht="20.100000000000001" customHeight="1" x14ac:dyDescent="0.3">
      <c r="A6" s="6" t="s">
        <v>7</v>
      </c>
      <c r="B6" s="6" t="s">
        <v>8</v>
      </c>
      <c r="C6" s="7" t="s">
        <v>9</v>
      </c>
      <c r="D6" s="15">
        <v>1</v>
      </c>
      <c r="E6" s="15"/>
      <c r="F6" s="15"/>
      <c r="G6" s="15"/>
      <c r="H6" s="15"/>
      <c r="I6" s="15"/>
      <c r="J6" s="15"/>
      <c r="K6" s="15"/>
      <c r="L6" s="8"/>
      <c r="N6" t="str">
        <f>"01"</f>
        <v>01</v>
      </c>
      <c r="O6" s="1" t="s">
        <v>145</v>
      </c>
      <c r="P6">
        <v>1</v>
      </c>
      <c r="Q6">
        <f t="shared" ref="Q6:Q13" si="0">IF(O6="기계경비", J6, 0)</f>
        <v>0</v>
      </c>
      <c r="R6">
        <f t="shared" ref="R6:R13" si="1">IF(O6="운반비", J6, 0)</f>
        <v>0</v>
      </c>
      <c r="S6">
        <f t="shared" ref="S6:S13" si="2">IF(O6="작업부산물", F6, 0)</f>
        <v>0</v>
      </c>
      <c r="T6">
        <f t="shared" ref="T6:T13" si="3">IF(O6="관급", F6, 0)</f>
        <v>0</v>
      </c>
      <c r="U6">
        <f t="shared" ref="U6:U13" si="4">IF(O6="외주비", J6, 0)</f>
        <v>0</v>
      </c>
      <c r="V6">
        <f t="shared" ref="V6:V13" si="5">IF(O6="장비비", J6, 0)</f>
        <v>0</v>
      </c>
      <c r="W6">
        <f t="shared" ref="W6:W13" si="6">IF(O6="폐기물처리비", K6, 0)</f>
        <v>0</v>
      </c>
      <c r="X6">
        <f t="shared" ref="X6:X13" si="7">IF(O6="가설비", J6, 0)</f>
        <v>0</v>
      </c>
      <c r="Y6">
        <f t="shared" ref="Y6:Y13" si="8">IF(O6="잡비제외분", F6, 0)</f>
        <v>0</v>
      </c>
      <c r="Z6">
        <f t="shared" ref="Z6:Z13" si="9">IF(O6="사급자재대", K6, 0)</f>
        <v>0</v>
      </c>
      <c r="AA6">
        <f t="shared" ref="AA6:AA13" si="10">IF(O6="관급자재대", K6, 0)</f>
        <v>0</v>
      </c>
      <c r="AB6">
        <f t="shared" ref="AB6:AB13" si="11">IF(O6="작업부산물1", K6, 0)</f>
        <v>0</v>
      </c>
      <c r="AC6">
        <f t="shared" ref="AC6:AC13" si="12">IF(O6="소방시설공사업 배상책임공제", K6, 0)</f>
        <v>0</v>
      </c>
      <c r="AD6">
        <f t="shared" ref="AD6:AD13" si="13">IF(O6="부가가치세", K6, 0)</f>
        <v>0</v>
      </c>
      <c r="AE6">
        <f t="shared" ref="AE6:AE13" si="14">IF(O6="T. A. B 공 사", K6, 0)</f>
        <v>0</v>
      </c>
      <c r="AF6">
        <f t="shared" ref="AF6:AF13" si="15">IF(O6="자동제어공사", K6, 0)</f>
        <v>0</v>
      </c>
      <c r="AG6">
        <f t="shared" ref="AG6:AG13" si="16">IF(O6="품 질 관 리", K6, 0)</f>
        <v>0</v>
      </c>
      <c r="AH6">
        <f t="shared" ref="AH6:AH13" si="17">IF(O6="재 해 예 방 기 술 지 도", K6, 0)</f>
        <v>0</v>
      </c>
      <c r="AI6">
        <f t="shared" ref="AI6:AI13" si="18">IF(O6="상수도인입분당금", K6, 0)</f>
        <v>0</v>
      </c>
      <c r="AJ6">
        <f t="shared" ref="AJ6:AJ13" si="19">IF(O6="사용자항목9", K6, 0)</f>
        <v>0</v>
      </c>
      <c r="AK6">
        <f t="shared" ref="AK6:AK13" si="20">IF(O6="사용자항목10", K6, 0)</f>
        <v>0</v>
      </c>
      <c r="AL6">
        <f t="shared" ref="AL6:AL13" si="21">IF(O6="사용자항목11", K6, 0)</f>
        <v>0</v>
      </c>
      <c r="AM6">
        <f t="shared" ref="AM6:AM13" si="22">IF(O6="사용자항목12", K6, 0)</f>
        <v>0</v>
      </c>
      <c r="AN6">
        <f t="shared" ref="AN6:AN13" si="23">IF(O6="사용자항목13", K6, 0)</f>
        <v>0</v>
      </c>
      <c r="AO6">
        <f t="shared" ref="AO6:AO13" si="24">IF(O6="사용자항목14", K6, 0)</f>
        <v>0</v>
      </c>
      <c r="AP6">
        <f t="shared" ref="AP6:AP13" si="25">IF(O6="사용자항목15", K6, 0)</f>
        <v>0</v>
      </c>
      <c r="AQ6">
        <f t="shared" ref="AQ6:AQ13" si="26">IF(O6="사용자항목16", K6, 0)</f>
        <v>0</v>
      </c>
      <c r="AR6">
        <f t="shared" ref="AR6:AR13" si="27">IF(O6="사용자항목17", K6, 0)</f>
        <v>0</v>
      </c>
      <c r="AS6">
        <f t="shared" ref="AS6:AS13" si="28">IF(O6="사용자항목18", K6, 0)</f>
        <v>0</v>
      </c>
      <c r="AT6">
        <f t="shared" ref="AT6:AT13" si="29">IF(O6="사용자항목19", K6, 0)</f>
        <v>0</v>
      </c>
    </row>
    <row r="7" spans="1:49" ht="20.100000000000001" customHeight="1" x14ac:dyDescent="0.3">
      <c r="A7" s="6" t="s">
        <v>10</v>
      </c>
      <c r="B7" s="6" t="s">
        <v>11</v>
      </c>
      <c r="C7" s="7" t="s">
        <v>9</v>
      </c>
      <c r="D7" s="15">
        <v>1</v>
      </c>
      <c r="E7" s="15"/>
      <c r="F7" s="15"/>
      <c r="G7" s="15"/>
      <c r="H7" s="15"/>
      <c r="I7" s="15"/>
      <c r="J7" s="15"/>
      <c r="K7" s="15"/>
      <c r="L7" s="8"/>
      <c r="N7" t="str">
        <f>"01"</f>
        <v>01</v>
      </c>
      <c r="O7" s="1" t="s">
        <v>145</v>
      </c>
      <c r="P7">
        <v>1</v>
      </c>
      <c r="Q7">
        <f t="shared" si="0"/>
        <v>0</v>
      </c>
      <c r="R7">
        <f t="shared" si="1"/>
        <v>0</v>
      </c>
      <c r="S7">
        <f t="shared" si="2"/>
        <v>0</v>
      </c>
      <c r="T7">
        <f t="shared" si="3"/>
        <v>0</v>
      </c>
      <c r="U7">
        <f t="shared" si="4"/>
        <v>0</v>
      </c>
      <c r="V7">
        <f t="shared" si="5"/>
        <v>0</v>
      </c>
      <c r="W7">
        <f t="shared" si="6"/>
        <v>0</v>
      </c>
      <c r="X7">
        <f t="shared" si="7"/>
        <v>0</v>
      </c>
      <c r="Y7">
        <f t="shared" si="8"/>
        <v>0</v>
      </c>
      <c r="Z7">
        <f t="shared" si="9"/>
        <v>0</v>
      </c>
      <c r="AA7">
        <f t="shared" si="10"/>
        <v>0</v>
      </c>
      <c r="AB7">
        <f t="shared" si="11"/>
        <v>0</v>
      </c>
      <c r="AC7">
        <f t="shared" si="12"/>
        <v>0</v>
      </c>
      <c r="AD7">
        <f t="shared" si="13"/>
        <v>0</v>
      </c>
      <c r="AE7">
        <f t="shared" si="14"/>
        <v>0</v>
      </c>
      <c r="AF7">
        <f t="shared" si="15"/>
        <v>0</v>
      </c>
      <c r="AG7">
        <f t="shared" si="16"/>
        <v>0</v>
      </c>
      <c r="AH7">
        <f t="shared" si="17"/>
        <v>0</v>
      </c>
      <c r="AI7">
        <f t="shared" si="18"/>
        <v>0</v>
      </c>
      <c r="AJ7">
        <f t="shared" si="19"/>
        <v>0</v>
      </c>
      <c r="AK7">
        <f t="shared" si="20"/>
        <v>0</v>
      </c>
      <c r="AL7">
        <f t="shared" si="21"/>
        <v>0</v>
      </c>
      <c r="AM7">
        <f t="shared" si="22"/>
        <v>0</v>
      </c>
      <c r="AN7">
        <f t="shared" si="23"/>
        <v>0</v>
      </c>
      <c r="AO7">
        <f t="shared" si="24"/>
        <v>0</v>
      </c>
      <c r="AP7">
        <f t="shared" si="25"/>
        <v>0</v>
      </c>
      <c r="AQ7">
        <f t="shared" si="26"/>
        <v>0</v>
      </c>
      <c r="AR7">
        <f t="shared" si="27"/>
        <v>0</v>
      </c>
      <c r="AS7">
        <f t="shared" si="28"/>
        <v>0</v>
      </c>
      <c r="AT7">
        <f t="shared" si="29"/>
        <v>0</v>
      </c>
    </row>
    <row r="8" spans="1:49" ht="20.100000000000001" customHeight="1" x14ac:dyDescent="0.3">
      <c r="A8" s="6" t="s">
        <v>12</v>
      </c>
      <c r="B8" s="6" t="s">
        <v>13</v>
      </c>
      <c r="C8" s="7" t="s">
        <v>9</v>
      </c>
      <c r="D8" s="15">
        <v>1</v>
      </c>
      <c r="E8" s="15"/>
      <c r="F8" s="15"/>
      <c r="G8" s="15"/>
      <c r="H8" s="15"/>
      <c r="I8" s="15"/>
      <c r="J8" s="15"/>
      <c r="K8" s="15"/>
      <c r="L8" s="8"/>
      <c r="N8" t="str">
        <f>"01"</f>
        <v>01</v>
      </c>
      <c r="O8" s="1" t="s">
        <v>145</v>
      </c>
      <c r="P8">
        <v>1</v>
      </c>
      <c r="Q8">
        <f t="shared" si="0"/>
        <v>0</v>
      </c>
      <c r="R8">
        <f t="shared" si="1"/>
        <v>0</v>
      </c>
      <c r="S8">
        <f t="shared" si="2"/>
        <v>0</v>
      </c>
      <c r="T8">
        <f t="shared" si="3"/>
        <v>0</v>
      </c>
      <c r="U8">
        <f t="shared" si="4"/>
        <v>0</v>
      </c>
      <c r="V8">
        <f t="shared" si="5"/>
        <v>0</v>
      </c>
      <c r="W8">
        <f t="shared" si="6"/>
        <v>0</v>
      </c>
      <c r="X8">
        <f t="shared" si="7"/>
        <v>0</v>
      </c>
      <c r="Y8">
        <f t="shared" si="8"/>
        <v>0</v>
      </c>
      <c r="Z8">
        <f t="shared" si="9"/>
        <v>0</v>
      </c>
      <c r="AA8">
        <f t="shared" si="10"/>
        <v>0</v>
      </c>
      <c r="AB8">
        <f t="shared" si="11"/>
        <v>0</v>
      </c>
      <c r="AC8">
        <f t="shared" si="12"/>
        <v>0</v>
      </c>
      <c r="AD8">
        <f t="shared" si="13"/>
        <v>0</v>
      </c>
      <c r="AE8">
        <f t="shared" si="14"/>
        <v>0</v>
      </c>
      <c r="AF8">
        <f t="shared" si="15"/>
        <v>0</v>
      </c>
      <c r="AG8">
        <f t="shared" si="16"/>
        <v>0</v>
      </c>
      <c r="AH8">
        <f t="shared" si="17"/>
        <v>0</v>
      </c>
      <c r="AI8">
        <f t="shared" si="18"/>
        <v>0</v>
      </c>
      <c r="AJ8">
        <f t="shared" si="19"/>
        <v>0</v>
      </c>
      <c r="AK8">
        <f t="shared" si="20"/>
        <v>0</v>
      </c>
      <c r="AL8">
        <f t="shared" si="21"/>
        <v>0</v>
      </c>
      <c r="AM8">
        <f t="shared" si="22"/>
        <v>0</v>
      </c>
      <c r="AN8">
        <f t="shared" si="23"/>
        <v>0</v>
      </c>
      <c r="AO8">
        <f t="shared" si="24"/>
        <v>0</v>
      </c>
      <c r="AP8">
        <f t="shared" si="25"/>
        <v>0</v>
      </c>
      <c r="AQ8">
        <f t="shared" si="26"/>
        <v>0</v>
      </c>
      <c r="AR8">
        <f t="shared" si="27"/>
        <v>0</v>
      </c>
      <c r="AS8">
        <f t="shared" si="28"/>
        <v>0</v>
      </c>
      <c r="AT8">
        <f t="shared" si="29"/>
        <v>0</v>
      </c>
    </row>
    <row r="9" spans="1:49" ht="20.100000000000001" customHeight="1" x14ac:dyDescent="0.3">
      <c r="A9" s="6" t="s">
        <v>14</v>
      </c>
      <c r="B9" s="6" t="s">
        <v>15</v>
      </c>
      <c r="C9" s="7" t="s">
        <v>16</v>
      </c>
      <c r="D9" s="15">
        <v>1</v>
      </c>
      <c r="E9" s="15"/>
      <c r="F9" s="15"/>
      <c r="G9" s="15"/>
      <c r="H9" s="15"/>
      <c r="I9" s="15"/>
      <c r="J9" s="15"/>
      <c r="K9" s="15"/>
      <c r="L9" s="8"/>
      <c r="N9" t="str">
        <f>"01"</f>
        <v>01</v>
      </c>
      <c r="O9" s="1" t="s">
        <v>145</v>
      </c>
      <c r="P9">
        <v>1</v>
      </c>
      <c r="Q9">
        <f t="shared" si="0"/>
        <v>0</v>
      </c>
      <c r="R9">
        <f t="shared" si="1"/>
        <v>0</v>
      </c>
      <c r="S9">
        <f t="shared" si="2"/>
        <v>0</v>
      </c>
      <c r="T9">
        <f t="shared" si="3"/>
        <v>0</v>
      </c>
      <c r="U9">
        <f t="shared" si="4"/>
        <v>0</v>
      </c>
      <c r="V9">
        <f t="shared" si="5"/>
        <v>0</v>
      </c>
      <c r="W9">
        <f t="shared" si="6"/>
        <v>0</v>
      </c>
      <c r="X9">
        <f t="shared" si="7"/>
        <v>0</v>
      </c>
      <c r="Y9">
        <f t="shared" si="8"/>
        <v>0</v>
      </c>
      <c r="Z9">
        <f t="shared" si="9"/>
        <v>0</v>
      </c>
      <c r="AA9">
        <f t="shared" si="10"/>
        <v>0</v>
      </c>
      <c r="AB9">
        <f t="shared" si="11"/>
        <v>0</v>
      </c>
      <c r="AC9">
        <f t="shared" si="12"/>
        <v>0</v>
      </c>
      <c r="AD9">
        <f t="shared" si="13"/>
        <v>0</v>
      </c>
      <c r="AE9">
        <f t="shared" si="14"/>
        <v>0</v>
      </c>
      <c r="AF9">
        <f t="shared" si="15"/>
        <v>0</v>
      </c>
      <c r="AG9">
        <f t="shared" si="16"/>
        <v>0</v>
      </c>
      <c r="AH9">
        <f t="shared" si="17"/>
        <v>0</v>
      </c>
      <c r="AI9">
        <f t="shared" si="18"/>
        <v>0</v>
      </c>
      <c r="AJ9">
        <f t="shared" si="19"/>
        <v>0</v>
      </c>
      <c r="AK9">
        <f t="shared" si="20"/>
        <v>0</v>
      </c>
      <c r="AL9">
        <f t="shared" si="21"/>
        <v>0</v>
      </c>
      <c r="AM9">
        <f t="shared" si="22"/>
        <v>0</v>
      </c>
      <c r="AN9">
        <f t="shared" si="23"/>
        <v>0</v>
      </c>
      <c r="AO9">
        <f t="shared" si="24"/>
        <v>0</v>
      </c>
      <c r="AP9">
        <f t="shared" si="25"/>
        <v>0</v>
      </c>
      <c r="AQ9">
        <f t="shared" si="26"/>
        <v>0</v>
      </c>
      <c r="AR9">
        <f t="shared" si="27"/>
        <v>0</v>
      </c>
      <c r="AS9">
        <f t="shared" si="28"/>
        <v>0</v>
      </c>
      <c r="AT9">
        <f t="shared" si="29"/>
        <v>0</v>
      </c>
    </row>
    <row r="10" spans="1:49" ht="20.100000000000001" customHeight="1" x14ac:dyDescent="0.3">
      <c r="A10" s="6" t="s">
        <v>131</v>
      </c>
      <c r="B10" s="6" t="s">
        <v>4</v>
      </c>
      <c r="C10" s="7" t="s">
        <v>132</v>
      </c>
      <c r="D10" s="15">
        <v>5.120000000000001</v>
      </c>
      <c r="E10" s="15"/>
      <c r="F10" s="15"/>
      <c r="G10" s="15"/>
      <c r="H10" s="15"/>
      <c r="I10" s="15"/>
      <c r="J10" s="15"/>
      <c r="K10" s="15"/>
      <c r="L10" s="8"/>
      <c r="N10" t="str">
        <f>"02"</f>
        <v>02</v>
      </c>
      <c r="O10" s="1" t="s">
        <v>145</v>
      </c>
      <c r="P10">
        <v>1</v>
      </c>
      <c r="Q10">
        <f t="shared" si="0"/>
        <v>0</v>
      </c>
      <c r="R10">
        <f t="shared" si="1"/>
        <v>0</v>
      </c>
      <c r="S10">
        <f t="shared" si="2"/>
        <v>0</v>
      </c>
      <c r="T10">
        <f t="shared" si="3"/>
        <v>0</v>
      </c>
      <c r="U10">
        <f t="shared" si="4"/>
        <v>0</v>
      </c>
      <c r="V10">
        <f t="shared" si="5"/>
        <v>0</v>
      </c>
      <c r="W10">
        <f t="shared" si="6"/>
        <v>0</v>
      </c>
      <c r="X10">
        <f t="shared" si="7"/>
        <v>0</v>
      </c>
      <c r="Y10">
        <f t="shared" si="8"/>
        <v>0</v>
      </c>
      <c r="Z10">
        <f t="shared" si="9"/>
        <v>0</v>
      </c>
      <c r="AA10">
        <f t="shared" si="10"/>
        <v>0</v>
      </c>
      <c r="AB10">
        <f t="shared" si="11"/>
        <v>0</v>
      </c>
      <c r="AC10">
        <f t="shared" si="12"/>
        <v>0</v>
      </c>
      <c r="AD10">
        <f t="shared" si="13"/>
        <v>0</v>
      </c>
      <c r="AE10">
        <f t="shared" si="14"/>
        <v>0</v>
      </c>
      <c r="AF10">
        <f t="shared" si="15"/>
        <v>0</v>
      </c>
      <c r="AG10">
        <f t="shared" si="16"/>
        <v>0</v>
      </c>
      <c r="AH10">
        <f t="shared" si="17"/>
        <v>0</v>
      </c>
      <c r="AI10">
        <f t="shared" si="18"/>
        <v>0</v>
      </c>
      <c r="AJ10">
        <f t="shared" si="19"/>
        <v>0</v>
      </c>
      <c r="AK10">
        <f t="shared" si="20"/>
        <v>0</v>
      </c>
      <c r="AL10">
        <f t="shared" si="21"/>
        <v>0</v>
      </c>
      <c r="AM10">
        <f t="shared" si="22"/>
        <v>0</v>
      </c>
      <c r="AN10">
        <f t="shared" si="23"/>
        <v>0</v>
      </c>
      <c r="AO10">
        <f t="shared" si="24"/>
        <v>0</v>
      </c>
      <c r="AP10">
        <f t="shared" si="25"/>
        <v>0</v>
      </c>
      <c r="AQ10">
        <f t="shared" si="26"/>
        <v>0</v>
      </c>
      <c r="AR10">
        <f t="shared" si="27"/>
        <v>0</v>
      </c>
      <c r="AS10">
        <f t="shared" si="28"/>
        <v>0</v>
      </c>
      <c r="AT10">
        <f t="shared" si="29"/>
        <v>0</v>
      </c>
    </row>
    <row r="11" spans="1:49" ht="20.100000000000001" customHeight="1" x14ac:dyDescent="0.3">
      <c r="A11" s="6" t="s">
        <v>131</v>
      </c>
      <c r="B11" s="6" t="s">
        <v>5</v>
      </c>
      <c r="C11" s="7" t="s">
        <v>132</v>
      </c>
      <c r="D11" s="15">
        <v>2.2399999999999998</v>
      </c>
      <c r="E11" s="15"/>
      <c r="F11" s="15"/>
      <c r="G11" s="15"/>
      <c r="H11" s="15"/>
      <c r="I11" s="15"/>
      <c r="J11" s="15"/>
      <c r="K11" s="15"/>
      <c r="L11" s="8"/>
      <c r="N11" t="str">
        <f>"02"</f>
        <v>02</v>
      </c>
      <c r="O11" s="1" t="s">
        <v>145</v>
      </c>
      <c r="P11">
        <v>1</v>
      </c>
      <c r="Q11">
        <f t="shared" si="0"/>
        <v>0</v>
      </c>
      <c r="R11">
        <f t="shared" si="1"/>
        <v>0</v>
      </c>
      <c r="S11">
        <f t="shared" si="2"/>
        <v>0</v>
      </c>
      <c r="T11">
        <f t="shared" si="3"/>
        <v>0</v>
      </c>
      <c r="U11">
        <f t="shared" si="4"/>
        <v>0</v>
      </c>
      <c r="V11">
        <f t="shared" si="5"/>
        <v>0</v>
      </c>
      <c r="W11">
        <f t="shared" si="6"/>
        <v>0</v>
      </c>
      <c r="X11">
        <f t="shared" si="7"/>
        <v>0</v>
      </c>
      <c r="Y11">
        <f t="shared" si="8"/>
        <v>0</v>
      </c>
      <c r="Z11">
        <f t="shared" si="9"/>
        <v>0</v>
      </c>
      <c r="AA11">
        <f t="shared" si="10"/>
        <v>0</v>
      </c>
      <c r="AB11">
        <f t="shared" si="11"/>
        <v>0</v>
      </c>
      <c r="AC11">
        <f t="shared" si="12"/>
        <v>0</v>
      </c>
      <c r="AD11">
        <f t="shared" si="13"/>
        <v>0</v>
      </c>
      <c r="AE11">
        <f t="shared" si="14"/>
        <v>0</v>
      </c>
      <c r="AF11">
        <f t="shared" si="15"/>
        <v>0</v>
      </c>
      <c r="AG11">
        <f t="shared" si="16"/>
        <v>0</v>
      </c>
      <c r="AH11">
        <f t="shared" si="17"/>
        <v>0</v>
      </c>
      <c r="AI11">
        <f t="shared" si="18"/>
        <v>0</v>
      </c>
      <c r="AJ11">
        <f t="shared" si="19"/>
        <v>0</v>
      </c>
      <c r="AK11">
        <f t="shared" si="20"/>
        <v>0</v>
      </c>
      <c r="AL11">
        <f t="shared" si="21"/>
        <v>0</v>
      </c>
      <c r="AM11">
        <f t="shared" si="22"/>
        <v>0</v>
      </c>
      <c r="AN11">
        <f t="shared" si="23"/>
        <v>0</v>
      </c>
      <c r="AO11">
        <f t="shared" si="24"/>
        <v>0</v>
      </c>
      <c r="AP11">
        <f t="shared" si="25"/>
        <v>0</v>
      </c>
      <c r="AQ11">
        <f t="shared" si="26"/>
        <v>0</v>
      </c>
      <c r="AR11">
        <f t="shared" si="27"/>
        <v>0</v>
      </c>
      <c r="AS11">
        <f t="shared" si="28"/>
        <v>0</v>
      </c>
      <c r="AT11">
        <f t="shared" si="29"/>
        <v>0</v>
      </c>
    </row>
    <row r="12" spans="1:49" ht="20.100000000000001" customHeight="1" x14ac:dyDescent="0.3">
      <c r="A12" s="6" t="s">
        <v>131</v>
      </c>
      <c r="B12" s="6" t="s">
        <v>6</v>
      </c>
      <c r="C12" s="7" t="s">
        <v>132</v>
      </c>
      <c r="D12" s="15">
        <v>1.4400000000000002</v>
      </c>
      <c r="E12" s="15"/>
      <c r="F12" s="15"/>
      <c r="G12" s="15"/>
      <c r="H12" s="15"/>
      <c r="I12" s="15"/>
      <c r="J12" s="15"/>
      <c r="K12" s="15"/>
      <c r="L12" s="8"/>
      <c r="N12" t="str">
        <f>"02"</f>
        <v>02</v>
      </c>
      <c r="O12" s="1" t="s">
        <v>145</v>
      </c>
      <c r="P12">
        <v>1</v>
      </c>
      <c r="Q12">
        <f t="shared" si="0"/>
        <v>0</v>
      </c>
      <c r="R12">
        <f t="shared" si="1"/>
        <v>0</v>
      </c>
      <c r="S12">
        <f t="shared" si="2"/>
        <v>0</v>
      </c>
      <c r="T12">
        <f t="shared" si="3"/>
        <v>0</v>
      </c>
      <c r="U12">
        <f t="shared" si="4"/>
        <v>0</v>
      </c>
      <c r="V12">
        <f t="shared" si="5"/>
        <v>0</v>
      </c>
      <c r="W12">
        <f t="shared" si="6"/>
        <v>0</v>
      </c>
      <c r="X12">
        <f t="shared" si="7"/>
        <v>0</v>
      </c>
      <c r="Y12">
        <f t="shared" si="8"/>
        <v>0</v>
      </c>
      <c r="Z12">
        <f t="shared" si="9"/>
        <v>0</v>
      </c>
      <c r="AA12">
        <f t="shared" si="10"/>
        <v>0</v>
      </c>
      <c r="AB12">
        <f t="shared" si="11"/>
        <v>0</v>
      </c>
      <c r="AC12">
        <f t="shared" si="12"/>
        <v>0</v>
      </c>
      <c r="AD12">
        <f t="shared" si="13"/>
        <v>0</v>
      </c>
      <c r="AE12">
        <f t="shared" si="14"/>
        <v>0</v>
      </c>
      <c r="AF12">
        <f t="shared" si="15"/>
        <v>0</v>
      </c>
      <c r="AG12">
        <f t="shared" si="16"/>
        <v>0</v>
      </c>
      <c r="AH12">
        <f t="shared" si="17"/>
        <v>0</v>
      </c>
      <c r="AI12">
        <f t="shared" si="18"/>
        <v>0</v>
      </c>
      <c r="AJ12">
        <f t="shared" si="19"/>
        <v>0</v>
      </c>
      <c r="AK12">
        <f t="shared" si="20"/>
        <v>0</v>
      </c>
      <c r="AL12">
        <f t="shared" si="21"/>
        <v>0</v>
      </c>
      <c r="AM12">
        <f t="shared" si="22"/>
        <v>0</v>
      </c>
      <c r="AN12">
        <f t="shared" si="23"/>
        <v>0</v>
      </c>
      <c r="AO12">
        <f t="shared" si="24"/>
        <v>0</v>
      </c>
      <c r="AP12">
        <f t="shared" si="25"/>
        <v>0</v>
      </c>
      <c r="AQ12">
        <f t="shared" si="26"/>
        <v>0</v>
      </c>
      <c r="AR12">
        <f t="shared" si="27"/>
        <v>0</v>
      </c>
      <c r="AS12">
        <f t="shared" si="28"/>
        <v>0</v>
      </c>
      <c r="AT12">
        <f t="shared" si="29"/>
        <v>0</v>
      </c>
    </row>
    <row r="13" spans="1:49" ht="20.100000000000001" customHeight="1" x14ac:dyDescent="0.3">
      <c r="A13" s="6" t="s">
        <v>155</v>
      </c>
      <c r="B13" s="9" t="s">
        <v>243</v>
      </c>
      <c r="C13" s="7" t="s">
        <v>0</v>
      </c>
      <c r="D13" s="15">
        <v>1</v>
      </c>
      <c r="E13" s="15"/>
      <c r="F13" s="15"/>
      <c r="G13" s="15"/>
      <c r="H13" s="15"/>
      <c r="I13" s="15"/>
      <c r="J13" s="15"/>
      <c r="K13" s="15"/>
      <c r="L13" s="8"/>
      <c r="M13">
        <v>0.02</v>
      </c>
      <c r="N13" t="str">
        <f>""</f>
        <v/>
      </c>
      <c r="O13" s="1" t="s">
        <v>145</v>
      </c>
      <c r="P13">
        <v>1</v>
      </c>
      <c r="Q13">
        <f t="shared" si="0"/>
        <v>0</v>
      </c>
      <c r="R13">
        <f t="shared" si="1"/>
        <v>0</v>
      </c>
      <c r="S13">
        <f t="shared" si="2"/>
        <v>0</v>
      </c>
      <c r="T13">
        <f t="shared" si="3"/>
        <v>0</v>
      </c>
      <c r="U13">
        <f t="shared" si="4"/>
        <v>0</v>
      </c>
      <c r="V13">
        <f t="shared" si="5"/>
        <v>0</v>
      </c>
      <c r="W13">
        <f t="shared" si="6"/>
        <v>0</v>
      </c>
      <c r="X13">
        <f t="shared" si="7"/>
        <v>0</v>
      </c>
      <c r="Y13">
        <f t="shared" si="8"/>
        <v>0</v>
      </c>
      <c r="Z13">
        <f t="shared" si="9"/>
        <v>0</v>
      </c>
      <c r="AA13">
        <f t="shared" si="10"/>
        <v>0</v>
      </c>
      <c r="AB13">
        <f t="shared" si="11"/>
        <v>0</v>
      </c>
      <c r="AC13">
        <f t="shared" si="12"/>
        <v>0</v>
      </c>
      <c r="AD13">
        <f t="shared" si="13"/>
        <v>0</v>
      </c>
      <c r="AE13">
        <f t="shared" si="14"/>
        <v>0</v>
      </c>
      <c r="AF13">
        <f t="shared" si="15"/>
        <v>0</v>
      </c>
      <c r="AG13">
        <f t="shared" si="16"/>
        <v>0</v>
      </c>
      <c r="AH13">
        <f t="shared" si="17"/>
        <v>0</v>
      </c>
      <c r="AI13">
        <f t="shared" si="18"/>
        <v>0</v>
      </c>
      <c r="AJ13">
        <f t="shared" si="19"/>
        <v>0</v>
      </c>
      <c r="AK13">
        <f t="shared" si="20"/>
        <v>0</v>
      </c>
      <c r="AL13">
        <f t="shared" si="21"/>
        <v>0</v>
      </c>
      <c r="AM13">
        <f t="shared" si="22"/>
        <v>0</v>
      </c>
      <c r="AN13">
        <f t="shared" si="23"/>
        <v>0</v>
      </c>
      <c r="AO13">
        <f t="shared" si="24"/>
        <v>0</v>
      </c>
      <c r="AP13">
        <f t="shared" si="25"/>
        <v>0</v>
      </c>
      <c r="AQ13">
        <f t="shared" si="26"/>
        <v>0</v>
      </c>
      <c r="AR13">
        <f t="shared" si="27"/>
        <v>0</v>
      </c>
      <c r="AS13">
        <f t="shared" si="28"/>
        <v>0</v>
      </c>
      <c r="AT13">
        <f t="shared" si="29"/>
        <v>0</v>
      </c>
      <c r="AV13" s="1" t="s">
        <v>156</v>
      </c>
      <c r="AW13" s="1" t="s">
        <v>157</v>
      </c>
    </row>
    <row r="14" spans="1:49" ht="20.100000000000001" customHeight="1" x14ac:dyDescent="0.3">
      <c r="A14" s="9"/>
      <c r="B14" s="9"/>
      <c r="C14" s="11"/>
      <c r="D14" s="15"/>
      <c r="E14" s="15"/>
      <c r="F14" s="15"/>
      <c r="G14" s="15"/>
      <c r="H14" s="15"/>
      <c r="I14" s="15"/>
      <c r="J14" s="15"/>
      <c r="K14" s="15"/>
      <c r="L14" s="8"/>
    </row>
    <row r="15" spans="1:49" ht="20.100000000000001" customHeight="1" x14ac:dyDescent="0.3">
      <c r="A15" s="9"/>
      <c r="B15" s="9"/>
      <c r="C15" s="11"/>
      <c r="D15" s="15"/>
      <c r="E15" s="15"/>
      <c r="F15" s="15"/>
      <c r="G15" s="15"/>
      <c r="H15" s="15"/>
      <c r="I15" s="15"/>
      <c r="J15" s="15"/>
      <c r="K15" s="15"/>
      <c r="L15" s="8"/>
    </row>
    <row r="16" spans="1:49" ht="20.100000000000001" customHeight="1" x14ac:dyDescent="0.3">
      <c r="A16" s="9"/>
      <c r="B16" s="9"/>
      <c r="C16" s="11"/>
      <c r="D16" s="15"/>
      <c r="E16" s="15"/>
      <c r="F16" s="15"/>
      <c r="G16" s="15"/>
      <c r="H16" s="15"/>
      <c r="I16" s="15"/>
      <c r="J16" s="15"/>
      <c r="K16" s="15"/>
      <c r="L16" s="8"/>
    </row>
    <row r="17" spans="1:49" ht="20.100000000000001" customHeight="1" x14ac:dyDescent="0.3">
      <c r="A17" s="9"/>
      <c r="B17" s="9"/>
      <c r="C17" s="11"/>
      <c r="D17" s="15"/>
      <c r="E17" s="15"/>
      <c r="F17" s="15"/>
      <c r="G17" s="15"/>
      <c r="H17" s="15"/>
      <c r="I17" s="15"/>
      <c r="J17" s="15"/>
      <c r="K17" s="15"/>
      <c r="L17" s="8"/>
    </row>
    <row r="18" spans="1:49" ht="20.100000000000001" customHeight="1" x14ac:dyDescent="0.3">
      <c r="A18" s="9"/>
      <c r="B18" s="9"/>
      <c r="C18" s="11"/>
      <c r="D18" s="15"/>
      <c r="E18" s="15"/>
      <c r="F18" s="15"/>
      <c r="G18" s="15"/>
      <c r="H18" s="15"/>
      <c r="I18" s="15"/>
      <c r="J18" s="15"/>
      <c r="K18" s="15"/>
      <c r="L18" s="8"/>
    </row>
    <row r="19" spans="1:49" ht="20.100000000000001" customHeight="1" x14ac:dyDescent="0.3">
      <c r="A19" s="9"/>
      <c r="B19" s="9"/>
      <c r="C19" s="11"/>
      <c r="D19" s="15"/>
      <c r="E19" s="15"/>
      <c r="F19" s="15"/>
      <c r="G19" s="15"/>
      <c r="H19" s="15"/>
      <c r="I19" s="15"/>
      <c r="J19" s="15"/>
      <c r="K19" s="15"/>
      <c r="L19" s="8"/>
    </row>
    <row r="20" spans="1:49" ht="20.100000000000001" customHeight="1" x14ac:dyDescent="0.3">
      <c r="A20" s="9"/>
      <c r="B20" s="9"/>
      <c r="C20" s="11"/>
      <c r="D20" s="15"/>
      <c r="E20" s="15"/>
      <c r="F20" s="15"/>
      <c r="G20" s="15"/>
      <c r="H20" s="15"/>
      <c r="I20" s="15"/>
      <c r="J20" s="15"/>
      <c r="K20" s="15"/>
      <c r="L20" s="8"/>
    </row>
    <row r="21" spans="1:49" ht="20.100000000000001" customHeight="1" x14ac:dyDescent="0.3">
      <c r="A21" s="9"/>
      <c r="B21" s="9"/>
      <c r="C21" s="11"/>
      <c r="D21" s="15"/>
      <c r="E21" s="15"/>
      <c r="F21" s="15"/>
      <c r="G21" s="15"/>
      <c r="H21" s="15"/>
      <c r="I21" s="15"/>
      <c r="J21" s="15"/>
      <c r="K21" s="15"/>
      <c r="L21" s="8"/>
    </row>
    <row r="22" spans="1:49" ht="20.100000000000001" customHeight="1" x14ac:dyDescent="0.3">
      <c r="A22" s="9"/>
      <c r="B22" s="9"/>
      <c r="C22" s="11"/>
      <c r="D22" s="15"/>
      <c r="E22" s="15"/>
      <c r="F22" s="15"/>
      <c r="G22" s="15"/>
      <c r="H22" s="15"/>
      <c r="I22" s="15"/>
      <c r="J22" s="15"/>
      <c r="K22" s="15"/>
      <c r="L22" s="8"/>
    </row>
    <row r="23" spans="1:49" ht="20.100000000000001" customHeight="1" x14ac:dyDescent="0.3">
      <c r="A23" s="9"/>
      <c r="B23" s="9"/>
      <c r="C23" s="11"/>
      <c r="D23" s="15"/>
      <c r="E23" s="15"/>
      <c r="F23" s="15"/>
      <c r="G23" s="15"/>
      <c r="H23" s="15"/>
      <c r="I23" s="15"/>
      <c r="J23" s="15"/>
      <c r="K23" s="15"/>
      <c r="L23" s="8"/>
    </row>
    <row r="24" spans="1:49" ht="20.100000000000001" customHeight="1" x14ac:dyDescent="0.3">
      <c r="A24" s="12" t="s">
        <v>17</v>
      </c>
      <c r="B24" s="16"/>
      <c r="C24" s="17"/>
      <c r="D24" s="14"/>
      <c r="E24" s="14"/>
      <c r="F24" s="14"/>
      <c r="G24" s="14"/>
      <c r="H24" s="14"/>
      <c r="I24" s="14"/>
      <c r="J24" s="14"/>
      <c r="K24" s="14"/>
      <c r="L24" s="13"/>
      <c r="Q24">
        <f t="shared" ref="Q24:AW24" si="30">ROUNDDOWN(SUM(Q6:Q13), 0)</f>
        <v>0</v>
      </c>
      <c r="R24">
        <f t="shared" si="30"/>
        <v>0</v>
      </c>
      <c r="S24">
        <f t="shared" si="30"/>
        <v>0</v>
      </c>
      <c r="T24">
        <f t="shared" si="30"/>
        <v>0</v>
      </c>
      <c r="U24">
        <f t="shared" si="30"/>
        <v>0</v>
      </c>
      <c r="V24">
        <f t="shared" si="30"/>
        <v>0</v>
      </c>
      <c r="W24">
        <f t="shared" si="30"/>
        <v>0</v>
      </c>
      <c r="X24">
        <f t="shared" si="30"/>
        <v>0</v>
      </c>
      <c r="Y24">
        <f t="shared" si="30"/>
        <v>0</v>
      </c>
      <c r="Z24">
        <f t="shared" si="30"/>
        <v>0</v>
      </c>
      <c r="AA24">
        <f t="shared" si="30"/>
        <v>0</v>
      </c>
      <c r="AB24">
        <f t="shared" si="30"/>
        <v>0</v>
      </c>
      <c r="AC24">
        <f t="shared" si="30"/>
        <v>0</v>
      </c>
      <c r="AD24">
        <f t="shared" si="30"/>
        <v>0</v>
      </c>
      <c r="AE24">
        <f t="shared" si="30"/>
        <v>0</v>
      </c>
      <c r="AF24">
        <f t="shared" si="30"/>
        <v>0</v>
      </c>
      <c r="AG24">
        <f t="shared" si="30"/>
        <v>0</v>
      </c>
      <c r="AH24">
        <f t="shared" si="30"/>
        <v>0</v>
      </c>
      <c r="AI24">
        <f t="shared" si="30"/>
        <v>0</v>
      </c>
      <c r="AJ24">
        <f t="shared" si="30"/>
        <v>0</v>
      </c>
      <c r="AK24">
        <f t="shared" si="30"/>
        <v>0</v>
      </c>
      <c r="AL24">
        <f t="shared" si="30"/>
        <v>0</v>
      </c>
      <c r="AM24">
        <f t="shared" si="30"/>
        <v>0</v>
      </c>
      <c r="AN24">
        <f t="shared" si="30"/>
        <v>0</v>
      </c>
      <c r="AO24">
        <f t="shared" si="30"/>
        <v>0</v>
      </c>
      <c r="AP24">
        <f t="shared" si="30"/>
        <v>0</v>
      </c>
      <c r="AQ24">
        <f t="shared" si="30"/>
        <v>0</v>
      </c>
      <c r="AR24">
        <f t="shared" si="30"/>
        <v>0</v>
      </c>
      <c r="AS24">
        <f t="shared" si="30"/>
        <v>0</v>
      </c>
      <c r="AT24">
        <f t="shared" si="30"/>
        <v>0</v>
      </c>
      <c r="AU24">
        <f t="shared" si="30"/>
        <v>0</v>
      </c>
      <c r="AV24">
        <f t="shared" si="30"/>
        <v>0</v>
      </c>
      <c r="AW24">
        <f t="shared" si="30"/>
        <v>0</v>
      </c>
    </row>
    <row r="25" spans="1:49" ht="20.100000000000001" customHeight="1" x14ac:dyDescent="0.3">
      <c r="A25" s="44" t="s">
        <v>18</v>
      </c>
      <c r="B25" s="45"/>
      <c r="C25" s="45"/>
      <c r="D25" s="46"/>
      <c r="E25" s="46"/>
      <c r="F25" s="46"/>
      <c r="G25" s="46"/>
      <c r="H25" s="46"/>
      <c r="I25" s="46"/>
      <c r="J25" s="46"/>
      <c r="K25" s="46"/>
      <c r="L25" s="45"/>
    </row>
    <row r="26" spans="1:49" s="22" customFormat="1" ht="20.100000000000001" customHeight="1" x14ac:dyDescent="0.3">
      <c r="A26" s="18" t="s">
        <v>235</v>
      </c>
      <c r="B26" s="18" t="s">
        <v>20</v>
      </c>
      <c r="C26" s="19" t="s">
        <v>21</v>
      </c>
      <c r="D26" s="20">
        <v>47</v>
      </c>
      <c r="E26" s="20"/>
      <c r="F26" s="20"/>
      <c r="G26" s="20"/>
      <c r="H26" s="20"/>
      <c r="I26" s="20"/>
      <c r="J26" s="20"/>
      <c r="K26" s="20"/>
      <c r="L26" s="21"/>
      <c r="N26" s="22" t="str">
        <f t="shared" ref="N26:N31" si="31">"04"</f>
        <v>04</v>
      </c>
      <c r="O26" s="23" t="s">
        <v>145</v>
      </c>
      <c r="P26" s="22">
        <v>1</v>
      </c>
      <c r="Q26" s="22">
        <f t="shared" ref="Q26:Q55" si="32">IF(O26="기계경비", J26, 0)</f>
        <v>0</v>
      </c>
      <c r="R26" s="22">
        <f t="shared" ref="R26:R55" si="33">IF(O26="운반비", J26, 0)</f>
        <v>0</v>
      </c>
      <c r="S26" s="22">
        <f t="shared" ref="S26:S55" si="34">IF(O26="작업부산물", F26, 0)</f>
        <v>0</v>
      </c>
      <c r="T26" s="22">
        <f t="shared" ref="T26:T55" si="35">IF(O26="관급", F26, 0)</f>
        <v>0</v>
      </c>
      <c r="U26" s="22">
        <f t="shared" ref="U26:U55" si="36">IF(O26="외주비", J26, 0)</f>
        <v>0</v>
      </c>
      <c r="V26" s="22">
        <f t="shared" ref="V26:V55" si="37">IF(O26="장비비", J26, 0)</f>
        <v>0</v>
      </c>
      <c r="W26" s="22">
        <f t="shared" ref="W26:W55" si="38">IF(O26="폐기물처리비", K26, 0)</f>
        <v>0</v>
      </c>
      <c r="X26" s="22">
        <f t="shared" ref="X26:X55" si="39">IF(O26="가설비", J26, 0)</f>
        <v>0</v>
      </c>
      <c r="Y26" s="22">
        <f t="shared" ref="Y26:Y55" si="40">IF(O26="잡비제외분", F26, 0)</f>
        <v>0</v>
      </c>
      <c r="Z26" s="22">
        <f t="shared" ref="Z26:Z55" si="41">IF(O26="사급자재대", K26, 0)</f>
        <v>0</v>
      </c>
      <c r="AA26" s="22">
        <f t="shared" ref="AA26:AA55" si="42">IF(O26="관급자재대", K26, 0)</f>
        <v>0</v>
      </c>
      <c r="AB26" s="22">
        <f t="shared" ref="AB26:AB55" si="43">IF(O26="작업부산물1", K26, 0)</f>
        <v>0</v>
      </c>
      <c r="AC26" s="22">
        <f t="shared" ref="AC26:AC55" si="44">IF(O26="소방시설공사업 배상책임공제", K26, 0)</f>
        <v>0</v>
      </c>
      <c r="AD26" s="22">
        <f t="shared" ref="AD26:AD55" si="45">IF(O26="부가가치세", K26, 0)</f>
        <v>0</v>
      </c>
      <c r="AE26" s="22">
        <f t="shared" ref="AE26:AE55" si="46">IF(O26="T. A. B 공 사", K26, 0)</f>
        <v>0</v>
      </c>
      <c r="AF26" s="22">
        <f t="shared" ref="AF26:AF55" si="47">IF(O26="자동제어공사", K26, 0)</f>
        <v>0</v>
      </c>
      <c r="AG26" s="22">
        <f t="shared" ref="AG26:AG55" si="48">IF(O26="품 질 관 리", K26, 0)</f>
        <v>0</v>
      </c>
      <c r="AH26" s="22">
        <f t="shared" ref="AH26:AH55" si="49">IF(O26="재 해 예 방 기 술 지 도", K26, 0)</f>
        <v>0</v>
      </c>
      <c r="AI26" s="22">
        <f t="shared" ref="AI26:AI55" si="50">IF(O26="상수도인입분당금", K26, 0)</f>
        <v>0</v>
      </c>
      <c r="AJ26" s="22">
        <f t="shared" ref="AJ26:AJ55" si="51">IF(O26="사용자항목9", K26, 0)</f>
        <v>0</v>
      </c>
      <c r="AK26" s="22">
        <f t="shared" ref="AK26:AK55" si="52">IF(O26="사용자항목10", K26, 0)</f>
        <v>0</v>
      </c>
      <c r="AL26" s="22">
        <f t="shared" ref="AL26:AL55" si="53">IF(O26="사용자항목11", K26, 0)</f>
        <v>0</v>
      </c>
      <c r="AM26" s="22">
        <f t="shared" ref="AM26:AM55" si="54">IF(O26="사용자항목12", K26, 0)</f>
        <v>0</v>
      </c>
      <c r="AN26" s="22">
        <f t="shared" ref="AN26:AN55" si="55">IF(O26="사용자항목13", K26, 0)</f>
        <v>0</v>
      </c>
      <c r="AO26" s="22">
        <f t="shared" ref="AO26:AO55" si="56">IF(O26="사용자항목14", K26, 0)</f>
        <v>0</v>
      </c>
      <c r="AP26" s="22">
        <f t="shared" ref="AP26:AP55" si="57">IF(O26="사용자항목15", K26, 0)</f>
        <v>0</v>
      </c>
      <c r="AQ26" s="22">
        <f t="shared" ref="AQ26:AQ55" si="58">IF(O26="사용자항목16", K26, 0)</f>
        <v>0</v>
      </c>
      <c r="AR26" s="22">
        <f t="shared" ref="AR26:AR55" si="59">IF(O26="사용자항목17", K26, 0)</f>
        <v>0</v>
      </c>
      <c r="AS26" s="22">
        <f t="shared" ref="AS26:AS55" si="60">IF(O26="사용자항목18", K26, 0)</f>
        <v>0</v>
      </c>
      <c r="AT26" s="22">
        <f t="shared" ref="AT26:AT55" si="61">IF(O26="사용자항목19", K26, 0)</f>
        <v>0</v>
      </c>
    </row>
    <row r="27" spans="1:49" s="22" customFormat="1" ht="20.100000000000001" customHeight="1" x14ac:dyDescent="0.3">
      <c r="A27" s="18" t="s">
        <v>234</v>
      </c>
      <c r="B27" s="18" t="s">
        <v>22</v>
      </c>
      <c r="C27" s="19" t="s">
        <v>21</v>
      </c>
      <c r="D27" s="20">
        <v>3</v>
      </c>
      <c r="E27" s="20"/>
      <c r="F27" s="20"/>
      <c r="G27" s="20"/>
      <c r="H27" s="20"/>
      <c r="I27" s="20"/>
      <c r="J27" s="20"/>
      <c r="K27" s="20"/>
      <c r="L27" s="21"/>
      <c r="N27" s="22" t="str">
        <f t="shared" si="31"/>
        <v>04</v>
      </c>
      <c r="O27" s="23" t="s">
        <v>145</v>
      </c>
      <c r="P27" s="22">
        <v>1</v>
      </c>
      <c r="Q27" s="22">
        <f t="shared" si="32"/>
        <v>0</v>
      </c>
      <c r="R27" s="22">
        <f t="shared" si="33"/>
        <v>0</v>
      </c>
      <c r="S27" s="22">
        <f t="shared" si="34"/>
        <v>0</v>
      </c>
      <c r="T27" s="22">
        <f t="shared" si="35"/>
        <v>0</v>
      </c>
      <c r="U27" s="22">
        <f t="shared" si="36"/>
        <v>0</v>
      </c>
      <c r="V27" s="22">
        <f t="shared" si="37"/>
        <v>0</v>
      </c>
      <c r="W27" s="22">
        <f t="shared" si="38"/>
        <v>0</v>
      </c>
      <c r="X27" s="22">
        <f t="shared" si="39"/>
        <v>0</v>
      </c>
      <c r="Y27" s="22">
        <f t="shared" si="40"/>
        <v>0</v>
      </c>
      <c r="Z27" s="22">
        <f t="shared" si="41"/>
        <v>0</v>
      </c>
      <c r="AA27" s="22">
        <f t="shared" si="42"/>
        <v>0</v>
      </c>
      <c r="AB27" s="22">
        <f t="shared" si="43"/>
        <v>0</v>
      </c>
      <c r="AC27" s="22">
        <f t="shared" si="44"/>
        <v>0</v>
      </c>
      <c r="AD27" s="22">
        <f t="shared" si="45"/>
        <v>0</v>
      </c>
      <c r="AE27" s="22">
        <f t="shared" si="46"/>
        <v>0</v>
      </c>
      <c r="AF27" s="22">
        <f t="shared" si="47"/>
        <v>0</v>
      </c>
      <c r="AG27" s="22">
        <f t="shared" si="48"/>
        <v>0</v>
      </c>
      <c r="AH27" s="22">
        <f t="shared" si="49"/>
        <v>0</v>
      </c>
      <c r="AI27" s="22">
        <f t="shared" si="50"/>
        <v>0</v>
      </c>
      <c r="AJ27" s="22">
        <f t="shared" si="51"/>
        <v>0</v>
      </c>
      <c r="AK27" s="22">
        <f t="shared" si="52"/>
        <v>0</v>
      </c>
      <c r="AL27" s="22">
        <f t="shared" si="53"/>
        <v>0</v>
      </c>
      <c r="AM27" s="22">
        <f t="shared" si="54"/>
        <v>0</v>
      </c>
      <c r="AN27" s="22">
        <f t="shared" si="55"/>
        <v>0</v>
      </c>
      <c r="AO27" s="22">
        <f t="shared" si="56"/>
        <v>0</v>
      </c>
      <c r="AP27" s="22">
        <f t="shared" si="57"/>
        <v>0</v>
      </c>
      <c r="AQ27" s="22">
        <f t="shared" si="58"/>
        <v>0</v>
      </c>
      <c r="AR27" s="22">
        <f t="shared" si="59"/>
        <v>0</v>
      </c>
      <c r="AS27" s="22">
        <f t="shared" si="60"/>
        <v>0</v>
      </c>
      <c r="AT27" s="22">
        <f t="shared" si="61"/>
        <v>0</v>
      </c>
    </row>
    <row r="28" spans="1:49" s="22" customFormat="1" ht="20.100000000000001" customHeight="1" x14ac:dyDescent="0.3">
      <c r="A28" s="18" t="s">
        <v>234</v>
      </c>
      <c r="B28" s="18" t="s">
        <v>23</v>
      </c>
      <c r="C28" s="19" t="s">
        <v>21</v>
      </c>
      <c r="D28" s="20">
        <v>13</v>
      </c>
      <c r="E28" s="20"/>
      <c r="F28" s="20"/>
      <c r="G28" s="20"/>
      <c r="H28" s="20"/>
      <c r="I28" s="20"/>
      <c r="J28" s="20"/>
      <c r="K28" s="20"/>
      <c r="L28" s="21"/>
      <c r="N28" s="22" t="str">
        <f t="shared" si="31"/>
        <v>04</v>
      </c>
      <c r="O28" s="23" t="s">
        <v>145</v>
      </c>
      <c r="P28" s="22">
        <v>1</v>
      </c>
      <c r="Q28" s="22">
        <f t="shared" si="32"/>
        <v>0</v>
      </c>
      <c r="R28" s="22">
        <f t="shared" si="33"/>
        <v>0</v>
      </c>
      <c r="S28" s="22">
        <f t="shared" si="34"/>
        <v>0</v>
      </c>
      <c r="T28" s="22">
        <f t="shared" si="35"/>
        <v>0</v>
      </c>
      <c r="U28" s="22">
        <f t="shared" si="36"/>
        <v>0</v>
      </c>
      <c r="V28" s="22">
        <f t="shared" si="37"/>
        <v>0</v>
      </c>
      <c r="W28" s="22">
        <f t="shared" si="38"/>
        <v>0</v>
      </c>
      <c r="X28" s="22">
        <f t="shared" si="39"/>
        <v>0</v>
      </c>
      <c r="Y28" s="22">
        <f t="shared" si="40"/>
        <v>0</v>
      </c>
      <c r="Z28" s="22">
        <f t="shared" si="41"/>
        <v>0</v>
      </c>
      <c r="AA28" s="22">
        <f t="shared" si="42"/>
        <v>0</v>
      </c>
      <c r="AB28" s="22">
        <f t="shared" si="43"/>
        <v>0</v>
      </c>
      <c r="AC28" s="22">
        <f t="shared" si="44"/>
        <v>0</v>
      </c>
      <c r="AD28" s="22">
        <f t="shared" si="45"/>
        <v>0</v>
      </c>
      <c r="AE28" s="22">
        <f t="shared" si="46"/>
        <v>0</v>
      </c>
      <c r="AF28" s="22">
        <f t="shared" si="47"/>
        <v>0</v>
      </c>
      <c r="AG28" s="22">
        <f t="shared" si="48"/>
        <v>0</v>
      </c>
      <c r="AH28" s="22">
        <f t="shared" si="49"/>
        <v>0</v>
      </c>
      <c r="AI28" s="22">
        <f t="shared" si="50"/>
        <v>0</v>
      </c>
      <c r="AJ28" s="22">
        <f t="shared" si="51"/>
        <v>0</v>
      </c>
      <c r="AK28" s="22">
        <f t="shared" si="52"/>
        <v>0</v>
      </c>
      <c r="AL28" s="22">
        <f t="shared" si="53"/>
        <v>0</v>
      </c>
      <c r="AM28" s="22">
        <f t="shared" si="54"/>
        <v>0</v>
      </c>
      <c r="AN28" s="22">
        <f t="shared" si="55"/>
        <v>0</v>
      </c>
      <c r="AO28" s="22">
        <f t="shared" si="56"/>
        <v>0</v>
      </c>
      <c r="AP28" s="22">
        <f t="shared" si="57"/>
        <v>0</v>
      </c>
      <c r="AQ28" s="22">
        <f t="shared" si="58"/>
        <v>0</v>
      </c>
      <c r="AR28" s="22">
        <f t="shared" si="59"/>
        <v>0</v>
      </c>
      <c r="AS28" s="22">
        <f t="shared" si="60"/>
        <v>0</v>
      </c>
      <c r="AT28" s="22">
        <f t="shared" si="61"/>
        <v>0</v>
      </c>
    </row>
    <row r="29" spans="1:49" s="22" customFormat="1" ht="20.100000000000001" customHeight="1" x14ac:dyDescent="0.3">
      <c r="A29" s="18" t="s">
        <v>234</v>
      </c>
      <c r="B29" s="18" t="s">
        <v>24</v>
      </c>
      <c r="C29" s="19" t="s">
        <v>21</v>
      </c>
      <c r="D29" s="20">
        <v>20</v>
      </c>
      <c r="E29" s="20"/>
      <c r="F29" s="20"/>
      <c r="G29" s="20"/>
      <c r="H29" s="20"/>
      <c r="I29" s="20"/>
      <c r="J29" s="20"/>
      <c r="K29" s="20"/>
      <c r="L29" s="21"/>
      <c r="N29" s="22" t="str">
        <f t="shared" si="31"/>
        <v>04</v>
      </c>
      <c r="O29" s="23" t="s">
        <v>145</v>
      </c>
      <c r="P29" s="22">
        <v>1</v>
      </c>
      <c r="Q29" s="22">
        <f t="shared" si="32"/>
        <v>0</v>
      </c>
      <c r="R29" s="22">
        <f t="shared" si="33"/>
        <v>0</v>
      </c>
      <c r="S29" s="22">
        <f t="shared" si="34"/>
        <v>0</v>
      </c>
      <c r="T29" s="22">
        <f t="shared" si="35"/>
        <v>0</v>
      </c>
      <c r="U29" s="22">
        <f t="shared" si="36"/>
        <v>0</v>
      </c>
      <c r="V29" s="22">
        <f t="shared" si="37"/>
        <v>0</v>
      </c>
      <c r="W29" s="22">
        <f t="shared" si="38"/>
        <v>0</v>
      </c>
      <c r="X29" s="22">
        <f t="shared" si="39"/>
        <v>0</v>
      </c>
      <c r="Y29" s="22">
        <f t="shared" si="40"/>
        <v>0</v>
      </c>
      <c r="Z29" s="22">
        <f t="shared" si="41"/>
        <v>0</v>
      </c>
      <c r="AA29" s="22">
        <f t="shared" si="42"/>
        <v>0</v>
      </c>
      <c r="AB29" s="22">
        <f t="shared" si="43"/>
        <v>0</v>
      </c>
      <c r="AC29" s="22">
        <f t="shared" si="44"/>
        <v>0</v>
      </c>
      <c r="AD29" s="22">
        <f t="shared" si="45"/>
        <v>0</v>
      </c>
      <c r="AE29" s="22">
        <f t="shared" si="46"/>
        <v>0</v>
      </c>
      <c r="AF29" s="22">
        <f t="shared" si="47"/>
        <v>0</v>
      </c>
      <c r="AG29" s="22">
        <f t="shared" si="48"/>
        <v>0</v>
      </c>
      <c r="AH29" s="22">
        <f t="shared" si="49"/>
        <v>0</v>
      </c>
      <c r="AI29" s="22">
        <f t="shared" si="50"/>
        <v>0</v>
      </c>
      <c r="AJ29" s="22">
        <f t="shared" si="51"/>
        <v>0</v>
      </c>
      <c r="AK29" s="22">
        <f t="shared" si="52"/>
        <v>0</v>
      </c>
      <c r="AL29" s="22">
        <f t="shared" si="53"/>
        <v>0</v>
      </c>
      <c r="AM29" s="22">
        <f t="shared" si="54"/>
        <v>0</v>
      </c>
      <c r="AN29" s="22">
        <f t="shared" si="55"/>
        <v>0</v>
      </c>
      <c r="AO29" s="22">
        <f t="shared" si="56"/>
        <v>0</v>
      </c>
      <c r="AP29" s="22">
        <f t="shared" si="57"/>
        <v>0</v>
      </c>
      <c r="AQ29" s="22">
        <f t="shared" si="58"/>
        <v>0</v>
      </c>
      <c r="AR29" s="22">
        <f t="shared" si="59"/>
        <v>0</v>
      </c>
      <c r="AS29" s="22">
        <f t="shared" si="60"/>
        <v>0</v>
      </c>
      <c r="AT29" s="22">
        <f t="shared" si="61"/>
        <v>0</v>
      </c>
    </row>
    <row r="30" spans="1:49" s="22" customFormat="1" ht="20.100000000000001" customHeight="1" x14ac:dyDescent="0.3">
      <c r="A30" s="18" t="s">
        <v>19</v>
      </c>
      <c r="B30" s="18" t="s">
        <v>25</v>
      </c>
      <c r="C30" s="19" t="s">
        <v>21</v>
      </c>
      <c r="D30" s="20">
        <v>13</v>
      </c>
      <c r="E30" s="20"/>
      <c r="F30" s="20"/>
      <c r="G30" s="20"/>
      <c r="H30" s="20"/>
      <c r="I30" s="20"/>
      <c r="J30" s="20"/>
      <c r="K30" s="20"/>
      <c r="L30" s="21"/>
      <c r="N30" s="22" t="str">
        <f t="shared" si="31"/>
        <v>04</v>
      </c>
      <c r="O30" s="23" t="s">
        <v>145</v>
      </c>
      <c r="P30" s="22">
        <v>1</v>
      </c>
      <c r="Q30" s="22">
        <f t="shared" si="32"/>
        <v>0</v>
      </c>
      <c r="R30" s="22">
        <f t="shared" si="33"/>
        <v>0</v>
      </c>
      <c r="S30" s="22">
        <f t="shared" si="34"/>
        <v>0</v>
      </c>
      <c r="T30" s="22">
        <f t="shared" si="35"/>
        <v>0</v>
      </c>
      <c r="U30" s="22">
        <f t="shared" si="36"/>
        <v>0</v>
      </c>
      <c r="V30" s="22">
        <f t="shared" si="37"/>
        <v>0</v>
      </c>
      <c r="W30" s="22">
        <f t="shared" si="38"/>
        <v>0</v>
      </c>
      <c r="X30" s="22">
        <f t="shared" si="39"/>
        <v>0</v>
      </c>
      <c r="Y30" s="22">
        <f t="shared" si="40"/>
        <v>0</v>
      </c>
      <c r="Z30" s="22">
        <f t="shared" si="41"/>
        <v>0</v>
      </c>
      <c r="AA30" s="22">
        <f t="shared" si="42"/>
        <v>0</v>
      </c>
      <c r="AB30" s="22">
        <f t="shared" si="43"/>
        <v>0</v>
      </c>
      <c r="AC30" s="22">
        <f t="shared" si="44"/>
        <v>0</v>
      </c>
      <c r="AD30" s="22">
        <f t="shared" si="45"/>
        <v>0</v>
      </c>
      <c r="AE30" s="22">
        <f t="shared" si="46"/>
        <v>0</v>
      </c>
      <c r="AF30" s="22">
        <f t="shared" si="47"/>
        <v>0</v>
      </c>
      <c r="AG30" s="22">
        <f t="shared" si="48"/>
        <v>0</v>
      </c>
      <c r="AH30" s="22">
        <f t="shared" si="49"/>
        <v>0</v>
      </c>
      <c r="AI30" s="22">
        <f t="shared" si="50"/>
        <v>0</v>
      </c>
      <c r="AJ30" s="22">
        <f t="shared" si="51"/>
        <v>0</v>
      </c>
      <c r="AK30" s="22">
        <f t="shared" si="52"/>
        <v>0</v>
      </c>
      <c r="AL30" s="22">
        <f t="shared" si="53"/>
        <v>0</v>
      </c>
      <c r="AM30" s="22">
        <f t="shared" si="54"/>
        <v>0</v>
      </c>
      <c r="AN30" s="22">
        <f t="shared" si="55"/>
        <v>0</v>
      </c>
      <c r="AO30" s="22">
        <f t="shared" si="56"/>
        <v>0</v>
      </c>
      <c r="AP30" s="22">
        <f t="shared" si="57"/>
        <v>0</v>
      </c>
      <c r="AQ30" s="22">
        <f t="shared" si="58"/>
        <v>0</v>
      </c>
      <c r="AR30" s="22">
        <f t="shared" si="59"/>
        <v>0</v>
      </c>
      <c r="AS30" s="22">
        <f t="shared" si="60"/>
        <v>0</v>
      </c>
      <c r="AT30" s="22">
        <f t="shared" si="61"/>
        <v>0</v>
      </c>
    </row>
    <row r="31" spans="1:49" s="22" customFormat="1" ht="20.100000000000001" customHeight="1" x14ac:dyDescent="0.3">
      <c r="A31" s="18" t="s">
        <v>19</v>
      </c>
      <c r="B31" s="18" t="s">
        <v>26</v>
      </c>
      <c r="C31" s="19" t="s">
        <v>21</v>
      </c>
      <c r="D31" s="20">
        <v>28</v>
      </c>
      <c r="E31" s="20"/>
      <c r="F31" s="20"/>
      <c r="G31" s="20"/>
      <c r="H31" s="20"/>
      <c r="I31" s="20"/>
      <c r="J31" s="20"/>
      <c r="K31" s="20"/>
      <c r="L31" s="21"/>
      <c r="N31" s="22" t="str">
        <f t="shared" si="31"/>
        <v>04</v>
      </c>
      <c r="O31" s="23" t="s">
        <v>145</v>
      </c>
      <c r="P31" s="22">
        <v>1</v>
      </c>
      <c r="Q31" s="22">
        <f t="shared" si="32"/>
        <v>0</v>
      </c>
      <c r="R31" s="22">
        <f t="shared" si="33"/>
        <v>0</v>
      </c>
      <c r="S31" s="22">
        <f t="shared" si="34"/>
        <v>0</v>
      </c>
      <c r="T31" s="22">
        <f t="shared" si="35"/>
        <v>0</v>
      </c>
      <c r="U31" s="22">
        <f t="shared" si="36"/>
        <v>0</v>
      </c>
      <c r="V31" s="22">
        <f t="shared" si="37"/>
        <v>0</v>
      </c>
      <c r="W31" s="22">
        <f t="shared" si="38"/>
        <v>0</v>
      </c>
      <c r="X31" s="22">
        <f t="shared" si="39"/>
        <v>0</v>
      </c>
      <c r="Y31" s="22">
        <f t="shared" si="40"/>
        <v>0</v>
      </c>
      <c r="Z31" s="22">
        <f t="shared" si="41"/>
        <v>0</v>
      </c>
      <c r="AA31" s="22">
        <f t="shared" si="42"/>
        <v>0</v>
      </c>
      <c r="AB31" s="22">
        <f t="shared" si="43"/>
        <v>0</v>
      </c>
      <c r="AC31" s="22">
        <f t="shared" si="44"/>
        <v>0</v>
      </c>
      <c r="AD31" s="22">
        <f t="shared" si="45"/>
        <v>0</v>
      </c>
      <c r="AE31" s="22">
        <f t="shared" si="46"/>
        <v>0</v>
      </c>
      <c r="AF31" s="22">
        <f t="shared" si="47"/>
        <v>0</v>
      </c>
      <c r="AG31" s="22">
        <f t="shared" si="48"/>
        <v>0</v>
      </c>
      <c r="AH31" s="22">
        <f t="shared" si="49"/>
        <v>0</v>
      </c>
      <c r="AI31" s="22">
        <f t="shared" si="50"/>
        <v>0</v>
      </c>
      <c r="AJ31" s="22">
        <f t="shared" si="51"/>
        <v>0</v>
      </c>
      <c r="AK31" s="22">
        <f t="shared" si="52"/>
        <v>0</v>
      </c>
      <c r="AL31" s="22">
        <f t="shared" si="53"/>
        <v>0</v>
      </c>
      <c r="AM31" s="22">
        <f t="shared" si="54"/>
        <v>0</v>
      </c>
      <c r="AN31" s="22">
        <f t="shared" si="55"/>
        <v>0</v>
      </c>
      <c r="AO31" s="22">
        <f t="shared" si="56"/>
        <v>0</v>
      </c>
      <c r="AP31" s="22">
        <f t="shared" si="57"/>
        <v>0</v>
      </c>
      <c r="AQ31" s="22">
        <f t="shared" si="58"/>
        <v>0</v>
      </c>
      <c r="AR31" s="22">
        <f t="shared" si="59"/>
        <v>0</v>
      </c>
      <c r="AS31" s="22">
        <f t="shared" si="60"/>
        <v>0</v>
      </c>
      <c r="AT31" s="22">
        <f t="shared" si="61"/>
        <v>0</v>
      </c>
    </row>
    <row r="32" spans="1:49" s="22" customFormat="1" ht="20.100000000000001" customHeight="1" x14ac:dyDescent="0.3">
      <c r="A32" s="18" t="s">
        <v>158</v>
      </c>
      <c r="B32" s="24" t="s">
        <v>244</v>
      </c>
      <c r="C32" s="19" t="s">
        <v>0</v>
      </c>
      <c r="D32" s="20">
        <v>1</v>
      </c>
      <c r="E32" s="20"/>
      <c r="F32" s="20"/>
      <c r="G32" s="20"/>
      <c r="H32" s="20"/>
      <c r="I32" s="20"/>
      <c r="J32" s="20"/>
      <c r="K32" s="20"/>
      <c r="L32" s="21"/>
      <c r="M32" s="22">
        <v>0.02</v>
      </c>
      <c r="N32" s="22" t="str">
        <f>""</f>
        <v/>
      </c>
      <c r="O32" s="23" t="s">
        <v>145</v>
      </c>
      <c r="P32" s="22">
        <v>1</v>
      </c>
      <c r="Q32" s="22">
        <f t="shared" si="32"/>
        <v>0</v>
      </c>
      <c r="R32" s="22">
        <f t="shared" si="33"/>
        <v>0</v>
      </c>
      <c r="S32" s="22">
        <f t="shared" si="34"/>
        <v>0</v>
      </c>
      <c r="T32" s="22">
        <f t="shared" si="35"/>
        <v>0</v>
      </c>
      <c r="U32" s="22">
        <f t="shared" si="36"/>
        <v>0</v>
      </c>
      <c r="V32" s="22">
        <f t="shared" si="37"/>
        <v>0</v>
      </c>
      <c r="W32" s="22">
        <f t="shared" si="38"/>
        <v>0</v>
      </c>
      <c r="X32" s="22">
        <f t="shared" si="39"/>
        <v>0</v>
      </c>
      <c r="Y32" s="22">
        <f t="shared" si="40"/>
        <v>0</v>
      </c>
      <c r="Z32" s="22">
        <f t="shared" si="41"/>
        <v>0</v>
      </c>
      <c r="AA32" s="22">
        <f t="shared" si="42"/>
        <v>0</v>
      </c>
      <c r="AB32" s="22">
        <f t="shared" si="43"/>
        <v>0</v>
      </c>
      <c r="AC32" s="22">
        <f t="shared" si="44"/>
        <v>0</v>
      </c>
      <c r="AD32" s="22">
        <f t="shared" si="45"/>
        <v>0</v>
      </c>
      <c r="AE32" s="22">
        <f t="shared" si="46"/>
        <v>0</v>
      </c>
      <c r="AF32" s="22">
        <f t="shared" si="47"/>
        <v>0</v>
      </c>
      <c r="AG32" s="22">
        <f t="shared" si="48"/>
        <v>0</v>
      </c>
      <c r="AH32" s="22">
        <f t="shared" si="49"/>
        <v>0</v>
      </c>
      <c r="AI32" s="22">
        <f t="shared" si="50"/>
        <v>0</v>
      </c>
      <c r="AJ32" s="22">
        <f t="shared" si="51"/>
        <v>0</v>
      </c>
      <c r="AK32" s="22">
        <f t="shared" si="52"/>
        <v>0</v>
      </c>
      <c r="AL32" s="22">
        <f t="shared" si="53"/>
        <v>0</v>
      </c>
      <c r="AM32" s="22">
        <f t="shared" si="54"/>
        <v>0</v>
      </c>
      <c r="AN32" s="22">
        <f t="shared" si="55"/>
        <v>0</v>
      </c>
      <c r="AO32" s="22">
        <f t="shared" si="56"/>
        <v>0</v>
      </c>
      <c r="AP32" s="22">
        <f t="shared" si="57"/>
        <v>0</v>
      </c>
      <c r="AQ32" s="22">
        <f t="shared" si="58"/>
        <v>0</v>
      </c>
      <c r="AR32" s="22">
        <f t="shared" si="59"/>
        <v>0</v>
      </c>
      <c r="AS32" s="22">
        <f t="shared" si="60"/>
        <v>0</v>
      </c>
      <c r="AT32" s="22">
        <f t="shared" si="61"/>
        <v>0</v>
      </c>
      <c r="AV32" s="23" t="s">
        <v>159</v>
      </c>
      <c r="AW32" s="23" t="s">
        <v>217</v>
      </c>
    </row>
    <row r="33" spans="1:46" s="22" customFormat="1" ht="20.100000000000001" customHeight="1" x14ac:dyDescent="0.3">
      <c r="A33" s="18" t="s">
        <v>167</v>
      </c>
      <c r="B33" s="18" t="s">
        <v>168</v>
      </c>
      <c r="C33" s="19" t="s">
        <v>21</v>
      </c>
      <c r="D33" s="20">
        <v>32</v>
      </c>
      <c r="E33" s="20"/>
      <c r="F33" s="20"/>
      <c r="G33" s="20"/>
      <c r="H33" s="20"/>
      <c r="I33" s="20"/>
      <c r="J33" s="20"/>
      <c r="K33" s="20"/>
      <c r="L33" s="25"/>
      <c r="N33" s="22" t="str">
        <f>""</f>
        <v/>
      </c>
      <c r="O33" s="23" t="s">
        <v>145</v>
      </c>
      <c r="P33" s="22">
        <v>1</v>
      </c>
      <c r="Q33" s="22">
        <f t="shared" si="32"/>
        <v>0</v>
      </c>
      <c r="R33" s="22">
        <f t="shared" si="33"/>
        <v>0</v>
      </c>
      <c r="S33" s="22">
        <f t="shared" si="34"/>
        <v>0</v>
      </c>
      <c r="T33" s="22">
        <f t="shared" si="35"/>
        <v>0</v>
      </c>
      <c r="U33" s="22">
        <f t="shared" si="36"/>
        <v>0</v>
      </c>
      <c r="V33" s="22">
        <f t="shared" si="37"/>
        <v>0</v>
      </c>
      <c r="W33" s="22">
        <f t="shared" si="38"/>
        <v>0</v>
      </c>
      <c r="X33" s="22">
        <f t="shared" si="39"/>
        <v>0</v>
      </c>
      <c r="Y33" s="22">
        <f t="shared" si="40"/>
        <v>0</v>
      </c>
      <c r="Z33" s="22">
        <f t="shared" si="41"/>
        <v>0</v>
      </c>
      <c r="AA33" s="22">
        <f t="shared" si="42"/>
        <v>0</v>
      </c>
      <c r="AB33" s="22">
        <f t="shared" si="43"/>
        <v>0</v>
      </c>
      <c r="AC33" s="22">
        <f t="shared" si="44"/>
        <v>0</v>
      </c>
      <c r="AD33" s="22">
        <f t="shared" si="45"/>
        <v>0</v>
      </c>
      <c r="AE33" s="22">
        <f t="shared" si="46"/>
        <v>0</v>
      </c>
      <c r="AF33" s="22">
        <f t="shared" si="47"/>
        <v>0</v>
      </c>
      <c r="AG33" s="22">
        <f t="shared" si="48"/>
        <v>0</v>
      </c>
      <c r="AH33" s="22">
        <f t="shared" si="49"/>
        <v>0</v>
      </c>
      <c r="AI33" s="22">
        <f t="shared" si="50"/>
        <v>0</v>
      </c>
      <c r="AJ33" s="22">
        <f t="shared" si="51"/>
        <v>0</v>
      </c>
      <c r="AK33" s="22">
        <f t="shared" si="52"/>
        <v>0</v>
      </c>
      <c r="AL33" s="22">
        <f t="shared" si="53"/>
        <v>0</v>
      </c>
      <c r="AM33" s="22">
        <f t="shared" si="54"/>
        <v>0</v>
      </c>
      <c r="AN33" s="22">
        <f t="shared" si="55"/>
        <v>0</v>
      </c>
      <c r="AO33" s="22">
        <f t="shared" si="56"/>
        <v>0</v>
      </c>
      <c r="AP33" s="22">
        <f t="shared" si="57"/>
        <v>0</v>
      </c>
      <c r="AQ33" s="22">
        <f t="shared" si="58"/>
        <v>0</v>
      </c>
      <c r="AR33" s="22">
        <f t="shared" si="59"/>
        <v>0</v>
      </c>
      <c r="AS33" s="22">
        <f t="shared" si="60"/>
        <v>0</v>
      </c>
      <c r="AT33" s="22">
        <f t="shared" si="61"/>
        <v>0</v>
      </c>
    </row>
    <row r="34" spans="1:46" s="22" customFormat="1" ht="20.100000000000001" customHeight="1" x14ac:dyDescent="0.3">
      <c r="A34" s="18" t="s">
        <v>167</v>
      </c>
      <c r="B34" s="18" t="s">
        <v>169</v>
      </c>
      <c r="C34" s="19" t="s">
        <v>21</v>
      </c>
      <c r="D34" s="20">
        <v>3</v>
      </c>
      <c r="E34" s="20"/>
      <c r="F34" s="20"/>
      <c r="G34" s="20"/>
      <c r="H34" s="20"/>
      <c r="I34" s="20"/>
      <c r="J34" s="20"/>
      <c r="K34" s="20"/>
      <c r="L34" s="25"/>
      <c r="N34" s="22" t="str">
        <f>""</f>
        <v/>
      </c>
      <c r="O34" s="23" t="s">
        <v>145</v>
      </c>
      <c r="P34" s="22">
        <v>1</v>
      </c>
      <c r="Q34" s="22">
        <f t="shared" si="32"/>
        <v>0</v>
      </c>
      <c r="R34" s="22">
        <f t="shared" si="33"/>
        <v>0</v>
      </c>
      <c r="S34" s="22">
        <f t="shared" si="34"/>
        <v>0</v>
      </c>
      <c r="T34" s="22">
        <f t="shared" si="35"/>
        <v>0</v>
      </c>
      <c r="U34" s="22">
        <f t="shared" si="36"/>
        <v>0</v>
      </c>
      <c r="V34" s="22">
        <f t="shared" si="37"/>
        <v>0</v>
      </c>
      <c r="W34" s="22">
        <f t="shared" si="38"/>
        <v>0</v>
      </c>
      <c r="X34" s="22">
        <f t="shared" si="39"/>
        <v>0</v>
      </c>
      <c r="Y34" s="22">
        <f t="shared" si="40"/>
        <v>0</v>
      </c>
      <c r="Z34" s="22">
        <f t="shared" si="41"/>
        <v>0</v>
      </c>
      <c r="AA34" s="22">
        <f t="shared" si="42"/>
        <v>0</v>
      </c>
      <c r="AB34" s="22">
        <f t="shared" si="43"/>
        <v>0</v>
      </c>
      <c r="AC34" s="22">
        <f t="shared" si="44"/>
        <v>0</v>
      </c>
      <c r="AD34" s="22">
        <f t="shared" si="45"/>
        <v>0</v>
      </c>
      <c r="AE34" s="22">
        <f t="shared" si="46"/>
        <v>0</v>
      </c>
      <c r="AF34" s="22">
        <f t="shared" si="47"/>
        <v>0</v>
      </c>
      <c r="AG34" s="22">
        <f t="shared" si="48"/>
        <v>0</v>
      </c>
      <c r="AH34" s="22">
        <f t="shared" si="49"/>
        <v>0</v>
      </c>
      <c r="AI34" s="22">
        <f t="shared" si="50"/>
        <v>0</v>
      </c>
      <c r="AJ34" s="22">
        <f t="shared" si="51"/>
        <v>0</v>
      </c>
      <c r="AK34" s="22">
        <f t="shared" si="52"/>
        <v>0</v>
      </c>
      <c r="AL34" s="22">
        <f t="shared" si="53"/>
        <v>0</v>
      </c>
      <c r="AM34" s="22">
        <f t="shared" si="54"/>
        <v>0</v>
      </c>
      <c r="AN34" s="22">
        <f t="shared" si="55"/>
        <v>0</v>
      </c>
      <c r="AO34" s="22">
        <f t="shared" si="56"/>
        <v>0</v>
      </c>
      <c r="AP34" s="22">
        <f t="shared" si="57"/>
        <v>0</v>
      </c>
      <c r="AQ34" s="22">
        <f t="shared" si="58"/>
        <v>0</v>
      </c>
      <c r="AR34" s="22">
        <f t="shared" si="59"/>
        <v>0</v>
      </c>
      <c r="AS34" s="22">
        <f t="shared" si="60"/>
        <v>0</v>
      </c>
      <c r="AT34" s="22">
        <f t="shared" si="61"/>
        <v>0</v>
      </c>
    </row>
    <row r="35" spans="1:46" s="22" customFormat="1" ht="20.100000000000001" customHeight="1" x14ac:dyDescent="0.3">
      <c r="A35" s="18" t="s">
        <v>167</v>
      </c>
      <c r="B35" s="18" t="s">
        <v>170</v>
      </c>
      <c r="C35" s="19" t="s">
        <v>21</v>
      </c>
      <c r="D35" s="20">
        <v>12</v>
      </c>
      <c r="E35" s="20"/>
      <c r="F35" s="20"/>
      <c r="G35" s="20"/>
      <c r="H35" s="20"/>
      <c r="I35" s="20"/>
      <c r="J35" s="20"/>
      <c r="K35" s="20"/>
      <c r="L35" s="25"/>
      <c r="N35" s="22" t="str">
        <f>""</f>
        <v/>
      </c>
      <c r="O35" s="23" t="s">
        <v>145</v>
      </c>
      <c r="P35" s="22">
        <v>1</v>
      </c>
      <c r="Q35" s="22">
        <f t="shared" si="32"/>
        <v>0</v>
      </c>
      <c r="R35" s="22">
        <f t="shared" si="33"/>
        <v>0</v>
      </c>
      <c r="S35" s="22">
        <f t="shared" si="34"/>
        <v>0</v>
      </c>
      <c r="T35" s="22">
        <f t="shared" si="35"/>
        <v>0</v>
      </c>
      <c r="U35" s="22">
        <f t="shared" si="36"/>
        <v>0</v>
      </c>
      <c r="V35" s="22">
        <f t="shared" si="37"/>
        <v>0</v>
      </c>
      <c r="W35" s="22">
        <f t="shared" si="38"/>
        <v>0</v>
      </c>
      <c r="X35" s="22">
        <f t="shared" si="39"/>
        <v>0</v>
      </c>
      <c r="Y35" s="22">
        <f t="shared" si="40"/>
        <v>0</v>
      </c>
      <c r="Z35" s="22">
        <f t="shared" si="41"/>
        <v>0</v>
      </c>
      <c r="AA35" s="22">
        <f t="shared" si="42"/>
        <v>0</v>
      </c>
      <c r="AB35" s="22">
        <f t="shared" si="43"/>
        <v>0</v>
      </c>
      <c r="AC35" s="22">
        <f t="shared" si="44"/>
        <v>0</v>
      </c>
      <c r="AD35" s="22">
        <f t="shared" si="45"/>
        <v>0</v>
      </c>
      <c r="AE35" s="22">
        <f t="shared" si="46"/>
        <v>0</v>
      </c>
      <c r="AF35" s="22">
        <f t="shared" si="47"/>
        <v>0</v>
      </c>
      <c r="AG35" s="22">
        <f t="shared" si="48"/>
        <v>0</v>
      </c>
      <c r="AH35" s="22">
        <f t="shared" si="49"/>
        <v>0</v>
      </c>
      <c r="AI35" s="22">
        <f t="shared" si="50"/>
        <v>0</v>
      </c>
      <c r="AJ35" s="22">
        <f t="shared" si="51"/>
        <v>0</v>
      </c>
      <c r="AK35" s="22">
        <f t="shared" si="52"/>
        <v>0</v>
      </c>
      <c r="AL35" s="22">
        <f t="shared" si="53"/>
        <v>0</v>
      </c>
      <c r="AM35" s="22">
        <f t="shared" si="54"/>
        <v>0</v>
      </c>
      <c r="AN35" s="22">
        <f t="shared" si="55"/>
        <v>0</v>
      </c>
      <c r="AO35" s="22">
        <f t="shared" si="56"/>
        <v>0</v>
      </c>
      <c r="AP35" s="22">
        <f t="shared" si="57"/>
        <v>0</v>
      </c>
      <c r="AQ35" s="22">
        <f t="shared" si="58"/>
        <v>0</v>
      </c>
      <c r="AR35" s="22">
        <f t="shared" si="59"/>
        <v>0</v>
      </c>
      <c r="AS35" s="22">
        <f t="shared" si="60"/>
        <v>0</v>
      </c>
      <c r="AT35" s="22">
        <f t="shared" si="61"/>
        <v>0</v>
      </c>
    </row>
    <row r="36" spans="1:46" s="22" customFormat="1" ht="20.100000000000001" customHeight="1" x14ac:dyDescent="0.3">
      <c r="A36" s="18" t="s">
        <v>167</v>
      </c>
      <c r="B36" s="18" t="s">
        <v>172</v>
      </c>
      <c r="C36" s="19" t="s">
        <v>21</v>
      </c>
      <c r="D36" s="20">
        <v>12</v>
      </c>
      <c r="E36" s="20"/>
      <c r="F36" s="20"/>
      <c r="G36" s="20"/>
      <c r="H36" s="20"/>
      <c r="I36" s="20"/>
      <c r="J36" s="20"/>
      <c r="K36" s="20"/>
      <c r="L36" s="25"/>
      <c r="N36" s="22" t="str">
        <f>""</f>
        <v/>
      </c>
      <c r="O36" s="23" t="s">
        <v>145</v>
      </c>
      <c r="P36" s="22">
        <v>1</v>
      </c>
      <c r="Q36" s="22">
        <f t="shared" si="32"/>
        <v>0</v>
      </c>
      <c r="R36" s="22">
        <f t="shared" si="33"/>
        <v>0</v>
      </c>
      <c r="S36" s="22">
        <f t="shared" si="34"/>
        <v>0</v>
      </c>
      <c r="T36" s="22">
        <f t="shared" si="35"/>
        <v>0</v>
      </c>
      <c r="U36" s="22">
        <f t="shared" si="36"/>
        <v>0</v>
      </c>
      <c r="V36" s="22">
        <f t="shared" si="37"/>
        <v>0</v>
      </c>
      <c r="W36" s="22">
        <f t="shared" si="38"/>
        <v>0</v>
      </c>
      <c r="X36" s="22">
        <f t="shared" si="39"/>
        <v>0</v>
      </c>
      <c r="Y36" s="22">
        <f t="shared" si="40"/>
        <v>0</v>
      </c>
      <c r="Z36" s="22">
        <f t="shared" si="41"/>
        <v>0</v>
      </c>
      <c r="AA36" s="22">
        <f t="shared" si="42"/>
        <v>0</v>
      </c>
      <c r="AB36" s="22">
        <f t="shared" si="43"/>
        <v>0</v>
      </c>
      <c r="AC36" s="22">
        <f t="shared" si="44"/>
        <v>0</v>
      </c>
      <c r="AD36" s="22">
        <f t="shared" si="45"/>
        <v>0</v>
      </c>
      <c r="AE36" s="22">
        <f t="shared" si="46"/>
        <v>0</v>
      </c>
      <c r="AF36" s="22">
        <f t="shared" si="47"/>
        <v>0</v>
      </c>
      <c r="AG36" s="22">
        <f t="shared" si="48"/>
        <v>0</v>
      </c>
      <c r="AH36" s="22">
        <f t="shared" si="49"/>
        <v>0</v>
      </c>
      <c r="AI36" s="22">
        <f t="shared" si="50"/>
        <v>0</v>
      </c>
      <c r="AJ36" s="22">
        <f t="shared" si="51"/>
        <v>0</v>
      </c>
      <c r="AK36" s="22">
        <f t="shared" si="52"/>
        <v>0</v>
      </c>
      <c r="AL36" s="22">
        <f t="shared" si="53"/>
        <v>0</v>
      </c>
      <c r="AM36" s="22">
        <f t="shared" si="54"/>
        <v>0</v>
      </c>
      <c r="AN36" s="22">
        <f t="shared" si="55"/>
        <v>0</v>
      </c>
      <c r="AO36" s="22">
        <f t="shared" si="56"/>
        <v>0</v>
      </c>
      <c r="AP36" s="22">
        <f t="shared" si="57"/>
        <v>0</v>
      </c>
      <c r="AQ36" s="22">
        <f t="shared" si="58"/>
        <v>0</v>
      </c>
      <c r="AR36" s="22">
        <f t="shared" si="59"/>
        <v>0</v>
      </c>
      <c r="AS36" s="22">
        <f t="shared" si="60"/>
        <v>0</v>
      </c>
      <c r="AT36" s="22">
        <f t="shared" si="61"/>
        <v>0</v>
      </c>
    </row>
    <row r="37" spans="1:46" s="22" customFormat="1" ht="20.100000000000001" customHeight="1" x14ac:dyDescent="0.3">
      <c r="A37" s="18" t="s">
        <v>167</v>
      </c>
      <c r="B37" s="18" t="s">
        <v>174</v>
      </c>
      <c r="C37" s="19" t="s">
        <v>21</v>
      </c>
      <c r="D37" s="20">
        <v>25</v>
      </c>
      <c r="E37" s="20"/>
      <c r="F37" s="20"/>
      <c r="G37" s="20"/>
      <c r="H37" s="20"/>
      <c r="I37" s="20"/>
      <c r="J37" s="20"/>
      <c r="K37" s="20"/>
      <c r="L37" s="25"/>
      <c r="N37" s="22" t="str">
        <f>""</f>
        <v/>
      </c>
      <c r="O37" s="23" t="s">
        <v>145</v>
      </c>
      <c r="P37" s="22">
        <v>1</v>
      </c>
      <c r="Q37" s="22">
        <f t="shared" si="32"/>
        <v>0</v>
      </c>
      <c r="R37" s="22">
        <f t="shared" si="33"/>
        <v>0</v>
      </c>
      <c r="S37" s="22">
        <f t="shared" si="34"/>
        <v>0</v>
      </c>
      <c r="T37" s="22">
        <f t="shared" si="35"/>
        <v>0</v>
      </c>
      <c r="U37" s="22">
        <f t="shared" si="36"/>
        <v>0</v>
      </c>
      <c r="V37" s="22">
        <f t="shared" si="37"/>
        <v>0</v>
      </c>
      <c r="W37" s="22">
        <f t="shared" si="38"/>
        <v>0</v>
      </c>
      <c r="X37" s="22">
        <f t="shared" si="39"/>
        <v>0</v>
      </c>
      <c r="Y37" s="22">
        <f t="shared" si="40"/>
        <v>0</v>
      </c>
      <c r="Z37" s="22">
        <f t="shared" si="41"/>
        <v>0</v>
      </c>
      <c r="AA37" s="22">
        <f t="shared" si="42"/>
        <v>0</v>
      </c>
      <c r="AB37" s="22">
        <f t="shared" si="43"/>
        <v>0</v>
      </c>
      <c r="AC37" s="22">
        <f t="shared" si="44"/>
        <v>0</v>
      </c>
      <c r="AD37" s="22">
        <f t="shared" si="45"/>
        <v>0</v>
      </c>
      <c r="AE37" s="22">
        <f t="shared" si="46"/>
        <v>0</v>
      </c>
      <c r="AF37" s="22">
        <f t="shared" si="47"/>
        <v>0</v>
      </c>
      <c r="AG37" s="22">
        <f t="shared" si="48"/>
        <v>0</v>
      </c>
      <c r="AH37" s="22">
        <f t="shared" si="49"/>
        <v>0</v>
      </c>
      <c r="AI37" s="22">
        <f t="shared" si="50"/>
        <v>0</v>
      </c>
      <c r="AJ37" s="22">
        <f t="shared" si="51"/>
        <v>0</v>
      </c>
      <c r="AK37" s="22">
        <f t="shared" si="52"/>
        <v>0</v>
      </c>
      <c r="AL37" s="22">
        <f t="shared" si="53"/>
        <v>0</v>
      </c>
      <c r="AM37" s="22">
        <f t="shared" si="54"/>
        <v>0</v>
      </c>
      <c r="AN37" s="22">
        <f t="shared" si="55"/>
        <v>0</v>
      </c>
      <c r="AO37" s="22">
        <f t="shared" si="56"/>
        <v>0</v>
      </c>
      <c r="AP37" s="22">
        <f t="shared" si="57"/>
        <v>0</v>
      </c>
      <c r="AQ37" s="22">
        <f t="shared" si="58"/>
        <v>0</v>
      </c>
      <c r="AR37" s="22">
        <f t="shared" si="59"/>
        <v>0</v>
      </c>
      <c r="AS37" s="22">
        <f t="shared" si="60"/>
        <v>0</v>
      </c>
      <c r="AT37" s="22">
        <f t="shared" si="61"/>
        <v>0</v>
      </c>
    </row>
    <row r="38" spans="1:46" s="22" customFormat="1" ht="20.100000000000001" customHeight="1" x14ac:dyDescent="0.3">
      <c r="A38" s="18" t="s">
        <v>226</v>
      </c>
      <c r="B38" s="18" t="s">
        <v>85</v>
      </c>
      <c r="C38" s="19" t="s">
        <v>28</v>
      </c>
      <c r="D38" s="20">
        <v>4</v>
      </c>
      <c r="E38" s="20"/>
      <c r="F38" s="20"/>
      <c r="G38" s="20"/>
      <c r="H38" s="20"/>
      <c r="I38" s="20"/>
      <c r="J38" s="20"/>
      <c r="K38" s="20"/>
      <c r="L38" s="21"/>
      <c r="N38" s="22" t="str">
        <f t="shared" ref="N38:N51" si="62">"01"</f>
        <v>01</v>
      </c>
      <c r="O38" s="23" t="s">
        <v>145</v>
      </c>
      <c r="P38" s="22">
        <v>1</v>
      </c>
      <c r="Q38" s="22">
        <f t="shared" si="32"/>
        <v>0</v>
      </c>
      <c r="R38" s="22">
        <f t="shared" si="33"/>
        <v>0</v>
      </c>
      <c r="S38" s="22">
        <f t="shared" si="34"/>
        <v>0</v>
      </c>
      <c r="T38" s="22">
        <f t="shared" si="35"/>
        <v>0</v>
      </c>
      <c r="U38" s="22">
        <f t="shared" si="36"/>
        <v>0</v>
      </c>
      <c r="V38" s="22">
        <f t="shared" si="37"/>
        <v>0</v>
      </c>
      <c r="W38" s="22">
        <f t="shared" si="38"/>
        <v>0</v>
      </c>
      <c r="X38" s="22">
        <f t="shared" si="39"/>
        <v>0</v>
      </c>
      <c r="Y38" s="22">
        <f t="shared" si="40"/>
        <v>0</v>
      </c>
      <c r="Z38" s="22">
        <f t="shared" si="41"/>
        <v>0</v>
      </c>
      <c r="AA38" s="22">
        <f t="shared" si="42"/>
        <v>0</v>
      </c>
      <c r="AB38" s="22">
        <f t="shared" si="43"/>
        <v>0</v>
      </c>
      <c r="AC38" s="22">
        <f t="shared" si="44"/>
        <v>0</v>
      </c>
      <c r="AD38" s="22">
        <f t="shared" si="45"/>
        <v>0</v>
      </c>
      <c r="AE38" s="22">
        <f t="shared" si="46"/>
        <v>0</v>
      </c>
      <c r="AF38" s="22">
        <f t="shared" si="47"/>
        <v>0</v>
      </c>
      <c r="AG38" s="22">
        <f t="shared" si="48"/>
        <v>0</v>
      </c>
      <c r="AH38" s="22">
        <f t="shared" si="49"/>
        <v>0</v>
      </c>
      <c r="AI38" s="22">
        <f t="shared" si="50"/>
        <v>0</v>
      </c>
      <c r="AJ38" s="22">
        <f t="shared" si="51"/>
        <v>0</v>
      </c>
      <c r="AK38" s="22">
        <f t="shared" si="52"/>
        <v>0</v>
      </c>
      <c r="AL38" s="22">
        <f t="shared" si="53"/>
        <v>0</v>
      </c>
      <c r="AM38" s="22">
        <f t="shared" si="54"/>
        <v>0</v>
      </c>
      <c r="AN38" s="22">
        <f t="shared" si="55"/>
        <v>0</v>
      </c>
      <c r="AO38" s="22">
        <f t="shared" si="56"/>
        <v>0</v>
      </c>
      <c r="AP38" s="22">
        <f t="shared" si="57"/>
        <v>0</v>
      </c>
      <c r="AQ38" s="22">
        <f t="shared" si="58"/>
        <v>0</v>
      </c>
      <c r="AR38" s="22">
        <f t="shared" si="59"/>
        <v>0</v>
      </c>
      <c r="AS38" s="22">
        <f t="shared" si="60"/>
        <v>0</v>
      </c>
      <c r="AT38" s="22">
        <f t="shared" si="61"/>
        <v>0</v>
      </c>
    </row>
    <row r="39" spans="1:46" s="22" customFormat="1" ht="20.100000000000001" customHeight="1" x14ac:dyDescent="0.3">
      <c r="A39" s="18" t="s">
        <v>76</v>
      </c>
      <c r="B39" s="18" t="s">
        <v>88</v>
      </c>
      <c r="C39" s="19" t="s">
        <v>28</v>
      </c>
      <c r="D39" s="20">
        <v>3</v>
      </c>
      <c r="E39" s="20"/>
      <c r="F39" s="20"/>
      <c r="G39" s="20"/>
      <c r="H39" s="20"/>
      <c r="I39" s="20"/>
      <c r="J39" s="20"/>
      <c r="K39" s="20"/>
      <c r="L39" s="21"/>
      <c r="N39" s="22" t="str">
        <f t="shared" si="62"/>
        <v>01</v>
      </c>
      <c r="O39" s="23" t="s">
        <v>145</v>
      </c>
      <c r="P39" s="22">
        <v>1</v>
      </c>
      <c r="Q39" s="22">
        <f t="shared" si="32"/>
        <v>0</v>
      </c>
      <c r="R39" s="22">
        <f t="shared" si="33"/>
        <v>0</v>
      </c>
      <c r="S39" s="22">
        <f t="shared" si="34"/>
        <v>0</v>
      </c>
      <c r="T39" s="22">
        <f t="shared" si="35"/>
        <v>0</v>
      </c>
      <c r="U39" s="22">
        <f t="shared" si="36"/>
        <v>0</v>
      </c>
      <c r="V39" s="22">
        <f t="shared" si="37"/>
        <v>0</v>
      </c>
      <c r="W39" s="22">
        <f t="shared" si="38"/>
        <v>0</v>
      </c>
      <c r="X39" s="22">
        <f t="shared" si="39"/>
        <v>0</v>
      </c>
      <c r="Y39" s="22">
        <f t="shared" si="40"/>
        <v>0</v>
      </c>
      <c r="Z39" s="22">
        <f t="shared" si="41"/>
        <v>0</v>
      </c>
      <c r="AA39" s="22">
        <f t="shared" si="42"/>
        <v>0</v>
      </c>
      <c r="AB39" s="22">
        <f t="shared" si="43"/>
        <v>0</v>
      </c>
      <c r="AC39" s="22">
        <f t="shared" si="44"/>
        <v>0</v>
      </c>
      <c r="AD39" s="22">
        <f t="shared" si="45"/>
        <v>0</v>
      </c>
      <c r="AE39" s="22">
        <f t="shared" si="46"/>
        <v>0</v>
      </c>
      <c r="AF39" s="22">
        <f t="shared" si="47"/>
        <v>0</v>
      </c>
      <c r="AG39" s="22">
        <f t="shared" si="48"/>
        <v>0</v>
      </c>
      <c r="AH39" s="22">
        <f t="shared" si="49"/>
        <v>0</v>
      </c>
      <c r="AI39" s="22">
        <f t="shared" si="50"/>
        <v>0</v>
      </c>
      <c r="AJ39" s="22">
        <f t="shared" si="51"/>
        <v>0</v>
      </c>
      <c r="AK39" s="22">
        <f t="shared" si="52"/>
        <v>0</v>
      </c>
      <c r="AL39" s="22">
        <f t="shared" si="53"/>
        <v>0</v>
      </c>
      <c r="AM39" s="22">
        <f t="shared" si="54"/>
        <v>0</v>
      </c>
      <c r="AN39" s="22">
        <f t="shared" si="55"/>
        <v>0</v>
      </c>
      <c r="AO39" s="22">
        <f t="shared" si="56"/>
        <v>0</v>
      </c>
      <c r="AP39" s="22">
        <f t="shared" si="57"/>
        <v>0</v>
      </c>
      <c r="AQ39" s="22">
        <f t="shared" si="58"/>
        <v>0</v>
      </c>
      <c r="AR39" s="22">
        <f t="shared" si="59"/>
        <v>0</v>
      </c>
      <c r="AS39" s="22">
        <f t="shared" si="60"/>
        <v>0</v>
      </c>
      <c r="AT39" s="22">
        <f t="shared" si="61"/>
        <v>0</v>
      </c>
    </row>
    <row r="40" spans="1:46" s="22" customFormat="1" ht="20.100000000000001" customHeight="1" x14ac:dyDescent="0.3">
      <c r="A40" s="18" t="s">
        <v>76</v>
      </c>
      <c r="B40" s="18" t="s">
        <v>90</v>
      </c>
      <c r="C40" s="19" t="s">
        <v>28</v>
      </c>
      <c r="D40" s="20">
        <v>7</v>
      </c>
      <c r="E40" s="20"/>
      <c r="F40" s="20"/>
      <c r="G40" s="20"/>
      <c r="H40" s="20"/>
      <c r="I40" s="20"/>
      <c r="J40" s="20"/>
      <c r="K40" s="20"/>
      <c r="L40" s="21"/>
      <c r="N40" s="22" t="str">
        <f t="shared" si="62"/>
        <v>01</v>
      </c>
      <c r="O40" s="23" t="s">
        <v>145</v>
      </c>
      <c r="P40" s="22">
        <v>1</v>
      </c>
      <c r="Q40" s="22">
        <f t="shared" si="32"/>
        <v>0</v>
      </c>
      <c r="R40" s="22">
        <f t="shared" si="33"/>
        <v>0</v>
      </c>
      <c r="S40" s="22">
        <f t="shared" si="34"/>
        <v>0</v>
      </c>
      <c r="T40" s="22">
        <f t="shared" si="35"/>
        <v>0</v>
      </c>
      <c r="U40" s="22">
        <f t="shared" si="36"/>
        <v>0</v>
      </c>
      <c r="V40" s="22">
        <f t="shared" si="37"/>
        <v>0</v>
      </c>
      <c r="W40" s="22">
        <f t="shared" si="38"/>
        <v>0</v>
      </c>
      <c r="X40" s="22">
        <f t="shared" si="39"/>
        <v>0</v>
      </c>
      <c r="Y40" s="22">
        <f t="shared" si="40"/>
        <v>0</v>
      </c>
      <c r="Z40" s="22">
        <f t="shared" si="41"/>
        <v>0</v>
      </c>
      <c r="AA40" s="22">
        <f t="shared" si="42"/>
        <v>0</v>
      </c>
      <c r="AB40" s="22">
        <f t="shared" si="43"/>
        <v>0</v>
      </c>
      <c r="AC40" s="22">
        <f t="shared" si="44"/>
        <v>0</v>
      </c>
      <c r="AD40" s="22">
        <f t="shared" si="45"/>
        <v>0</v>
      </c>
      <c r="AE40" s="22">
        <f t="shared" si="46"/>
        <v>0</v>
      </c>
      <c r="AF40" s="22">
        <f t="shared" si="47"/>
        <v>0</v>
      </c>
      <c r="AG40" s="22">
        <f t="shared" si="48"/>
        <v>0</v>
      </c>
      <c r="AH40" s="22">
        <f t="shared" si="49"/>
        <v>0</v>
      </c>
      <c r="AI40" s="22">
        <f t="shared" si="50"/>
        <v>0</v>
      </c>
      <c r="AJ40" s="22">
        <f t="shared" si="51"/>
        <v>0</v>
      </c>
      <c r="AK40" s="22">
        <f t="shared" si="52"/>
        <v>0</v>
      </c>
      <c r="AL40" s="22">
        <f t="shared" si="53"/>
        <v>0</v>
      </c>
      <c r="AM40" s="22">
        <f t="shared" si="54"/>
        <v>0</v>
      </c>
      <c r="AN40" s="22">
        <f t="shared" si="55"/>
        <v>0</v>
      </c>
      <c r="AO40" s="22">
        <f t="shared" si="56"/>
        <v>0</v>
      </c>
      <c r="AP40" s="22">
        <f t="shared" si="57"/>
        <v>0</v>
      </c>
      <c r="AQ40" s="22">
        <f t="shared" si="58"/>
        <v>0</v>
      </c>
      <c r="AR40" s="22">
        <f t="shared" si="59"/>
        <v>0</v>
      </c>
      <c r="AS40" s="22">
        <f t="shared" si="60"/>
        <v>0</v>
      </c>
      <c r="AT40" s="22">
        <f t="shared" si="61"/>
        <v>0</v>
      </c>
    </row>
    <row r="41" spans="1:46" s="22" customFormat="1" ht="20.100000000000001" customHeight="1" x14ac:dyDescent="0.3">
      <c r="A41" s="18" t="s">
        <v>76</v>
      </c>
      <c r="B41" s="18" t="s">
        <v>92</v>
      </c>
      <c r="C41" s="19" t="s">
        <v>28</v>
      </c>
      <c r="D41" s="20">
        <v>6</v>
      </c>
      <c r="E41" s="20"/>
      <c r="F41" s="20"/>
      <c r="G41" s="20"/>
      <c r="H41" s="20"/>
      <c r="I41" s="20"/>
      <c r="J41" s="20"/>
      <c r="K41" s="20"/>
      <c r="L41" s="21"/>
      <c r="N41" s="22" t="str">
        <f t="shared" si="62"/>
        <v>01</v>
      </c>
      <c r="O41" s="23" t="s">
        <v>145</v>
      </c>
      <c r="P41" s="22">
        <v>1</v>
      </c>
      <c r="Q41" s="22">
        <f t="shared" si="32"/>
        <v>0</v>
      </c>
      <c r="R41" s="22">
        <f t="shared" si="33"/>
        <v>0</v>
      </c>
      <c r="S41" s="22">
        <f t="shared" si="34"/>
        <v>0</v>
      </c>
      <c r="T41" s="22">
        <f t="shared" si="35"/>
        <v>0</v>
      </c>
      <c r="U41" s="22">
        <f t="shared" si="36"/>
        <v>0</v>
      </c>
      <c r="V41" s="22">
        <f t="shared" si="37"/>
        <v>0</v>
      </c>
      <c r="W41" s="22">
        <f t="shared" si="38"/>
        <v>0</v>
      </c>
      <c r="X41" s="22">
        <f t="shared" si="39"/>
        <v>0</v>
      </c>
      <c r="Y41" s="22">
        <f t="shared" si="40"/>
        <v>0</v>
      </c>
      <c r="Z41" s="22">
        <f t="shared" si="41"/>
        <v>0</v>
      </c>
      <c r="AA41" s="22">
        <f t="shared" si="42"/>
        <v>0</v>
      </c>
      <c r="AB41" s="22">
        <f t="shared" si="43"/>
        <v>0</v>
      </c>
      <c r="AC41" s="22">
        <f t="shared" si="44"/>
        <v>0</v>
      </c>
      <c r="AD41" s="22">
        <f t="shared" si="45"/>
        <v>0</v>
      </c>
      <c r="AE41" s="22">
        <f t="shared" si="46"/>
        <v>0</v>
      </c>
      <c r="AF41" s="22">
        <f t="shared" si="47"/>
        <v>0</v>
      </c>
      <c r="AG41" s="22">
        <f t="shared" si="48"/>
        <v>0</v>
      </c>
      <c r="AH41" s="22">
        <f t="shared" si="49"/>
        <v>0</v>
      </c>
      <c r="AI41" s="22">
        <f t="shared" si="50"/>
        <v>0</v>
      </c>
      <c r="AJ41" s="22">
        <f t="shared" si="51"/>
        <v>0</v>
      </c>
      <c r="AK41" s="22">
        <f t="shared" si="52"/>
        <v>0</v>
      </c>
      <c r="AL41" s="22">
        <f t="shared" si="53"/>
        <v>0</v>
      </c>
      <c r="AM41" s="22">
        <f t="shared" si="54"/>
        <v>0</v>
      </c>
      <c r="AN41" s="22">
        <f t="shared" si="55"/>
        <v>0</v>
      </c>
      <c r="AO41" s="22">
        <f t="shared" si="56"/>
        <v>0</v>
      </c>
      <c r="AP41" s="22">
        <f t="shared" si="57"/>
        <v>0</v>
      </c>
      <c r="AQ41" s="22">
        <f t="shared" si="58"/>
        <v>0</v>
      </c>
      <c r="AR41" s="22">
        <f t="shared" si="59"/>
        <v>0</v>
      </c>
      <c r="AS41" s="22">
        <f t="shared" si="60"/>
        <v>0</v>
      </c>
      <c r="AT41" s="22">
        <f t="shared" si="61"/>
        <v>0</v>
      </c>
    </row>
    <row r="42" spans="1:46" s="22" customFormat="1" ht="20.100000000000001" customHeight="1" x14ac:dyDescent="0.3">
      <c r="A42" s="18" t="s">
        <v>81</v>
      </c>
      <c r="B42" s="18" t="s">
        <v>94</v>
      </c>
      <c r="C42" s="19" t="s">
        <v>28</v>
      </c>
      <c r="D42" s="20">
        <v>5</v>
      </c>
      <c r="E42" s="20"/>
      <c r="F42" s="20"/>
      <c r="G42" s="20"/>
      <c r="H42" s="20"/>
      <c r="I42" s="20"/>
      <c r="J42" s="20"/>
      <c r="K42" s="20"/>
      <c r="L42" s="21"/>
      <c r="N42" s="22" t="str">
        <f t="shared" si="62"/>
        <v>01</v>
      </c>
      <c r="O42" s="23" t="s">
        <v>145</v>
      </c>
      <c r="P42" s="22">
        <v>1</v>
      </c>
      <c r="Q42" s="22">
        <f t="shared" si="32"/>
        <v>0</v>
      </c>
      <c r="R42" s="22">
        <f t="shared" si="33"/>
        <v>0</v>
      </c>
      <c r="S42" s="22">
        <f t="shared" si="34"/>
        <v>0</v>
      </c>
      <c r="T42" s="22">
        <f t="shared" si="35"/>
        <v>0</v>
      </c>
      <c r="U42" s="22">
        <f t="shared" si="36"/>
        <v>0</v>
      </c>
      <c r="V42" s="22">
        <f t="shared" si="37"/>
        <v>0</v>
      </c>
      <c r="W42" s="22">
        <f t="shared" si="38"/>
        <v>0</v>
      </c>
      <c r="X42" s="22">
        <f t="shared" si="39"/>
        <v>0</v>
      </c>
      <c r="Y42" s="22">
        <f t="shared" si="40"/>
        <v>0</v>
      </c>
      <c r="Z42" s="22">
        <f t="shared" si="41"/>
        <v>0</v>
      </c>
      <c r="AA42" s="22">
        <f t="shared" si="42"/>
        <v>0</v>
      </c>
      <c r="AB42" s="22">
        <f t="shared" si="43"/>
        <v>0</v>
      </c>
      <c r="AC42" s="22">
        <f t="shared" si="44"/>
        <v>0</v>
      </c>
      <c r="AD42" s="22">
        <f t="shared" si="45"/>
        <v>0</v>
      </c>
      <c r="AE42" s="22">
        <f t="shared" si="46"/>
        <v>0</v>
      </c>
      <c r="AF42" s="22">
        <f t="shared" si="47"/>
        <v>0</v>
      </c>
      <c r="AG42" s="22">
        <f t="shared" si="48"/>
        <v>0</v>
      </c>
      <c r="AH42" s="22">
        <f t="shared" si="49"/>
        <v>0</v>
      </c>
      <c r="AI42" s="22">
        <f t="shared" si="50"/>
        <v>0</v>
      </c>
      <c r="AJ42" s="22">
        <f t="shared" si="51"/>
        <v>0</v>
      </c>
      <c r="AK42" s="22">
        <f t="shared" si="52"/>
        <v>0</v>
      </c>
      <c r="AL42" s="22">
        <f t="shared" si="53"/>
        <v>0</v>
      </c>
      <c r="AM42" s="22">
        <f t="shared" si="54"/>
        <v>0</v>
      </c>
      <c r="AN42" s="22">
        <f t="shared" si="55"/>
        <v>0</v>
      </c>
      <c r="AO42" s="22">
        <f t="shared" si="56"/>
        <v>0</v>
      </c>
      <c r="AP42" s="22">
        <f t="shared" si="57"/>
        <v>0</v>
      </c>
      <c r="AQ42" s="22">
        <f t="shared" si="58"/>
        <v>0</v>
      </c>
      <c r="AR42" s="22">
        <f t="shared" si="59"/>
        <v>0</v>
      </c>
      <c r="AS42" s="22">
        <f t="shared" si="60"/>
        <v>0</v>
      </c>
      <c r="AT42" s="22">
        <f t="shared" si="61"/>
        <v>0</v>
      </c>
    </row>
    <row r="43" spans="1:46" s="22" customFormat="1" ht="20.100000000000001" customHeight="1" x14ac:dyDescent="0.3">
      <c r="A43" s="18" t="s">
        <v>81</v>
      </c>
      <c r="B43" s="18" t="s">
        <v>83</v>
      </c>
      <c r="C43" s="19" t="s">
        <v>28</v>
      </c>
      <c r="D43" s="20">
        <v>12</v>
      </c>
      <c r="E43" s="20"/>
      <c r="F43" s="20"/>
      <c r="G43" s="20"/>
      <c r="H43" s="20"/>
      <c r="I43" s="20"/>
      <c r="J43" s="20"/>
      <c r="K43" s="20"/>
      <c r="L43" s="21"/>
      <c r="N43" s="22" t="str">
        <f t="shared" si="62"/>
        <v>01</v>
      </c>
      <c r="O43" s="23" t="s">
        <v>145</v>
      </c>
      <c r="P43" s="22">
        <v>1</v>
      </c>
      <c r="Q43" s="22">
        <f t="shared" si="32"/>
        <v>0</v>
      </c>
      <c r="R43" s="22">
        <f t="shared" si="33"/>
        <v>0</v>
      </c>
      <c r="S43" s="22">
        <f t="shared" si="34"/>
        <v>0</v>
      </c>
      <c r="T43" s="22">
        <f t="shared" si="35"/>
        <v>0</v>
      </c>
      <c r="U43" s="22">
        <f t="shared" si="36"/>
        <v>0</v>
      </c>
      <c r="V43" s="22">
        <f t="shared" si="37"/>
        <v>0</v>
      </c>
      <c r="W43" s="22">
        <f t="shared" si="38"/>
        <v>0</v>
      </c>
      <c r="X43" s="22">
        <f t="shared" si="39"/>
        <v>0</v>
      </c>
      <c r="Y43" s="22">
        <f t="shared" si="40"/>
        <v>0</v>
      </c>
      <c r="Z43" s="22">
        <f t="shared" si="41"/>
        <v>0</v>
      </c>
      <c r="AA43" s="22">
        <f t="shared" si="42"/>
        <v>0</v>
      </c>
      <c r="AB43" s="22">
        <f t="shared" si="43"/>
        <v>0</v>
      </c>
      <c r="AC43" s="22">
        <f t="shared" si="44"/>
        <v>0</v>
      </c>
      <c r="AD43" s="22">
        <f t="shared" si="45"/>
        <v>0</v>
      </c>
      <c r="AE43" s="22">
        <f t="shared" si="46"/>
        <v>0</v>
      </c>
      <c r="AF43" s="22">
        <f t="shared" si="47"/>
        <v>0</v>
      </c>
      <c r="AG43" s="22">
        <f t="shared" si="48"/>
        <v>0</v>
      </c>
      <c r="AH43" s="22">
        <f t="shared" si="49"/>
        <v>0</v>
      </c>
      <c r="AI43" s="22">
        <f t="shared" si="50"/>
        <v>0</v>
      </c>
      <c r="AJ43" s="22">
        <f t="shared" si="51"/>
        <v>0</v>
      </c>
      <c r="AK43" s="22">
        <f t="shared" si="52"/>
        <v>0</v>
      </c>
      <c r="AL43" s="22">
        <f t="shared" si="53"/>
        <v>0</v>
      </c>
      <c r="AM43" s="22">
        <f t="shared" si="54"/>
        <v>0</v>
      </c>
      <c r="AN43" s="22">
        <f t="shared" si="55"/>
        <v>0</v>
      </c>
      <c r="AO43" s="22">
        <f t="shared" si="56"/>
        <v>0</v>
      </c>
      <c r="AP43" s="22">
        <f t="shared" si="57"/>
        <v>0</v>
      </c>
      <c r="AQ43" s="22">
        <f t="shared" si="58"/>
        <v>0</v>
      </c>
      <c r="AR43" s="22">
        <f t="shared" si="59"/>
        <v>0</v>
      </c>
      <c r="AS43" s="22">
        <f t="shared" si="60"/>
        <v>0</v>
      </c>
      <c r="AT43" s="22">
        <f t="shared" si="61"/>
        <v>0</v>
      </c>
    </row>
    <row r="44" spans="1:46" s="22" customFormat="1" ht="20.100000000000001" customHeight="1" x14ac:dyDescent="0.3">
      <c r="A44" s="18" t="s">
        <v>76</v>
      </c>
      <c r="B44" s="18" t="s">
        <v>87</v>
      </c>
      <c r="C44" s="19" t="s">
        <v>28</v>
      </c>
      <c r="D44" s="20">
        <v>8</v>
      </c>
      <c r="E44" s="20"/>
      <c r="F44" s="20"/>
      <c r="G44" s="20"/>
      <c r="H44" s="20"/>
      <c r="I44" s="20"/>
      <c r="J44" s="20"/>
      <c r="K44" s="20"/>
      <c r="L44" s="21"/>
      <c r="N44" s="22" t="str">
        <f t="shared" si="62"/>
        <v>01</v>
      </c>
      <c r="O44" s="23" t="s">
        <v>145</v>
      </c>
      <c r="P44" s="22">
        <v>1</v>
      </c>
      <c r="Q44" s="22">
        <f t="shared" si="32"/>
        <v>0</v>
      </c>
      <c r="R44" s="22">
        <f t="shared" si="33"/>
        <v>0</v>
      </c>
      <c r="S44" s="22">
        <f t="shared" si="34"/>
        <v>0</v>
      </c>
      <c r="T44" s="22">
        <f t="shared" si="35"/>
        <v>0</v>
      </c>
      <c r="U44" s="22">
        <f t="shared" si="36"/>
        <v>0</v>
      </c>
      <c r="V44" s="22">
        <f t="shared" si="37"/>
        <v>0</v>
      </c>
      <c r="W44" s="22">
        <f t="shared" si="38"/>
        <v>0</v>
      </c>
      <c r="X44" s="22">
        <f t="shared" si="39"/>
        <v>0</v>
      </c>
      <c r="Y44" s="22">
        <f t="shared" si="40"/>
        <v>0</v>
      </c>
      <c r="Z44" s="22">
        <f t="shared" si="41"/>
        <v>0</v>
      </c>
      <c r="AA44" s="22">
        <f t="shared" si="42"/>
        <v>0</v>
      </c>
      <c r="AB44" s="22">
        <f t="shared" si="43"/>
        <v>0</v>
      </c>
      <c r="AC44" s="22">
        <f t="shared" si="44"/>
        <v>0</v>
      </c>
      <c r="AD44" s="22">
        <f t="shared" si="45"/>
        <v>0</v>
      </c>
      <c r="AE44" s="22">
        <f t="shared" si="46"/>
        <v>0</v>
      </c>
      <c r="AF44" s="22">
        <f t="shared" si="47"/>
        <v>0</v>
      </c>
      <c r="AG44" s="22">
        <f t="shared" si="48"/>
        <v>0</v>
      </c>
      <c r="AH44" s="22">
        <f t="shared" si="49"/>
        <v>0</v>
      </c>
      <c r="AI44" s="22">
        <f t="shared" si="50"/>
        <v>0</v>
      </c>
      <c r="AJ44" s="22">
        <f t="shared" si="51"/>
        <v>0</v>
      </c>
      <c r="AK44" s="22">
        <f t="shared" si="52"/>
        <v>0</v>
      </c>
      <c r="AL44" s="22">
        <f t="shared" si="53"/>
        <v>0</v>
      </c>
      <c r="AM44" s="22">
        <f t="shared" si="54"/>
        <v>0</v>
      </c>
      <c r="AN44" s="22">
        <f t="shared" si="55"/>
        <v>0</v>
      </c>
      <c r="AO44" s="22">
        <f t="shared" si="56"/>
        <v>0</v>
      </c>
      <c r="AP44" s="22">
        <f t="shared" si="57"/>
        <v>0</v>
      </c>
      <c r="AQ44" s="22">
        <f t="shared" si="58"/>
        <v>0</v>
      </c>
      <c r="AR44" s="22">
        <f t="shared" si="59"/>
        <v>0</v>
      </c>
      <c r="AS44" s="22">
        <f t="shared" si="60"/>
        <v>0</v>
      </c>
      <c r="AT44" s="22">
        <f t="shared" si="61"/>
        <v>0</v>
      </c>
    </row>
    <row r="45" spans="1:46" s="22" customFormat="1" ht="20.100000000000001" customHeight="1" x14ac:dyDescent="0.3">
      <c r="A45" s="18" t="s">
        <v>76</v>
      </c>
      <c r="B45" s="18" t="s">
        <v>89</v>
      </c>
      <c r="C45" s="19" t="s">
        <v>28</v>
      </c>
      <c r="D45" s="20">
        <v>3</v>
      </c>
      <c r="E45" s="20"/>
      <c r="F45" s="20"/>
      <c r="G45" s="20"/>
      <c r="H45" s="20"/>
      <c r="I45" s="20"/>
      <c r="J45" s="20"/>
      <c r="K45" s="20"/>
      <c r="L45" s="21"/>
      <c r="N45" s="22" t="str">
        <f t="shared" si="62"/>
        <v>01</v>
      </c>
      <c r="O45" s="23" t="s">
        <v>145</v>
      </c>
      <c r="P45" s="22">
        <v>1</v>
      </c>
      <c r="Q45" s="22">
        <f t="shared" si="32"/>
        <v>0</v>
      </c>
      <c r="R45" s="22">
        <f t="shared" si="33"/>
        <v>0</v>
      </c>
      <c r="S45" s="22">
        <f t="shared" si="34"/>
        <v>0</v>
      </c>
      <c r="T45" s="22">
        <f t="shared" si="35"/>
        <v>0</v>
      </c>
      <c r="U45" s="22">
        <f t="shared" si="36"/>
        <v>0</v>
      </c>
      <c r="V45" s="22">
        <f t="shared" si="37"/>
        <v>0</v>
      </c>
      <c r="W45" s="22">
        <f t="shared" si="38"/>
        <v>0</v>
      </c>
      <c r="X45" s="22">
        <f t="shared" si="39"/>
        <v>0</v>
      </c>
      <c r="Y45" s="22">
        <f t="shared" si="40"/>
        <v>0</v>
      </c>
      <c r="Z45" s="22">
        <f t="shared" si="41"/>
        <v>0</v>
      </c>
      <c r="AA45" s="22">
        <f t="shared" si="42"/>
        <v>0</v>
      </c>
      <c r="AB45" s="22">
        <f t="shared" si="43"/>
        <v>0</v>
      </c>
      <c r="AC45" s="22">
        <f t="shared" si="44"/>
        <v>0</v>
      </c>
      <c r="AD45" s="22">
        <f t="shared" si="45"/>
        <v>0</v>
      </c>
      <c r="AE45" s="22">
        <f t="shared" si="46"/>
        <v>0</v>
      </c>
      <c r="AF45" s="22">
        <f t="shared" si="47"/>
        <v>0</v>
      </c>
      <c r="AG45" s="22">
        <f t="shared" si="48"/>
        <v>0</v>
      </c>
      <c r="AH45" s="22">
        <f t="shared" si="49"/>
        <v>0</v>
      </c>
      <c r="AI45" s="22">
        <f t="shared" si="50"/>
        <v>0</v>
      </c>
      <c r="AJ45" s="22">
        <f t="shared" si="51"/>
        <v>0</v>
      </c>
      <c r="AK45" s="22">
        <f t="shared" si="52"/>
        <v>0</v>
      </c>
      <c r="AL45" s="22">
        <f t="shared" si="53"/>
        <v>0</v>
      </c>
      <c r="AM45" s="22">
        <f t="shared" si="54"/>
        <v>0</v>
      </c>
      <c r="AN45" s="22">
        <f t="shared" si="55"/>
        <v>0</v>
      </c>
      <c r="AO45" s="22">
        <f t="shared" si="56"/>
        <v>0</v>
      </c>
      <c r="AP45" s="22">
        <f t="shared" si="57"/>
        <v>0</v>
      </c>
      <c r="AQ45" s="22">
        <f t="shared" si="58"/>
        <v>0</v>
      </c>
      <c r="AR45" s="22">
        <f t="shared" si="59"/>
        <v>0</v>
      </c>
      <c r="AS45" s="22">
        <f t="shared" si="60"/>
        <v>0</v>
      </c>
      <c r="AT45" s="22">
        <f t="shared" si="61"/>
        <v>0</v>
      </c>
    </row>
    <row r="46" spans="1:46" s="22" customFormat="1" ht="20.100000000000001" customHeight="1" x14ac:dyDescent="0.3">
      <c r="A46" s="18" t="s">
        <v>76</v>
      </c>
      <c r="B46" s="18" t="s">
        <v>91</v>
      </c>
      <c r="C46" s="19" t="s">
        <v>28</v>
      </c>
      <c r="D46" s="20">
        <v>1</v>
      </c>
      <c r="E46" s="20"/>
      <c r="F46" s="20"/>
      <c r="G46" s="20"/>
      <c r="H46" s="20"/>
      <c r="I46" s="20"/>
      <c r="J46" s="20"/>
      <c r="K46" s="20"/>
      <c r="L46" s="21"/>
      <c r="N46" s="22" t="str">
        <f t="shared" si="62"/>
        <v>01</v>
      </c>
      <c r="O46" s="23" t="s">
        <v>145</v>
      </c>
      <c r="P46" s="22">
        <v>1</v>
      </c>
      <c r="Q46" s="22">
        <f t="shared" si="32"/>
        <v>0</v>
      </c>
      <c r="R46" s="22">
        <f t="shared" si="33"/>
        <v>0</v>
      </c>
      <c r="S46" s="22">
        <f t="shared" si="34"/>
        <v>0</v>
      </c>
      <c r="T46" s="22">
        <f t="shared" si="35"/>
        <v>0</v>
      </c>
      <c r="U46" s="22">
        <f t="shared" si="36"/>
        <v>0</v>
      </c>
      <c r="V46" s="22">
        <f t="shared" si="37"/>
        <v>0</v>
      </c>
      <c r="W46" s="22">
        <f t="shared" si="38"/>
        <v>0</v>
      </c>
      <c r="X46" s="22">
        <f t="shared" si="39"/>
        <v>0</v>
      </c>
      <c r="Y46" s="22">
        <f t="shared" si="40"/>
        <v>0</v>
      </c>
      <c r="Z46" s="22">
        <f t="shared" si="41"/>
        <v>0</v>
      </c>
      <c r="AA46" s="22">
        <f t="shared" si="42"/>
        <v>0</v>
      </c>
      <c r="AB46" s="22">
        <f t="shared" si="43"/>
        <v>0</v>
      </c>
      <c r="AC46" s="22">
        <f t="shared" si="44"/>
        <v>0</v>
      </c>
      <c r="AD46" s="22">
        <f t="shared" si="45"/>
        <v>0</v>
      </c>
      <c r="AE46" s="22">
        <f t="shared" si="46"/>
        <v>0</v>
      </c>
      <c r="AF46" s="22">
        <f t="shared" si="47"/>
        <v>0</v>
      </c>
      <c r="AG46" s="22">
        <f t="shared" si="48"/>
        <v>0</v>
      </c>
      <c r="AH46" s="22">
        <f t="shared" si="49"/>
        <v>0</v>
      </c>
      <c r="AI46" s="22">
        <f t="shared" si="50"/>
        <v>0</v>
      </c>
      <c r="AJ46" s="22">
        <f t="shared" si="51"/>
        <v>0</v>
      </c>
      <c r="AK46" s="22">
        <f t="shared" si="52"/>
        <v>0</v>
      </c>
      <c r="AL46" s="22">
        <f t="shared" si="53"/>
        <v>0</v>
      </c>
      <c r="AM46" s="22">
        <f t="shared" si="54"/>
        <v>0</v>
      </c>
      <c r="AN46" s="22">
        <f t="shared" si="55"/>
        <v>0</v>
      </c>
      <c r="AO46" s="22">
        <f t="shared" si="56"/>
        <v>0</v>
      </c>
      <c r="AP46" s="22">
        <f t="shared" si="57"/>
        <v>0</v>
      </c>
      <c r="AQ46" s="22">
        <f t="shared" si="58"/>
        <v>0</v>
      </c>
      <c r="AR46" s="22">
        <f t="shared" si="59"/>
        <v>0</v>
      </c>
      <c r="AS46" s="22">
        <f t="shared" si="60"/>
        <v>0</v>
      </c>
      <c r="AT46" s="22">
        <f t="shared" si="61"/>
        <v>0</v>
      </c>
    </row>
    <row r="47" spans="1:46" s="22" customFormat="1" ht="20.100000000000001" customHeight="1" x14ac:dyDescent="0.3">
      <c r="A47" s="18" t="s">
        <v>81</v>
      </c>
      <c r="B47" s="18" t="s">
        <v>95</v>
      </c>
      <c r="C47" s="19" t="s">
        <v>28</v>
      </c>
      <c r="D47" s="20">
        <v>5</v>
      </c>
      <c r="E47" s="20"/>
      <c r="F47" s="20"/>
      <c r="G47" s="20"/>
      <c r="H47" s="20"/>
      <c r="I47" s="20"/>
      <c r="J47" s="20"/>
      <c r="K47" s="20"/>
      <c r="L47" s="21"/>
      <c r="N47" s="22" t="str">
        <f t="shared" si="62"/>
        <v>01</v>
      </c>
      <c r="O47" s="23" t="s">
        <v>145</v>
      </c>
      <c r="P47" s="22">
        <v>1</v>
      </c>
      <c r="Q47" s="22">
        <f t="shared" si="32"/>
        <v>0</v>
      </c>
      <c r="R47" s="22">
        <f t="shared" si="33"/>
        <v>0</v>
      </c>
      <c r="S47" s="22">
        <f t="shared" si="34"/>
        <v>0</v>
      </c>
      <c r="T47" s="22">
        <f t="shared" si="35"/>
        <v>0</v>
      </c>
      <c r="U47" s="22">
        <f t="shared" si="36"/>
        <v>0</v>
      </c>
      <c r="V47" s="22">
        <f t="shared" si="37"/>
        <v>0</v>
      </c>
      <c r="W47" s="22">
        <f t="shared" si="38"/>
        <v>0</v>
      </c>
      <c r="X47" s="22">
        <f t="shared" si="39"/>
        <v>0</v>
      </c>
      <c r="Y47" s="22">
        <f t="shared" si="40"/>
        <v>0</v>
      </c>
      <c r="Z47" s="22">
        <f t="shared" si="41"/>
        <v>0</v>
      </c>
      <c r="AA47" s="22">
        <f t="shared" si="42"/>
        <v>0</v>
      </c>
      <c r="AB47" s="22">
        <f t="shared" si="43"/>
        <v>0</v>
      </c>
      <c r="AC47" s="22">
        <f t="shared" si="44"/>
        <v>0</v>
      </c>
      <c r="AD47" s="22">
        <f t="shared" si="45"/>
        <v>0</v>
      </c>
      <c r="AE47" s="22">
        <f t="shared" si="46"/>
        <v>0</v>
      </c>
      <c r="AF47" s="22">
        <f t="shared" si="47"/>
        <v>0</v>
      </c>
      <c r="AG47" s="22">
        <f t="shared" si="48"/>
        <v>0</v>
      </c>
      <c r="AH47" s="22">
        <f t="shared" si="49"/>
        <v>0</v>
      </c>
      <c r="AI47" s="22">
        <f t="shared" si="50"/>
        <v>0</v>
      </c>
      <c r="AJ47" s="22">
        <f t="shared" si="51"/>
        <v>0</v>
      </c>
      <c r="AK47" s="22">
        <f t="shared" si="52"/>
        <v>0</v>
      </c>
      <c r="AL47" s="22">
        <f t="shared" si="53"/>
        <v>0</v>
      </c>
      <c r="AM47" s="22">
        <f t="shared" si="54"/>
        <v>0</v>
      </c>
      <c r="AN47" s="22">
        <f t="shared" si="55"/>
        <v>0</v>
      </c>
      <c r="AO47" s="22">
        <f t="shared" si="56"/>
        <v>0</v>
      </c>
      <c r="AP47" s="22">
        <f t="shared" si="57"/>
        <v>0</v>
      </c>
      <c r="AQ47" s="22">
        <f t="shared" si="58"/>
        <v>0</v>
      </c>
      <c r="AR47" s="22">
        <f t="shared" si="59"/>
        <v>0</v>
      </c>
      <c r="AS47" s="22">
        <f t="shared" si="60"/>
        <v>0</v>
      </c>
      <c r="AT47" s="22">
        <f t="shared" si="61"/>
        <v>0</v>
      </c>
    </row>
    <row r="48" spans="1:46" ht="20.100000000000001" customHeight="1" x14ac:dyDescent="0.3">
      <c r="A48" s="6" t="s">
        <v>81</v>
      </c>
      <c r="B48" s="6" t="s">
        <v>84</v>
      </c>
      <c r="C48" s="7" t="s">
        <v>28</v>
      </c>
      <c r="D48" s="15">
        <v>7</v>
      </c>
      <c r="E48" s="15"/>
      <c r="F48" s="15"/>
      <c r="G48" s="15"/>
      <c r="H48" s="15"/>
      <c r="I48" s="15"/>
      <c r="J48" s="15"/>
      <c r="K48" s="15"/>
      <c r="L48" s="8"/>
      <c r="N48" t="str">
        <f t="shared" si="62"/>
        <v>01</v>
      </c>
      <c r="O48" s="1" t="s">
        <v>145</v>
      </c>
      <c r="P48">
        <v>1</v>
      </c>
      <c r="Q48">
        <f t="shared" si="32"/>
        <v>0</v>
      </c>
      <c r="R48">
        <f t="shared" si="33"/>
        <v>0</v>
      </c>
      <c r="S48">
        <f t="shared" si="34"/>
        <v>0</v>
      </c>
      <c r="T48">
        <f t="shared" si="35"/>
        <v>0</v>
      </c>
      <c r="U48">
        <f t="shared" si="36"/>
        <v>0</v>
      </c>
      <c r="V48">
        <f t="shared" si="37"/>
        <v>0</v>
      </c>
      <c r="W48">
        <f t="shared" si="38"/>
        <v>0</v>
      </c>
      <c r="X48">
        <f t="shared" si="39"/>
        <v>0</v>
      </c>
      <c r="Y48">
        <f t="shared" si="40"/>
        <v>0</v>
      </c>
      <c r="Z48">
        <f t="shared" si="41"/>
        <v>0</v>
      </c>
      <c r="AA48">
        <f t="shared" si="42"/>
        <v>0</v>
      </c>
      <c r="AB48">
        <f t="shared" si="43"/>
        <v>0</v>
      </c>
      <c r="AC48">
        <f t="shared" si="44"/>
        <v>0</v>
      </c>
      <c r="AD48">
        <f t="shared" si="45"/>
        <v>0</v>
      </c>
      <c r="AE48">
        <f t="shared" si="46"/>
        <v>0</v>
      </c>
      <c r="AF48">
        <f t="shared" si="47"/>
        <v>0</v>
      </c>
      <c r="AG48">
        <f t="shared" si="48"/>
        <v>0</v>
      </c>
      <c r="AH48">
        <f t="shared" si="49"/>
        <v>0</v>
      </c>
      <c r="AI48">
        <f t="shared" si="50"/>
        <v>0</v>
      </c>
      <c r="AJ48">
        <f t="shared" si="51"/>
        <v>0</v>
      </c>
      <c r="AK48">
        <f t="shared" si="52"/>
        <v>0</v>
      </c>
      <c r="AL48">
        <f t="shared" si="53"/>
        <v>0</v>
      </c>
      <c r="AM48">
        <f t="shared" si="54"/>
        <v>0</v>
      </c>
      <c r="AN48">
        <f t="shared" si="55"/>
        <v>0</v>
      </c>
      <c r="AO48">
        <f t="shared" si="56"/>
        <v>0</v>
      </c>
      <c r="AP48">
        <f t="shared" si="57"/>
        <v>0</v>
      </c>
      <c r="AQ48">
        <f t="shared" si="58"/>
        <v>0</v>
      </c>
      <c r="AR48">
        <f t="shared" si="59"/>
        <v>0</v>
      </c>
      <c r="AS48">
        <f t="shared" si="60"/>
        <v>0</v>
      </c>
      <c r="AT48">
        <f t="shared" si="61"/>
        <v>0</v>
      </c>
    </row>
    <row r="49" spans="1:46" ht="20.100000000000001" customHeight="1" x14ac:dyDescent="0.3">
      <c r="A49" s="6" t="s">
        <v>81</v>
      </c>
      <c r="B49" s="6" t="s">
        <v>82</v>
      </c>
      <c r="C49" s="7" t="s">
        <v>28</v>
      </c>
      <c r="D49" s="15">
        <v>2</v>
      </c>
      <c r="E49" s="15"/>
      <c r="F49" s="15"/>
      <c r="G49" s="15"/>
      <c r="H49" s="15"/>
      <c r="I49" s="15"/>
      <c r="J49" s="15"/>
      <c r="K49" s="15"/>
      <c r="L49" s="8"/>
      <c r="N49" t="str">
        <f t="shared" si="62"/>
        <v>01</v>
      </c>
      <c r="O49" s="1" t="s">
        <v>145</v>
      </c>
      <c r="P49">
        <v>1</v>
      </c>
      <c r="Q49">
        <f t="shared" si="32"/>
        <v>0</v>
      </c>
      <c r="R49">
        <f t="shared" si="33"/>
        <v>0</v>
      </c>
      <c r="S49">
        <f t="shared" si="34"/>
        <v>0</v>
      </c>
      <c r="T49">
        <f t="shared" si="35"/>
        <v>0</v>
      </c>
      <c r="U49">
        <f t="shared" si="36"/>
        <v>0</v>
      </c>
      <c r="V49">
        <f t="shared" si="37"/>
        <v>0</v>
      </c>
      <c r="W49">
        <f t="shared" si="38"/>
        <v>0</v>
      </c>
      <c r="X49">
        <f t="shared" si="39"/>
        <v>0</v>
      </c>
      <c r="Y49">
        <f t="shared" si="40"/>
        <v>0</v>
      </c>
      <c r="Z49">
        <f t="shared" si="41"/>
        <v>0</v>
      </c>
      <c r="AA49">
        <f t="shared" si="42"/>
        <v>0</v>
      </c>
      <c r="AB49">
        <f t="shared" si="43"/>
        <v>0</v>
      </c>
      <c r="AC49">
        <f t="shared" si="44"/>
        <v>0</v>
      </c>
      <c r="AD49">
        <f t="shared" si="45"/>
        <v>0</v>
      </c>
      <c r="AE49">
        <f t="shared" si="46"/>
        <v>0</v>
      </c>
      <c r="AF49">
        <f t="shared" si="47"/>
        <v>0</v>
      </c>
      <c r="AG49">
        <f t="shared" si="48"/>
        <v>0</v>
      </c>
      <c r="AH49">
        <f t="shared" si="49"/>
        <v>0</v>
      </c>
      <c r="AI49">
        <f t="shared" si="50"/>
        <v>0</v>
      </c>
      <c r="AJ49">
        <f t="shared" si="51"/>
        <v>0</v>
      </c>
      <c r="AK49">
        <f t="shared" si="52"/>
        <v>0</v>
      </c>
      <c r="AL49">
        <f t="shared" si="53"/>
        <v>0</v>
      </c>
      <c r="AM49">
        <f t="shared" si="54"/>
        <v>0</v>
      </c>
      <c r="AN49">
        <f t="shared" si="55"/>
        <v>0</v>
      </c>
      <c r="AO49">
        <f t="shared" si="56"/>
        <v>0</v>
      </c>
      <c r="AP49">
        <f t="shared" si="57"/>
        <v>0</v>
      </c>
      <c r="AQ49">
        <f t="shared" si="58"/>
        <v>0</v>
      </c>
      <c r="AR49">
        <f t="shared" si="59"/>
        <v>0</v>
      </c>
      <c r="AS49">
        <f t="shared" si="60"/>
        <v>0</v>
      </c>
      <c r="AT49">
        <f t="shared" si="61"/>
        <v>0</v>
      </c>
    </row>
    <row r="50" spans="1:46" s="22" customFormat="1" ht="20.100000000000001" customHeight="1" x14ac:dyDescent="0.3">
      <c r="A50" s="18" t="s">
        <v>76</v>
      </c>
      <c r="B50" s="18" t="s">
        <v>86</v>
      </c>
      <c r="C50" s="19" t="s">
        <v>28</v>
      </c>
      <c r="D50" s="20">
        <v>3</v>
      </c>
      <c r="E50" s="20"/>
      <c r="F50" s="20"/>
      <c r="G50" s="20"/>
      <c r="H50" s="20"/>
      <c r="I50" s="20"/>
      <c r="J50" s="20"/>
      <c r="K50" s="20"/>
      <c r="L50" s="21"/>
      <c r="N50" s="22" t="str">
        <f t="shared" si="62"/>
        <v>01</v>
      </c>
      <c r="O50" s="23" t="s">
        <v>145</v>
      </c>
      <c r="P50" s="22">
        <v>1</v>
      </c>
      <c r="Q50" s="22">
        <f t="shared" si="32"/>
        <v>0</v>
      </c>
      <c r="R50" s="22">
        <f t="shared" si="33"/>
        <v>0</v>
      </c>
      <c r="S50" s="22">
        <f t="shared" si="34"/>
        <v>0</v>
      </c>
      <c r="T50" s="22">
        <f t="shared" si="35"/>
        <v>0</v>
      </c>
      <c r="U50" s="22">
        <f t="shared" si="36"/>
        <v>0</v>
      </c>
      <c r="V50" s="22">
        <f t="shared" si="37"/>
        <v>0</v>
      </c>
      <c r="W50" s="22">
        <f t="shared" si="38"/>
        <v>0</v>
      </c>
      <c r="X50" s="22">
        <f t="shared" si="39"/>
        <v>0</v>
      </c>
      <c r="Y50" s="22">
        <f t="shared" si="40"/>
        <v>0</v>
      </c>
      <c r="Z50" s="22">
        <f t="shared" si="41"/>
        <v>0</v>
      </c>
      <c r="AA50" s="22">
        <f t="shared" si="42"/>
        <v>0</v>
      </c>
      <c r="AB50" s="22">
        <f t="shared" si="43"/>
        <v>0</v>
      </c>
      <c r="AC50" s="22">
        <f t="shared" si="44"/>
        <v>0</v>
      </c>
      <c r="AD50" s="22">
        <f t="shared" si="45"/>
        <v>0</v>
      </c>
      <c r="AE50" s="22">
        <f t="shared" si="46"/>
        <v>0</v>
      </c>
      <c r="AF50" s="22">
        <f t="shared" si="47"/>
        <v>0</v>
      </c>
      <c r="AG50" s="22">
        <f t="shared" si="48"/>
        <v>0</v>
      </c>
      <c r="AH50" s="22">
        <f t="shared" si="49"/>
        <v>0</v>
      </c>
      <c r="AI50" s="22">
        <f t="shared" si="50"/>
        <v>0</v>
      </c>
      <c r="AJ50" s="22">
        <f t="shared" si="51"/>
        <v>0</v>
      </c>
      <c r="AK50" s="22">
        <f t="shared" si="52"/>
        <v>0</v>
      </c>
      <c r="AL50" s="22">
        <f t="shared" si="53"/>
        <v>0</v>
      </c>
      <c r="AM50" s="22">
        <f t="shared" si="54"/>
        <v>0</v>
      </c>
      <c r="AN50" s="22">
        <f t="shared" si="55"/>
        <v>0</v>
      </c>
      <c r="AO50" s="22">
        <f t="shared" si="56"/>
        <v>0</v>
      </c>
      <c r="AP50" s="22">
        <f t="shared" si="57"/>
        <v>0</v>
      </c>
      <c r="AQ50" s="22">
        <f t="shared" si="58"/>
        <v>0</v>
      </c>
      <c r="AR50" s="22">
        <f t="shared" si="59"/>
        <v>0</v>
      </c>
      <c r="AS50" s="22">
        <f t="shared" si="60"/>
        <v>0</v>
      </c>
      <c r="AT50" s="22">
        <f t="shared" si="61"/>
        <v>0</v>
      </c>
    </row>
    <row r="51" spans="1:46" s="22" customFormat="1" ht="20.100000000000001" customHeight="1" x14ac:dyDescent="0.3">
      <c r="A51" s="18" t="s">
        <v>76</v>
      </c>
      <c r="B51" s="18" t="s">
        <v>93</v>
      </c>
      <c r="C51" s="19" t="s">
        <v>28</v>
      </c>
      <c r="D51" s="20">
        <v>1</v>
      </c>
      <c r="E51" s="20"/>
      <c r="F51" s="20"/>
      <c r="G51" s="20"/>
      <c r="H51" s="20"/>
      <c r="I51" s="20"/>
      <c r="J51" s="20"/>
      <c r="K51" s="20"/>
      <c r="L51" s="21"/>
      <c r="N51" s="22" t="str">
        <f t="shared" si="62"/>
        <v>01</v>
      </c>
      <c r="O51" s="23" t="s">
        <v>145</v>
      </c>
      <c r="P51" s="22">
        <v>1</v>
      </c>
      <c r="Q51" s="22">
        <f t="shared" si="32"/>
        <v>0</v>
      </c>
      <c r="R51" s="22">
        <f t="shared" si="33"/>
        <v>0</v>
      </c>
      <c r="S51" s="22">
        <f t="shared" si="34"/>
        <v>0</v>
      </c>
      <c r="T51" s="22">
        <f t="shared" si="35"/>
        <v>0</v>
      </c>
      <c r="U51" s="22">
        <f t="shared" si="36"/>
        <v>0</v>
      </c>
      <c r="V51" s="22">
        <f t="shared" si="37"/>
        <v>0</v>
      </c>
      <c r="W51" s="22">
        <f t="shared" si="38"/>
        <v>0</v>
      </c>
      <c r="X51" s="22">
        <f t="shared" si="39"/>
        <v>0</v>
      </c>
      <c r="Y51" s="22">
        <f t="shared" si="40"/>
        <v>0</v>
      </c>
      <c r="Z51" s="22">
        <f t="shared" si="41"/>
        <v>0</v>
      </c>
      <c r="AA51" s="22">
        <f t="shared" si="42"/>
        <v>0</v>
      </c>
      <c r="AB51" s="22">
        <f t="shared" si="43"/>
        <v>0</v>
      </c>
      <c r="AC51" s="22">
        <f t="shared" si="44"/>
        <v>0</v>
      </c>
      <c r="AD51" s="22">
        <f t="shared" si="45"/>
        <v>0</v>
      </c>
      <c r="AE51" s="22">
        <f t="shared" si="46"/>
        <v>0</v>
      </c>
      <c r="AF51" s="22">
        <f t="shared" si="47"/>
        <v>0</v>
      </c>
      <c r="AG51" s="22">
        <f t="shared" si="48"/>
        <v>0</v>
      </c>
      <c r="AH51" s="22">
        <f t="shared" si="49"/>
        <v>0</v>
      </c>
      <c r="AI51" s="22">
        <f t="shared" si="50"/>
        <v>0</v>
      </c>
      <c r="AJ51" s="22">
        <f t="shared" si="51"/>
        <v>0</v>
      </c>
      <c r="AK51" s="22">
        <f t="shared" si="52"/>
        <v>0</v>
      </c>
      <c r="AL51" s="22">
        <f t="shared" si="53"/>
        <v>0</v>
      </c>
      <c r="AM51" s="22">
        <f t="shared" si="54"/>
        <v>0</v>
      </c>
      <c r="AN51" s="22">
        <f t="shared" si="55"/>
        <v>0</v>
      </c>
      <c r="AO51" s="22">
        <f t="shared" si="56"/>
        <v>0</v>
      </c>
      <c r="AP51" s="22">
        <f t="shared" si="57"/>
        <v>0</v>
      </c>
      <c r="AQ51" s="22">
        <f t="shared" si="58"/>
        <v>0</v>
      </c>
      <c r="AR51" s="22">
        <f t="shared" si="59"/>
        <v>0</v>
      </c>
      <c r="AS51" s="22">
        <f t="shared" si="60"/>
        <v>0</v>
      </c>
      <c r="AT51" s="22">
        <f t="shared" si="61"/>
        <v>0</v>
      </c>
    </row>
    <row r="52" spans="1:46" s="22" customFormat="1" ht="20.100000000000001" customHeight="1" x14ac:dyDescent="0.3">
      <c r="A52" s="18" t="s">
        <v>183</v>
      </c>
      <c r="B52" s="18" t="s">
        <v>23</v>
      </c>
      <c r="C52" s="19" t="s">
        <v>134</v>
      </c>
      <c r="D52" s="20">
        <v>14</v>
      </c>
      <c r="E52" s="20"/>
      <c r="F52" s="20"/>
      <c r="G52" s="20"/>
      <c r="H52" s="20"/>
      <c r="I52" s="20"/>
      <c r="J52" s="20"/>
      <c r="K52" s="20"/>
      <c r="L52" s="25"/>
      <c r="N52" s="22" t="str">
        <f>""</f>
        <v/>
      </c>
      <c r="O52" s="23" t="s">
        <v>145</v>
      </c>
      <c r="P52" s="22">
        <v>1</v>
      </c>
      <c r="Q52" s="22">
        <f t="shared" si="32"/>
        <v>0</v>
      </c>
      <c r="R52" s="22">
        <f t="shared" si="33"/>
        <v>0</v>
      </c>
      <c r="S52" s="22">
        <f t="shared" si="34"/>
        <v>0</v>
      </c>
      <c r="T52" s="22">
        <f t="shared" si="35"/>
        <v>0</v>
      </c>
      <c r="U52" s="22">
        <f t="shared" si="36"/>
        <v>0</v>
      </c>
      <c r="V52" s="22">
        <f t="shared" si="37"/>
        <v>0</v>
      </c>
      <c r="W52" s="22">
        <f t="shared" si="38"/>
        <v>0</v>
      </c>
      <c r="X52" s="22">
        <f t="shared" si="39"/>
        <v>0</v>
      </c>
      <c r="Y52" s="22">
        <f t="shared" si="40"/>
        <v>0</v>
      </c>
      <c r="Z52" s="22">
        <f t="shared" si="41"/>
        <v>0</v>
      </c>
      <c r="AA52" s="22">
        <f t="shared" si="42"/>
        <v>0</v>
      </c>
      <c r="AB52" s="22">
        <f t="shared" si="43"/>
        <v>0</v>
      </c>
      <c r="AC52" s="22">
        <f t="shared" si="44"/>
        <v>0</v>
      </c>
      <c r="AD52" s="22">
        <f t="shared" si="45"/>
        <v>0</v>
      </c>
      <c r="AE52" s="22">
        <f t="shared" si="46"/>
        <v>0</v>
      </c>
      <c r="AF52" s="22">
        <f t="shared" si="47"/>
        <v>0</v>
      </c>
      <c r="AG52" s="22">
        <f t="shared" si="48"/>
        <v>0</v>
      </c>
      <c r="AH52" s="22">
        <f t="shared" si="49"/>
        <v>0</v>
      </c>
      <c r="AI52" s="22">
        <f t="shared" si="50"/>
        <v>0</v>
      </c>
      <c r="AJ52" s="22">
        <f t="shared" si="51"/>
        <v>0</v>
      </c>
      <c r="AK52" s="22">
        <f t="shared" si="52"/>
        <v>0</v>
      </c>
      <c r="AL52" s="22">
        <f t="shared" si="53"/>
        <v>0</v>
      </c>
      <c r="AM52" s="22">
        <f t="shared" si="54"/>
        <v>0</v>
      </c>
      <c r="AN52" s="22">
        <f t="shared" si="55"/>
        <v>0</v>
      </c>
      <c r="AO52" s="22">
        <f t="shared" si="56"/>
        <v>0</v>
      </c>
      <c r="AP52" s="22">
        <f t="shared" si="57"/>
        <v>0</v>
      </c>
      <c r="AQ52" s="22">
        <f t="shared" si="58"/>
        <v>0</v>
      </c>
      <c r="AR52" s="22">
        <f t="shared" si="59"/>
        <v>0</v>
      </c>
      <c r="AS52" s="22">
        <f t="shared" si="60"/>
        <v>0</v>
      </c>
      <c r="AT52" s="22">
        <f t="shared" si="61"/>
        <v>0</v>
      </c>
    </row>
    <row r="53" spans="1:46" s="22" customFormat="1" ht="20.100000000000001" customHeight="1" x14ac:dyDescent="0.3">
      <c r="A53" s="18" t="s">
        <v>183</v>
      </c>
      <c r="B53" s="18" t="s">
        <v>25</v>
      </c>
      <c r="C53" s="19" t="s">
        <v>134</v>
      </c>
      <c r="D53" s="20">
        <v>12</v>
      </c>
      <c r="E53" s="20"/>
      <c r="F53" s="20"/>
      <c r="G53" s="20"/>
      <c r="H53" s="20"/>
      <c r="I53" s="20"/>
      <c r="J53" s="20"/>
      <c r="K53" s="20"/>
      <c r="L53" s="25"/>
      <c r="N53" s="22" t="str">
        <f>""</f>
        <v/>
      </c>
      <c r="O53" s="23" t="s">
        <v>145</v>
      </c>
      <c r="P53" s="22">
        <v>1</v>
      </c>
      <c r="Q53" s="22">
        <f t="shared" si="32"/>
        <v>0</v>
      </c>
      <c r="R53" s="22">
        <f t="shared" si="33"/>
        <v>0</v>
      </c>
      <c r="S53" s="22">
        <f t="shared" si="34"/>
        <v>0</v>
      </c>
      <c r="T53" s="22">
        <f t="shared" si="35"/>
        <v>0</v>
      </c>
      <c r="U53" s="22">
        <f t="shared" si="36"/>
        <v>0</v>
      </c>
      <c r="V53" s="22">
        <f t="shared" si="37"/>
        <v>0</v>
      </c>
      <c r="W53" s="22">
        <f t="shared" si="38"/>
        <v>0</v>
      </c>
      <c r="X53" s="22">
        <f t="shared" si="39"/>
        <v>0</v>
      </c>
      <c r="Y53" s="22">
        <f t="shared" si="40"/>
        <v>0</v>
      </c>
      <c r="Z53" s="22">
        <f t="shared" si="41"/>
        <v>0</v>
      </c>
      <c r="AA53" s="22">
        <f t="shared" si="42"/>
        <v>0</v>
      </c>
      <c r="AB53" s="22">
        <f t="shared" si="43"/>
        <v>0</v>
      </c>
      <c r="AC53" s="22">
        <f t="shared" si="44"/>
        <v>0</v>
      </c>
      <c r="AD53" s="22">
        <f t="shared" si="45"/>
        <v>0</v>
      </c>
      <c r="AE53" s="22">
        <f t="shared" si="46"/>
        <v>0</v>
      </c>
      <c r="AF53" s="22">
        <f t="shared" si="47"/>
        <v>0</v>
      </c>
      <c r="AG53" s="22">
        <f t="shared" si="48"/>
        <v>0</v>
      </c>
      <c r="AH53" s="22">
        <f t="shared" si="49"/>
        <v>0</v>
      </c>
      <c r="AI53" s="22">
        <f t="shared" si="50"/>
        <v>0</v>
      </c>
      <c r="AJ53" s="22">
        <f t="shared" si="51"/>
        <v>0</v>
      </c>
      <c r="AK53" s="22">
        <f t="shared" si="52"/>
        <v>0</v>
      </c>
      <c r="AL53" s="22">
        <f t="shared" si="53"/>
        <v>0</v>
      </c>
      <c r="AM53" s="22">
        <f t="shared" si="54"/>
        <v>0</v>
      </c>
      <c r="AN53" s="22">
        <f t="shared" si="55"/>
        <v>0</v>
      </c>
      <c r="AO53" s="22">
        <f t="shared" si="56"/>
        <v>0</v>
      </c>
      <c r="AP53" s="22">
        <f t="shared" si="57"/>
        <v>0</v>
      </c>
      <c r="AQ53" s="22">
        <f t="shared" si="58"/>
        <v>0</v>
      </c>
      <c r="AR53" s="22">
        <f t="shared" si="59"/>
        <v>0</v>
      </c>
      <c r="AS53" s="22">
        <f t="shared" si="60"/>
        <v>0</v>
      </c>
      <c r="AT53" s="22">
        <f t="shared" si="61"/>
        <v>0</v>
      </c>
    </row>
    <row r="54" spans="1:46" s="22" customFormat="1" ht="20.100000000000001" customHeight="1" x14ac:dyDescent="0.3">
      <c r="A54" s="18" t="s">
        <v>183</v>
      </c>
      <c r="B54" s="18" t="s">
        <v>26</v>
      </c>
      <c r="C54" s="19" t="s">
        <v>134</v>
      </c>
      <c r="D54" s="20">
        <v>26</v>
      </c>
      <c r="E54" s="20"/>
      <c r="F54" s="20"/>
      <c r="G54" s="20"/>
      <c r="H54" s="20"/>
      <c r="I54" s="20"/>
      <c r="J54" s="20"/>
      <c r="K54" s="20"/>
      <c r="L54" s="25"/>
      <c r="N54" s="22" t="str">
        <f>""</f>
        <v/>
      </c>
      <c r="O54" s="23" t="s">
        <v>145</v>
      </c>
      <c r="P54" s="22">
        <v>1</v>
      </c>
      <c r="Q54" s="22">
        <f t="shared" si="32"/>
        <v>0</v>
      </c>
      <c r="R54" s="22">
        <f t="shared" si="33"/>
        <v>0</v>
      </c>
      <c r="S54" s="22">
        <f t="shared" si="34"/>
        <v>0</v>
      </c>
      <c r="T54" s="22">
        <f t="shared" si="35"/>
        <v>0</v>
      </c>
      <c r="U54" s="22">
        <f t="shared" si="36"/>
        <v>0</v>
      </c>
      <c r="V54" s="22">
        <f t="shared" si="37"/>
        <v>0</v>
      </c>
      <c r="W54" s="22">
        <f t="shared" si="38"/>
        <v>0</v>
      </c>
      <c r="X54" s="22">
        <f t="shared" si="39"/>
        <v>0</v>
      </c>
      <c r="Y54" s="22">
        <f t="shared" si="40"/>
        <v>0</v>
      </c>
      <c r="Z54" s="22">
        <f t="shared" si="41"/>
        <v>0</v>
      </c>
      <c r="AA54" s="22">
        <f t="shared" si="42"/>
        <v>0</v>
      </c>
      <c r="AB54" s="22">
        <f t="shared" si="43"/>
        <v>0</v>
      </c>
      <c r="AC54" s="22">
        <f t="shared" si="44"/>
        <v>0</v>
      </c>
      <c r="AD54" s="22">
        <f t="shared" si="45"/>
        <v>0</v>
      </c>
      <c r="AE54" s="22">
        <f t="shared" si="46"/>
        <v>0</v>
      </c>
      <c r="AF54" s="22">
        <f t="shared" si="47"/>
        <v>0</v>
      </c>
      <c r="AG54" s="22">
        <f t="shared" si="48"/>
        <v>0</v>
      </c>
      <c r="AH54" s="22">
        <f t="shared" si="49"/>
        <v>0</v>
      </c>
      <c r="AI54" s="22">
        <f t="shared" si="50"/>
        <v>0</v>
      </c>
      <c r="AJ54" s="22">
        <f t="shared" si="51"/>
        <v>0</v>
      </c>
      <c r="AK54" s="22">
        <f t="shared" si="52"/>
        <v>0</v>
      </c>
      <c r="AL54" s="22">
        <f t="shared" si="53"/>
        <v>0</v>
      </c>
      <c r="AM54" s="22">
        <f t="shared" si="54"/>
        <v>0</v>
      </c>
      <c r="AN54" s="22">
        <f t="shared" si="55"/>
        <v>0</v>
      </c>
      <c r="AO54" s="22">
        <f t="shared" si="56"/>
        <v>0</v>
      </c>
      <c r="AP54" s="22">
        <f t="shared" si="57"/>
        <v>0</v>
      </c>
      <c r="AQ54" s="22">
        <f t="shared" si="58"/>
        <v>0</v>
      </c>
      <c r="AR54" s="22">
        <f t="shared" si="59"/>
        <v>0</v>
      </c>
      <c r="AS54" s="22">
        <f t="shared" si="60"/>
        <v>0</v>
      </c>
      <c r="AT54" s="22">
        <f t="shared" si="61"/>
        <v>0</v>
      </c>
    </row>
    <row r="55" spans="1:46" s="22" customFormat="1" ht="20.100000000000001" customHeight="1" x14ac:dyDescent="0.3">
      <c r="A55" s="18" t="s">
        <v>161</v>
      </c>
      <c r="B55" s="18" t="s">
        <v>23</v>
      </c>
      <c r="C55" s="19" t="s">
        <v>134</v>
      </c>
      <c r="D55" s="20">
        <v>14</v>
      </c>
      <c r="E55" s="20"/>
      <c r="F55" s="20"/>
      <c r="G55" s="20"/>
      <c r="H55" s="20"/>
      <c r="I55" s="20"/>
      <c r="J55" s="20"/>
      <c r="K55" s="20"/>
      <c r="L55" s="25"/>
      <c r="N55" s="22" t="str">
        <f>""</f>
        <v/>
      </c>
      <c r="O55" s="23" t="s">
        <v>145</v>
      </c>
      <c r="P55" s="22">
        <v>1</v>
      </c>
      <c r="Q55" s="22">
        <f t="shared" si="32"/>
        <v>0</v>
      </c>
      <c r="R55" s="22">
        <f t="shared" si="33"/>
        <v>0</v>
      </c>
      <c r="S55" s="22">
        <f t="shared" si="34"/>
        <v>0</v>
      </c>
      <c r="T55" s="22">
        <f t="shared" si="35"/>
        <v>0</v>
      </c>
      <c r="U55" s="22">
        <f t="shared" si="36"/>
        <v>0</v>
      </c>
      <c r="V55" s="22">
        <f t="shared" si="37"/>
        <v>0</v>
      </c>
      <c r="W55" s="22">
        <f t="shared" si="38"/>
        <v>0</v>
      </c>
      <c r="X55" s="22">
        <f t="shared" si="39"/>
        <v>0</v>
      </c>
      <c r="Y55" s="22">
        <f t="shared" si="40"/>
        <v>0</v>
      </c>
      <c r="Z55" s="22">
        <f t="shared" si="41"/>
        <v>0</v>
      </c>
      <c r="AA55" s="22">
        <f t="shared" si="42"/>
        <v>0</v>
      </c>
      <c r="AB55" s="22">
        <f t="shared" si="43"/>
        <v>0</v>
      </c>
      <c r="AC55" s="22">
        <f t="shared" si="44"/>
        <v>0</v>
      </c>
      <c r="AD55" s="22">
        <f t="shared" si="45"/>
        <v>0</v>
      </c>
      <c r="AE55" s="22">
        <f t="shared" si="46"/>
        <v>0</v>
      </c>
      <c r="AF55" s="22">
        <f t="shared" si="47"/>
        <v>0</v>
      </c>
      <c r="AG55" s="22">
        <f t="shared" si="48"/>
        <v>0</v>
      </c>
      <c r="AH55" s="22">
        <f t="shared" si="49"/>
        <v>0</v>
      </c>
      <c r="AI55" s="22">
        <f t="shared" si="50"/>
        <v>0</v>
      </c>
      <c r="AJ55" s="22">
        <f t="shared" si="51"/>
        <v>0</v>
      </c>
      <c r="AK55" s="22">
        <f t="shared" si="52"/>
        <v>0</v>
      </c>
      <c r="AL55" s="22">
        <f t="shared" si="53"/>
        <v>0</v>
      </c>
      <c r="AM55" s="22">
        <f t="shared" si="54"/>
        <v>0</v>
      </c>
      <c r="AN55" s="22">
        <f t="shared" si="55"/>
        <v>0</v>
      </c>
      <c r="AO55" s="22">
        <f t="shared" si="56"/>
        <v>0</v>
      </c>
      <c r="AP55" s="22">
        <f t="shared" si="57"/>
        <v>0</v>
      </c>
      <c r="AQ55" s="22">
        <f t="shared" si="58"/>
        <v>0</v>
      </c>
      <c r="AR55" s="22">
        <f t="shared" si="59"/>
        <v>0</v>
      </c>
      <c r="AS55" s="22">
        <f t="shared" si="60"/>
        <v>0</v>
      </c>
      <c r="AT55" s="22">
        <f t="shared" si="61"/>
        <v>0</v>
      </c>
    </row>
    <row r="56" spans="1:46" s="22" customFormat="1" ht="20.100000000000001" customHeight="1" x14ac:dyDescent="0.3">
      <c r="A56" s="18" t="s">
        <v>161</v>
      </c>
      <c r="B56" s="18" t="s">
        <v>25</v>
      </c>
      <c r="C56" s="19" t="s">
        <v>134</v>
      </c>
      <c r="D56" s="20">
        <v>37</v>
      </c>
      <c r="E56" s="20"/>
      <c r="F56" s="20"/>
      <c r="G56" s="20"/>
      <c r="H56" s="20"/>
      <c r="I56" s="20"/>
      <c r="J56" s="20"/>
      <c r="K56" s="20"/>
      <c r="L56" s="25"/>
      <c r="N56" s="22" t="str">
        <f>""</f>
        <v/>
      </c>
      <c r="O56" s="23" t="s">
        <v>145</v>
      </c>
      <c r="P56" s="22">
        <v>1</v>
      </c>
      <c r="Q56" s="22">
        <f t="shared" ref="Q56:Q86" si="63">IF(O56="기계경비", J56, 0)</f>
        <v>0</v>
      </c>
      <c r="R56" s="22">
        <f t="shared" ref="R56:R86" si="64">IF(O56="운반비", J56, 0)</f>
        <v>0</v>
      </c>
      <c r="S56" s="22">
        <f t="shared" ref="S56:S86" si="65">IF(O56="작업부산물", F56, 0)</f>
        <v>0</v>
      </c>
      <c r="T56" s="22">
        <f t="shared" ref="T56:T86" si="66">IF(O56="관급", F56, 0)</f>
        <v>0</v>
      </c>
      <c r="U56" s="22">
        <f t="shared" ref="U56:U86" si="67">IF(O56="외주비", J56, 0)</f>
        <v>0</v>
      </c>
      <c r="V56" s="22">
        <f t="shared" ref="V56:V86" si="68">IF(O56="장비비", J56, 0)</f>
        <v>0</v>
      </c>
      <c r="W56" s="22">
        <f t="shared" ref="W56:W86" si="69">IF(O56="폐기물처리비", K56, 0)</f>
        <v>0</v>
      </c>
      <c r="X56" s="22">
        <f t="shared" ref="X56:X86" si="70">IF(O56="가설비", J56, 0)</f>
        <v>0</v>
      </c>
      <c r="Y56" s="22">
        <f t="shared" ref="Y56:Y86" si="71">IF(O56="잡비제외분", F56, 0)</f>
        <v>0</v>
      </c>
      <c r="Z56" s="22">
        <f t="shared" ref="Z56:Z86" si="72">IF(O56="사급자재대", K56, 0)</f>
        <v>0</v>
      </c>
      <c r="AA56" s="22">
        <f t="shared" ref="AA56:AA86" si="73">IF(O56="관급자재대", K56, 0)</f>
        <v>0</v>
      </c>
      <c r="AB56" s="22">
        <f t="shared" ref="AB56:AB86" si="74">IF(O56="작업부산물1", K56, 0)</f>
        <v>0</v>
      </c>
      <c r="AC56" s="22">
        <f t="shared" ref="AC56:AC86" si="75">IF(O56="소방시설공사업 배상책임공제", K56, 0)</f>
        <v>0</v>
      </c>
      <c r="AD56" s="22">
        <f t="shared" ref="AD56:AD86" si="76">IF(O56="부가가치세", K56, 0)</f>
        <v>0</v>
      </c>
      <c r="AE56" s="22">
        <f t="shared" ref="AE56:AE86" si="77">IF(O56="T. A. B 공 사", K56, 0)</f>
        <v>0</v>
      </c>
      <c r="AF56" s="22">
        <f t="shared" ref="AF56:AF86" si="78">IF(O56="자동제어공사", K56, 0)</f>
        <v>0</v>
      </c>
      <c r="AG56" s="22">
        <f t="shared" ref="AG56:AG86" si="79">IF(O56="품 질 관 리", K56, 0)</f>
        <v>0</v>
      </c>
      <c r="AH56" s="22">
        <f t="shared" ref="AH56:AH86" si="80">IF(O56="재 해 예 방 기 술 지 도", K56, 0)</f>
        <v>0</v>
      </c>
      <c r="AI56" s="22">
        <f t="shared" ref="AI56:AI86" si="81">IF(O56="상수도인입분당금", K56, 0)</f>
        <v>0</v>
      </c>
      <c r="AJ56" s="22">
        <f t="shared" ref="AJ56:AJ86" si="82">IF(O56="사용자항목9", K56, 0)</f>
        <v>0</v>
      </c>
      <c r="AK56" s="22">
        <f t="shared" ref="AK56:AK86" si="83">IF(O56="사용자항목10", K56, 0)</f>
        <v>0</v>
      </c>
      <c r="AL56" s="22">
        <f t="shared" ref="AL56:AL86" si="84">IF(O56="사용자항목11", K56, 0)</f>
        <v>0</v>
      </c>
      <c r="AM56" s="22">
        <f t="shared" ref="AM56:AM86" si="85">IF(O56="사용자항목12", K56, 0)</f>
        <v>0</v>
      </c>
      <c r="AN56" s="22">
        <f t="shared" ref="AN56:AN86" si="86">IF(O56="사용자항목13", K56, 0)</f>
        <v>0</v>
      </c>
      <c r="AO56" s="22">
        <f t="shared" ref="AO56:AO86" si="87">IF(O56="사용자항목14", K56, 0)</f>
        <v>0</v>
      </c>
      <c r="AP56" s="22">
        <f t="shared" ref="AP56:AP86" si="88">IF(O56="사용자항목15", K56, 0)</f>
        <v>0</v>
      </c>
      <c r="AQ56" s="22">
        <f t="shared" ref="AQ56:AQ86" si="89">IF(O56="사용자항목16", K56, 0)</f>
        <v>0</v>
      </c>
      <c r="AR56" s="22">
        <f t="shared" ref="AR56:AR86" si="90">IF(O56="사용자항목17", K56, 0)</f>
        <v>0</v>
      </c>
      <c r="AS56" s="22">
        <f t="shared" ref="AS56:AS86" si="91">IF(O56="사용자항목18", K56, 0)</f>
        <v>0</v>
      </c>
      <c r="AT56" s="22">
        <f t="shared" ref="AT56:AT86" si="92">IF(O56="사용자항목19", K56, 0)</f>
        <v>0</v>
      </c>
    </row>
    <row r="57" spans="1:46" s="22" customFormat="1" ht="20.100000000000001" customHeight="1" x14ac:dyDescent="0.3">
      <c r="A57" s="18" t="s">
        <v>161</v>
      </c>
      <c r="B57" s="18" t="s">
        <v>26</v>
      </c>
      <c r="C57" s="19" t="s">
        <v>134</v>
      </c>
      <c r="D57" s="20">
        <v>75</v>
      </c>
      <c r="E57" s="20"/>
      <c r="F57" s="20"/>
      <c r="G57" s="20"/>
      <c r="H57" s="20"/>
      <c r="I57" s="20"/>
      <c r="J57" s="20"/>
      <c r="K57" s="20"/>
      <c r="L57" s="25"/>
      <c r="N57" s="22" t="str">
        <f>""</f>
        <v/>
      </c>
      <c r="O57" s="23" t="s">
        <v>145</v>
      </c>
      <c r="P57" s="22">
        <v>1</v>
      </c>
      <c r="Q57" s="22">
        <f t="shared" si="63"/>
        <v>0</v>
      </c>
      <c r="R57" s="22">
        <f t="shared" si="64"/>
        <v>0</v>
      </c>
      <c r="S57" s="22">
        <f t="shared" si="65"/>
        <v>0</v>
      </c>
      <c r="T57" s="22">
        <f t="shared" si="66"/>
        <v>0</v>
      </c>
      <c r="U57" s="22">
        <f t="shared" si="67"/>
        <v>0</v>
      </c>
      <c r="V57" s="22">
        <f t="shared" si="68"/>
        <v>0</v>
      </c>
      <c r="W57" s="22">
        <f t="shared" si="69"/>
        <v>0</v>
      </c>
      <c r="X57" s="22">
        <f t="shared" si="70"/>
        <v>0</v>
      </c>
      <c r="Y57" s="22">
        <f t="shared" si="71"/>
        <v>0</v>
      </c>
      <c r="Z57" s="22">
        <f t="shared" si="72"/>
        <v>0</v>
      </c>
      <c r="AA57" s="22">
        <f t="shared" si="73"/>
        <v>0</v>
      </c>
      <c r="AB57" s="22">
        <f t="shared" si="74"/>
        <v>0</v>
      </c>
      <c r="AC57" s="22">
        <f t="shared" si="75"/>
        <v>0</v>
      </c>
      <c r="AD57" s="22">
        <f t="shared" si="76"/>
        <v>0</v>
      </c>
      <c r="AE57" s="22">
        <f t="shared" si="77"/>
        <v>0</v>
      </c>
      <c r="AF57" s="22">
        <f t="shared" si="78"/>
        <v>0</v>
      </c>
      <c r="AG57" s="22">
        <f t="shared" si="79"/>
        <v>0</v>
      </c>
      <c r="AH57" s="22">
        <f t="shared" si="80"/>
        <v>0</v>
      </c>
      <c r="AI57" s="22">
        <f t="shared" si="81"/>
        <v>0</v>
      </c>
      <c r="AJ57" s="22">
        <f t="shared" si="82"/>
        <v>0</v>
      </c>
      <c r="AK57" s="22">
        <f t="shared" si="83"/>
        <v>0</v>
      </c>
      <c r="AL57" s="22">
        <f t="shared" si="84"/>
        <v>0</v>
      </c>
      <c r="AM57" s="22">
        <f t="shared" si="85"/>
        <v>0</v>
      </c>
      <c r="AN57" s="22">
        <f t="shared" si="86"/>
        <v>0</v>
      </c>
      <c r="AO57" s="22">
        <f t="shared" si="87"/>
        <v>0</v>
      </c>
      <c r="AP57" s="22">
        <f t="shared" si="88"/>
        <v>0</v>
      </c>
      <c r="AQ57" s="22">
        <f t="shared" si="89"/>
        <v>0</v>
      </c>
      <c r="AR57" s="22">
        <f t="shared" si="90"/>
        <v>0</v>
      </c>
      <c r="AS57" s="22">
        <f t="shared" si="91"/>
        <v>0</v>
      </c>
      <c r="AT57" s="22">
        <f t="shared" si="92"/>
        <v>0</v>
      </c>
    </row>
    <row r="58" spans="1:46" s="22" customFormat="1" ht="20.100000000000001" customHeight="1" x14ac:dyDescent="0.3">
      <c r="A58" s="18" t="s">
        <v>76</v>
      </c>
      <c r="B58" s="18" t="s">
        <v>80</v>
      </c>
      <c r="C58" s="19" t="s">
        <v>28</v>
      </c>
      <c r="D58" s="20">
        <v>1</v>
      </c>
      <c r="E58" s="20"/>
      <c r="F58" s="20"/>
      <c r="G58" s="20"/>
      <c r="H58" s="20"/>
      <c r="I58" s="20"/>
      <c r="J58" s="20"/>
      <c r="K58" s="20"/>
      <c r="L58" s="21"/>
      <c r="N58" s="22" t="str">
        <f t="shared" ref="N58:N72" si="93">"01"</f>
        <v>01</v>
      </c>
      <c r="O58" s="23" t="s">
        <v>145</v>
      </c>
      <c r="P58" s="22">
        <v>1</v>
      </c>
      <c r="Q58" s="22">
        <f t="shared" si="63"/>
        <v>0</v>
      </c>
      <c r="R58" s="22">
        <f t="shared" si="64"/>
        <v>0</v>
      </c>
      <c r="S58" s="22">
        <f t="shared" si="65"/>
        <v>0</v>
      </c>
      <c r="T58" s="22">
        <f t="shared" si="66"/>
        <v>0</v>
      </c>
      <c r="U58" s="22">
        <f t="shared" si="67"/>
        <v>0</v>
      </c>
      <c r="V58" s="22">
        <f t="shared" si="68"/>
        <v>0</v>
      </c>
      <c r="W58" s="22">
        <f t="shared" si="69"/>
        <v>0</v>
      </c>
      <c r="X58" s="22">
        <f t="shared" si="70"/>
        <v>0</v>
      </c>
      <c r="Y58" s="22">
        <f t="shared" si="71"/>
        <v>0</v>
      </c>
      <c r="Z58" s="22">
        <f t="shared" si="72"/>
        <v>0</v>
      </c>
      <c r="AA58" s="22">
        <f t="shared" si="73"/>
        <v>0</v>
      </c>
      <c r="AB58" s="22">
        <f t="shared" si="74"/>
        <v>0</v>
      </c>
      <c r="AC58" s="22">
        <f t="shared" si="75"/>
        <v>0</v>
      </c>
      <c r="AD58" s="22">
        <f t="shared" si="76"/>
        <v>0</v>
      </c>
      <c r="AE58" s="22">
        <f t="shared" si="77"/>
        <v>0</v>
      </c>
      <c r="AF58" s="22">
        <f t="shared" si="78"/>
        <v>0</v>
      </c>
      <c r="AG58" s="22">
        <f t="shared" si="79"/>
        <v>0</v>
      </c>
      <c r="AH58" s="22">
        <f t="shared" si="80"/>
        <v>0</v>
      </c>
      <c r="AI58" s="22">
        <f t="shared" si="81"/>
        <v>0</v>
      </c>
      <c r="AJ58" s="22">
        <f t="shared" si="82"/>
        <v>0</v>
      </c>
      <c r="AK58" s="22">
        <f t="shared" si="83"/>
        <v>0</v>
      </c>
      <c r="AL58" s="22">
        <f t="shared" si="84"/>
        <v>0</v>
      </c>
      <c r="AM58" s="22">
        <f t="shared" si="85"/>
        <v>0</v>
      </c>
      <c r="AN58" s="22">
        <f t="shared" si="86"/>
        <v>0</v>
      </c>
      <c r="AO58" s="22">
        <f t="shared" si="87"/>
        <v>0</v>
      </c>
      <c r="AP58" s="22">
        <f t="shared" si="88"/>
        <v>0</v>
      </c>
      <c r="AQ58" s="22">
        <f t="shared" si="89"/>
        <v>0</v>
      </c>
      <c r="AR58" s="22">
        <f t="shared" si="90"/>
        <v>0</v>
      </c>
      <c r="AS58" s="22">
        <f t="shared" si="91"/>
        <v>0</v>
      </c>
      <c r="AT58" s="22">
        <f t="shared" si="92"/>
        <v>0</v>
      </c>
    </row>
    <row r="59" spans="1:46" s="22" customFormat="1" ht="20.100000000000001" customHeight="1" x14ac:dyDescent="0.3">
      <c r="A59" s="18" t="s">
        <v>76</v>
      </c>
      <c r="B59" s="18" t="s">
        <v>78</v>
      </c>
      <c r="C59" s="19" t="s">
        <v>28</v>
      </c>
      <c r="D59" s="20">
        <v>11</v>
      </c>
      <c r="E59" s="20"/>
      <c r="F59" s="20"/>
      <c r="G59" s="20"/>
      <c r="H59" s="20"/>
      <c r="I59" s="20"/>
      <c r="J59" s="20"/>
      <c r="K59" s="20"/>
      <c r="L59" s="21"/>
      <c r="N59" s="22" t="str">
        <f t="shared" si="93"/>
        <v>01</v>
      </c>
      <c r="O59" s="23" t="s">
        <v>145</v>
      </c>
      <c r="P59" s="22">
        <v>1</v>
      </c>
      <c r="Q59" s="22">
        <f t="shared" si="63"/>
        <v>0</v>
      </c>
      <c r="R59" s="22">
        <f t="shared" si="64"/>
        <v>0</v>
      </c>
      <c r="S59" s="22">
        <f t="shared" si="65"/>
        <v>0</v>
      </c>
      <c r="T59" s="22">
        <f t="shared" si="66"/>
        <v>0</v>
      </c>
      <c r="U59" s="22">
        <f t="shared" si="67"/>
        <v>0</v>
      </c>
      <c r="V59" s="22">
        <f t="shared" si="68"/>
        <v>0</v>
      </c>
      <c r="W59" s="22">
        <f t="shared" si="69"/>
        <v>0</v>
      </c>
      <c r="X59" s="22">
        <f t="shared" si="70"/>
        <v>0</v>
      </c>
      <c r="Y59" s="22">
        <f t="shared" si="71"/>
        <v>0</v>
      </c>
      <c r="Z59" s="22">
        <f t="shared" si="72"/>
        <v>0</v>
      </c>
      <c r="AA59" s="22">
        <f t="shared" si="73"/>
        <v>0</v>
      </c>
      <c r="AB59" s="22">
        <f t="shared" si="74"/>
        <v>0</v>
      </c>
      <c r="AC59" s="22">
        <f t="shared" si="75"/>
        <v>0</v>
      </c>
      <c r="AD59" s="22">
        <f t="shared" si="76"/>
        <v>0</v>
      </c>
      <c r="AE59" s="22">
        <f t="shared" si="77"/>
        <v>0</v>
      </c>
      <c r="AF59" s="22">
        <f t="shared" si="78"/>
        <v>0</v>
      </c>
      <c r="AG59" s="22">
        <f t="shared" si="79"/>
        <v>0</v>
      </c>
      <c r="AH59" s="22">
        <f t="shared" si="80"/>
        <v>0</v>
      </c>
      <c r="AI59" s="22">
        <f t="shared" si="81"/>
        <v>0</v>
      </c>
      <c r="AJ59" s="22">
        <f t="shared" si="82"/>
        <v>0</v>
      </c>
      <c r="AK59" s="22">
        <f t="shared" si="83"/>
        <v>0</v>
      </c>
      <c r="AL59" s="22">
        <f t="shared" si="84"/>
        <v>0</v>
      </c>
      <c r="AM59" s="22">
        <f t="shared" si="85"/>
        <v>0</v>
      </c>
      <c r="AN59" s="22">
        <f t="shared" si="86"/>
        <v>0</v>
      </c>
      <c r="AO59" s="22">
        <f t="shared" si="87"/>
        <v>0</v>
      </c>
      <c r="AP59" s="22">
        <f t="shared" si="88"/>
        <v>0</v>
      </c>
      <c r="AQ59" s="22">
        <f t="shared" si="89"/>
        <v>0</v>
      </c>
      <c r="AR59" s="22">
        <f t="shared" si="90"/>
        <v>0</v>
      </c>
      <c r="AS59" s="22">
        <f t="shared" si="91"/>
        <v>0</v>
      </c>
      <c r="AT59" s="22">
        <f t="shared" si="92"/>
        <v>0</v>
      </c>
    </row>
    <row r="60" spans="1:46" s="22" customFormat="1" ht="20.100000000000001" customHeight="1" x14ac:dyDescent="0.3">
      <c r="A60" s="18" t="s">
        <v>27</v>
      </c>
      <c r="B60" s="18" t="s">
        <v>23</v>
      </c>
      <c r="C60" s="19" t="s">
        <v>28</v>
      </c>
      <c r="D60" s="20">
        <v>2</v>
      </c>
      <c r="E60" s="20"/>
      <c r="F60" s="20"/>
      <c r="G60" s="20"/>
      <c r="H60" s="20"/>
      <c r="I60" s="20"/>
      <c r="J60" s="20"/>
      <c r="K60" s="20"/>
      <c r="L60" s="21"/>
      <c r="N60" s="22" t="str">
        <f t="shared" si="93"/>
        <v>01</v>
      </c>
      <c r="O60" s="23" t="s">
        <v>145</v>
      </c>
      <c r="P60" s="22">
        <v>1</v>
      </c>
      <c r="Q60" s="22">
        <f t="shared" si="63"/>
        <v>0</v>
      </c>
      <c r="R60" s="22">
        <f t="shared" si="64"/>
        <v>0</v>
      </c>
      <c r="S60" s="22">
        <f t="shared" si="65"/>
        <v>0</v>
      </c>
      <c r="T60" s="22">
        <f t="shared" si="66"/>
        <v>0</v>
      </c>
      <c r="U60" s="22">
        <f t="shared" si="67"/>
        <v>0</v>
      </c>
      <c r="V60" s="22">
        <f t="shared" si="68"/>
        <v>0</v>
      </c>
      <c r="W60" s="22">
        <f t="shared" si="69"/>
        <v>0</v>
      </c>
      <c r="X60" s="22">
        <f t="shared" si="70"/>
        <v>0</v>
      </c>
      <c r="Y60" s="22">
        <f t="shared" si="71"/>
        <v>0</v>
      </c>
      <c r="Z60" s="22">
        <f t="shared" si="72"/>
        <v>0</v>
      </c>
      <c r="AA60" s="22">
        <f t="shared" si="73"/>
        <v>0</v>
      </c>
      <c r="AB60" s="22">
        <f t="shared" si="74"/>
        <v>0</v>
      </c>
      <c r="AC60" s="22">
        <f t="shared" si="75"/>
        <v>0</v>
      </c>
      <c r="AD60" s="22">
        <f t="shared" si="76"/>
        <v>0</v>
      </c>
      <c r="AE60" s="22">
        <f t="shared" si="77"/>
        <v>0</v>
      </c>
      <c r="AF60" s="22">
        <f t="shared" si="78"/>
        <v>0</v>
      </c>
      <c r="AG60" s="22">
        <f t="shared" si="79"/>
        <v>0</v>
      </c>
      <c r="AH60" s="22">
        <f t="shared" si="80"/>
        <v>0</v>
      </c>
      <c r="AI60" s="22">
        <f t="shared" si="81"/>
        <v>0</v>
      </c>
      <c r="AJ60" s="22">
        <f t="shared" si="82"/>
        <v>0</v>
      </c>
      <c r="AK60" s="22">
        <f t="shared" si="83"/>
        <v>0</v>
      </c>
      <c r="AL60" s="22">
        <f t="shared" si="84"/>
        <v>0</v>
      </c>
      <c r="AM60" s="22">
        <f t="shared" si="85"/>
        <v>0</v>
      </c>
      <c r="AN60" s="22">
        <f t="shared" si="86"/>
        <v>0</v>
      </c>
      <c r="AO60" s="22">
        <f t="shared" si="87"/>
        <v>0</v>
      </c>
      <c r="AP60" s="22">
        <f t="shared" si="88"/>
        <v>0</v>
      </c>
      <c r="AQ60" s="22">
        <f t="shared" si="89"/>
        <v>0</v>
      </c>
      <c r="AR60" s="22">
        <f t="shared" si="90"/>
        <v>0</v>
      </c>
      <c r="AS60" s="22">
        <f t="shared" si="91"/>
        <v>0</v>
      </c>
      <c r="AT60" s="22">
        <f t="shared" si="92"/>
        <v>0</v>
      </c>
    </row>
    <row r="61" spans="1:46" ht="20.100000000000001" customHeight="1" x14ac:dyDescent="0.3">
      <c r="A61" s="6" t="s">
        <v>27</v>
      </c>
      <c r="B61" s="6" t="s">
        <v>25</v>
      </c>
      <c r="C61" s="7" t="s">
        <v>28</v>
      </c>
      <c r="D61" s="15">
        <v>1</v>
      </c>
      <c r="E61" s="15"/>
      <c r="F61" s="15"/>
      <c r="G61" s="15"/>
      <c r="H61" s="15"/>
      <c r="I61" s="15"/>
      <c r="J61" s="15"/>
      <c r="K61" s="15"/>
      <c r="L61" s="8"/>
      <c r="N61" t="str">
        <f t="shared" si="93"/>
        <v>01</v>
      </c>
      <c r="O61" s="1" t="s">
        <v>145</v>
      </c>
      <c r="P61">
        <v>1</v>
      </c>
      <c r="Q61">
        <f t="shared" si="63"/>
        <v>0</v>
      </c>
      <c r="R61">
        <f t="shared" si="64"/>
        <v>0</v>
      </c>
      <c r="S61">
        <f t="shared" si="65"/>
        <v>0</v>
      </c>
      <c r="T61">
        <f t="shared" si="66"/>
        <v>0</v>
      </c>
      <c r="U61">
        <f t="shared" si="67"/>
        <v>0</v>
      </c>
      <c r="V61">
        <f t="shared" si="68"/>
        <v>0</v>
      </c>
      <c r="W61">
        <f t="shared" si="69"/>
        <v>0</v>
      </c>
      <c r="X61">
        <f t="shared" si="70"/>
        <v>0</v>
      </c>
      <c r="Y61">
        <f t="shared" si="71"/>
        <v>0</v>
      </c>
      <c r="Z61">
        <f t="shared" si="72"/>
        <v>0</v>
      </c>
      <c r="AA61">
        <f t="shared" si="73"/>
        <v>0</v>
      </c>
      <c r="AB61">
        <f t="shared" si="74"/>
        <v>0</v>
      </c>
      <c r="AC61">
        <f t="shared" si="75"/>
        <v>0</v>
      </c>
      <c r="AD61">
        <f t="shared" si="76"/>
        <v>0</v>
      </c>
      <c r="AE61">
        <f t="shared" si="77"/>
        <v>0</v>
      </c>
      <c r="AF61">
        <f t="shared" si="78"/>
        <v>0</v>
      </c>
      <c r="AG61">
        <f t="shared" si="79"/>
        <v>0</v>
      </c>
      <c r="AH61">
        <f t="shared" si="80"/>
        <v>0</v>
      </c>
      <c r="AI61">
        <f t="shared" si="81"/>
        <v>0</v>
      </c>
      <c r="AJ61">
        <f t="shared" si="82"/>
        <v>0</v>
      </c>
      <c r="AK61">
        <f t="shared" si="83"/>
        <v>0</v>
      </c>
      <c r="AL61">
        <f t="shared" si="84"/>
        <v>0</v>
      </c>
      <c r="AM61">
        <f t="shared" si="85"/>
        <v>0</v>
      </c>
      <c r="AN61">
        <f t="shared" si="86"/>
        <v>0</v>
      </c>
      <c r="AO61">
        <f t="shared" si="87"/>
        <v>0</v>
      </c>
      <c r="AP61">
        <f t="shared" si="88"/>
        <v>0</v>
      </c>
      <c r="AQ61">
        <f t="shared" si="89"/>
        <v>0</v>
      </c>
      <c r="AR61">
        <f t="shared" si="90"/>
        <v>0</v>
      </c>
      <c r="AS61">
        <f t="shared" si="91"/>
        <v>0</v>
      </c>
      <c r="AT61">
        <f t="shared" si="92"/>
        <v>0</v>
      </c>
    </row>
    <row r="62" spans="1:46" ht="20.100000000000001" customHeight="1" x14ac:dyDescent="0.3">
      <c r="A62" s="6" t="s">
        <v>27</v>
      </c>
      <c r="B62" s="6" t="s">
        <v>26</v>
      </c>
      <c r="C62" s="7" t="s">
        <v>28</v>
      </c>
      <c r="D62" s="15">
        <v>6</v>
      </c>
      <c r="E62" s="15"/>
      <c r="F62" s="15"/>
      <c r="G62" s="15"/>
      <c r="H62" s="15"/>
      <c r="I62" s="15"/>
      <c r="J62" s="15"/>
      <c r="K62" s="15"/>
      <c r="L62" s="8"/>
      <c r="N62" t="str">
        <f t="shared" si="93"/>
        <v>01</v>
      </c>
      <c r="O62" s="1" t="s">
        <v>145</v>
      </c>
      <c r="P62">
        <v>1</v>
      </c>
      <c r="Q62">
        <f t="shared" si="63"/>
        <v>0</v>
      </c>
      <c r="R62">
        <f t="shared" si="64"/>
        <v>0</v>
      </c>
      <c r="S62">
        <f t="shared" si="65"/>
        <v>0</v>
      </c>
      <c r="T62">
        <f t="shared" si="66"/>
        <v>0</v>
      </c>
      <c r="U62">
        <f t="shared" si="67"/>
        <v>0</v>
      </c>
      <c r="V62">
        <f t="shared" si="68"/>
        <v>0</v>
      </c>
      <c r="W62">
        <f t="shared" si="69"/>
        <v>0</v>
      </c>
      <c r="X62">
        <f t="shared" si="70"/>
        <v>0</v>
      </c>
      <c r="Y62">
        <f t="shared" si="71"/>
        <v>0</v>
      </c>
      <c r="Z62">
        <f t="shared" si="72"/>
        <v>0</v>
      </c>
      <c r="AA62">
        <f t="shared" si="73"/>
        <v>0</v>
      </c>
      <c r="AB62">
        <f t="shared" si="74"/>
        <v>0</v>
      </c>
      <c r="AC62">
        <f t="shared" si="75"/>
        <v>0</v>
      </c>
      <c r="AD62">
        <f t="shared" si="76"/>
        <v>0</v>
      </c>
      <c r="AE62">
        <f t="shared" si="77"/>
        <v>0</v>
      </c>
      <c r="AF62">
        <f t="shared" si="78"/>
        <v>0</v>
      </c>
      <c r="AG62">
        <f t="shared" si="79"/>
        <v>0</v>
      </c>
      <c r="AH62">
        <f t="shared" si="80"/>
        <v>0</v>
      </c>
      <c r="AI62">
        <f t="shared" si="81"/>
        <v>0</v>
      </c>
      <c r="AJ62">
        <f t="shared" si="82"/>
        <v>0</v>
      </c>
      <c r="AK62">
        <f t="shared" si="83"/>
        <v>0</v>
      </c>
      <c r="AL62">
        <f t="shared" si="84"/>
        <v>0</v>
      </c>
      <c r="AM62">
        <f t="shared" si="85"/>
        <v>0</v>
      </c>
      <c r="AN62">
        <f t="shared" si="86"/>
        <v>0</v>
      </c>
      <c r="AO62">
        <f t="shared" si="87"/>
        <v>0</v>
      </c>
      <c r="AP62">
        <f t="shared" si="88"/>
        <v>0</v>
      </c>
      <c r="AQ62">
        <f t="shared" si="89"/>
        <v>0</v>
      </c>
      <c r="AR62">
        <f t="shared" si="90"/>
        <v>0</v>
      </c>
      <c r="AS62">
        <f t="shared" si="91"/>
        <v>0</v>
      </c>
      <c r="AT62">
        <f t="shared" si="92"/>
        <v>0</v>
      </c>
    </row>
    <row r="63" spans="1:46" ht="20.100000000000001" customHeight="1" x14ac:dyDescent="0.3">
      <c r="A63" s="6" t="s">
        <v>29</v>
      </c>
      <c r="B63" s="6" t="s">
        <v>30</v>
      </c>
      <c r="C63" s="7" t="s">
        <v>28</v>
      </c>
      <c r="D63" s="15">
        <v>1</v>
      </c>
      <c r="E63" s="15"/>
      <c r="F63" s="15"/>
      <c r="G63" s="15"/>
      <c r="H63" s="15"/>
      <c r="I63" s="15"/>
      <c r="J63" s="15"/>
      <c r="K63" s="15"/>
      <c r="L63" s="8"/>
      <c r="N63" t="str">
        <f t="shared" si="93"/>
        <v>01</v>
      </c>
      <c r="O63" s="1" t="s">
        <v>145</v>
      </c>
      <c r="P63">
        <v>1</v>
      </c>
      <c r="Q63">
        <f t="shared" si="63"/>
        <v>0</v>
      </c>
      <c r="R63">
        <f t="shared" si="64"/>
        <v>0</v>
      </c>
      <c r="S63">
        <f t="shared" si="65"/>
        <v>0</v>
      </c>
      <c r="T63">
        <f t="shared" si="66"/>
        <v>0</v>
      </c>
      <c r="U63">
        <f t="shared" si="67"/>
        <v>0</v>
      </c>
      <c r="V63">
        <f t="shared" si="68"/>
        <v>0</v>
      </c>
      <c r="W63">
        <f t="shared" si="69"/>
        <v>0</v>
      </c>
      <c r="X63">
        <f t="shared" si="70"/>
        <v>0</v>
      </c>
      <c r="Y63">
        <f t="shared" si="71"/>
        <v>0</v>
      </c>
      <c r="Z63">
        <f t="shared" si="72"/>
        <v>0</v>
      </c>
      <c r="AA63">
        <f t="shared" si="73"/>
        <v>0</v>
      </c>
      <c r="AB63">
        <f t="shared" si="74"/>
        <v>0</v>
      </c>
      <c r="AC63">
        <f t="shared" si="75"/>
        <v>0</v>
      </c>
      <c r="AD63">
        <f t="shared" si="76"/>
        <v>0</v>
      </c>
      <c r="AE63">
        <f t="shared" si="77"/>
        <v>0</v>
      </c>
      <c r="AF63">
        <f t="shared" si="78"/>
        <v>0</v>
      </c>
      <c r="AG63">
        <f t="shared" si="79"/>
        <v>0</v>
      </c>
      <c r="AH63">
        <f t="shared" si="80"/>
        <v>0</v>
      </c>
      <c r="AI63">
        <f t="shared" si="81"/>
        <v>0</v>
      </c>
      <c r="AJ63">
        <f t="shared" si="82"/>
        <v>0</v>
      </c>
      <c r="AK63">
        <f t="shared" si="83"/>
        <v>0</v>
      </c>
      <c r="AL63">
        <f t="shared" si="84"/>
        <v>0</v>
      </c>
      <c r="AM63">
        <f t="shared" si="85"/>
        <v>0</v>
      </c>
      <c r="AN63">
        <f t="shared" si="86"/>
        <v>0</v>
      </c>
      <c r="AO63">
        <f t="shared" si="87"/>
        <v>0</v>
      </c>
      <c r="AP63">
        <f t="shared" si="88"/>
        <v>0</v>
      </c>
      <c r="AQ63">
        <f t="shared" si="89"/>
        <v>0</v>
      </c>
      <c r="AR63">
        <f t="shared" si="90"/>
        <v>0</v>
      </c>
      <c r="AS63">
        <f t="shared" si="91"/>
        <v>0</v>
      </c>
      <c r="AT63">
        <f t="shared" si="92"/>
        <v>0</v>
      </c>
    </row>
    <row r="64" spans="1:46" ht="20.100000000000001" customHeight="1" x14ac:dyDescent="0.3">
      <c r="A64" s="6" t="s">
        <v>29</v>
      </c>
      <c r="B64" s="6" t="s">
        <v>31</v>
      </c>
      <c r="C64" s="7" t="s">
        <v>28</v>
      </c>
      <c r="D64" s="15">
        <v>2</v>
      </c>
      <c r="E64" s="15"/>
      <c r="F64" s="15"/>
      <c r="G64" s="15"/>
      <c r="H64" s="15"/>
      <c r="I64" s="15"/>
      <c r="J64" s="15"/>
      <c r="K64" s="15"/>
      <c r="L64" s="8"/>
      <c r="N64" t="str">
        <f t="shared" si="93"/>
        <v>01</v>
      </c>
      <c r="O64" s="1" t="s">
        <v>145</v>
      </c>
      <c r="P64">
        <v>1</v>
      </c>
      <c r="Q64">
        <f t="shared" si="63"/>
        <v>0</v>
      </c>
      <c r="R64">
        <f t="shared" si="64"/>
        <v>0</v>
      </c>
      <c r="S64">
        <f t="shared" si="65"/>
        <v>0</v>
      </c>
      <c r="T64">
        <f t="shared" si="66"/>
        <v>0</v>
      </c>
      <c r="U64">
        <f t="shared" si="67"/>
        <v>0</v>
      </c>
      <c r="V64">
        <f t="shared" si="68"/>
        <v>0</v>
      </c>
      <c r="W64">
        <f t="shared" si="69"/>
        <v>0</v>
      </c>
      <c r="X64">
        <f t="shared" si="70"/>
        <v>0</v>
      </c>
      <c r="Y64">
        <f t="shared" si="71"/>
        <v>0</v>
      </c>
      <c r="Z64">
        <f t="shared" si="72"/>
        <v>0</v>
      </c>
      <c r="AA64">
        <f t="shared" si="73"/>
        <v>0</v>
      </c>
      <c r="AB64">
        <f t="shared" si="74"/>
        <v>0</v>
      </c>
      <c r="AC64">
        <f t="shared" si="75"/>
        <v>0</v>
      </c>
      <c r="AD64">
        <f t="shared" si="76"/>
        <v>0</v>
      </c>
      <c r="AE64">
        <f t="shared" si="77"/>
        <v>0</v>
      </c>
      <c r="AF64">
        <f t="shared" si="78"/>
        <v>0</v>
      </c>
      <c r="AG64">
        <f t="shared" si="79"/>
        <v>0</v>
      </c>
      <c r="AH64">
        <f t="shared" si="80"/>
        <v>0</v>
      </c>
      <c r="AI64">
        <f t="shared" si="81"/>
        <v>0</v>
      </c>
      <c r="AJ64">
        <f t="shared" si="82"/>
        <v>0</v>
      </c>
      <c r="AK64">
        <f t="shared" si="83"/>
        <v>0</v>
      </c>
      <c r="AL64">
        <f t="shared" si="84"/>
        <v>0</v>
      </c>
      <c r="AM64">
        <f t="shared" si="85"/>
        <v>0</v>
      </c>
      <c r="AN64">
        <f t="shared" si="86"/>
        <v>0</v>
      </c>
      <c r="AO64">
        <f t="shared" si="87"/>
        <v>0</v>
      </c>
      <c r="AP64">
        <f t="shared" si="88"/>
        <v>0</v>
      </c>
      <c r="AQ64">
        <f t="shared" si="89"/>
        <v>0</v>
      </c>
      <c r="AR64">
        <f t="shared" si="90"/>
        <v>0</v>
      </c>
      <c r="AS64">
        <f t="shared" si="91"/>
        <v>0</v>
      </c>
      <c r="AT64">
        <f t="shared" si="92"/>
        <v>0</v>
      </c>
    </row>
    <row r="65" spans="1:46" ht="20.100000000000001" customHeight="1" x14ac:dyDescent="0.3">
      <c r="A65" s="6" t="s">
        <v>32</v>
      </c>
      <c r="B65" s="6" t="s">
        <v>33</v>
      </c>
      <c r="C65" s="7" t="s">
        <v>28</v>
      </c>
      <c r="D65" s="15">
        <v>1</v>
      </c>
      <c r="E65" s="15"/>
      <c r="F65" s="15"/>
      <c r="G65" s="15"/>
      <c r="H65" s="15"/>
      <c r="I65" s="15"/>
      <c r="J65" s="15"/>
      <c r="K65" s="15"/>
      <c r="L65" s="8"/>
      <c r="N65" t="str">
        <f t="shared" si="93"/>
        <v>01</v>
      </c>
      <c r="O65" s="1" t="s">
        <v>145</v>
      </c>
      <c r="P65">
        <v>1</v>
      </c>
      <c r="Q65">
        <f t="shared" si="63"/>
        <v>0</v>
      </c>
      <c r="R65">
        <f t="shared" si="64"/>
        <v>0</v>
      </c>
      <c r="S65">
        <f t="shared" si="65"/>
        <v>0</v>
      </c>
      <c r="T65">
        <f t="shared" si="66"/>
        <v>0</v>
      </c>
      <c r="U65">
        <f t="shared" si="67"/>
        <v>0</v>
      </c>
      <c r="V65">
        <f t="shared" si="68"/>
        <v>0</v>
      </c>
      <c r="W65">
        <f t="shared" si="69"/>
        <v>0</v>
      </c>
      <c r="X65">
        <f t="shared" si="70"/>
        <v>0</v>
      </c>
      <c r="Y65">
        <f t="shared" si="71"/>
        <v>0</v>
      </c>
      <c r="Z65">
        <f t="shared" si="72"/>
        <v>0</v>
      </c>
      <c r="AA65">
        <f t="shared" si="73"/>
        <v>0</v>
      </c>
      <c r="AB65">
        <f t="shared" si="74"/>
        <v>0</v>
      </c>
      <c r="AC65">
        <f t="shared" si="75"/>
        <v>0</v>
      </c>
      <c r="AD65">
        <f t="shared" si="76"/>
        <v>0</v>
      </c>
      <c r="AE65">
        <f t="shared" si="77"/>
        <v>0</v>
      </c>
      <c r="AF65">
        <f t="shared" si="78"/>
        <v>0</v>
      </c>
      <c r="AG65">
        <f t="shared" si="79"/>
        <v>0</v>
      </c>
      <c r="AH65">
        <f t="shared" si="80"/>
        <v>0</v>
      </c>
      <c r="AI65">
        <f t="shared" si="81"/>
        <v>0</v>
      </c>
      <c r="AJ65">
        <f t="shared" si="82"/>
        <v>0</v>
      </c>
      <c r="AK65">
        <f t="shared" si="83"/>
        <v>0</v>
      </c>
      <c r="AL65">
        <f t="shared" si="84"/>
        <v>0</v>
      </c>
      <c r="AM65">
        <f t="shared" si="85"/>
        <v>0</v>
      </c>
      <c r="AN65">
        <f t="shared" si="86"/>
        <v>0</v>
      </c>
      <c r="AO65">
        <f t="shared" si="87"/>
        <v>0</v>
      </c>
      <c r="AP65">
        <f t="shared" si="88"/>
        <v>0</v>
      </c>
      <c r="AQ65">
        <f t="shared" si="89"/>
        <v>0</v>
      </c>
      <c r="AR65">
        <f t="shared" si="90"/>
        <v>0</v>
      </c>
      <c r="AS65">
        <f t="shared" si="91"/>
        <v>0</v>
      </c>
      <c r="AT65">
        <f t="shared" si="92"/>
        <v>0</v>
      </c>
    </row>
    <row r="66" spans="1:46" ht="20.100000000000001" customHeight="1" x14ac:dyDescent="0.3">
      <c r="A66" s="6" t="s">
        <v>34</v>
      </c>
      <c r="B66" s="6" t="s">
        <v>26</v>
      </c>
      <c r="C66" s="7" t="s">
        <v>28</v>
      </c>
      <c r="D66" s="15">
        <v>2</v>
      </c>
      <c r="E66" s="15"/>
      <c r="F66" s="15"/>
      <c r="G66" s="15"/>
      <c r="H66" s="15"/>
      <c r="I66" s="15"/>
      <c r="J66" s="15"/>
      <c r="K66" s="15"/>
      <c r="L66" s="8"/>
      <c r="N66" t="str">
        <f t="shared" si="93"/>
        <v>01</v>
      </c>
      <c r="O66" s="1" t="s">
        <v>145</v>
      </c>
      <c r="P66">
        <v>1</v>
      </c>
      <c r="Q66">
        <f t="shared" si="63"/>
        <v>0</v>
      </c>
      <c r="R66">
        <f t="shared" si="64"/>
        <v>0</v>
      </c>
      <c r="S66">
        <f t="shared" si="65"/>
        <v>0</v>
      </c>
      <c r="T66">
        <f t="shared" si="66"/>
        <v>0</v>
      </c>
      <c r="U66">
        <f t="shared" si="67"/>
        <v>0</v>
      </c>
      <c r="V66">
        <f t="shared" si="68"/>
        <v>0</v>
      </c>
      <c r="W66">
        <f t="shared" si="69"/>
        <v>0</v>
      </c>
      <c r="X66">
        <f t="shared" si="70"/>
        <v>0</v>
      </c>
      <c r="Y66">
        <f t="shared" si="71"/>
        <v>0</v>
      </c>
      <c r="Z66">
        <f t="shared" si="72"/>
        <v>0</v>
      </c>
      <c r="AA66">
        <f t="shared" si="73"/>
        <v>0</v>
      </c>
      <c r="AB66">
        <f t="shared" si="74"/>
        <v>0</v>
      </c>
      <c r="AC66">
        <f t="shared" si="75"/>
        <v>0</v>
      </c>
      <c r="AD66">
        <f t="shared" si="76"/>
        <v>0</v>
      </c>
      <c r="AE66">
        <f t="shared" si="77"/>
        <v>0</v>
      </c>
      <c r="AF66">
        <f t="shared" si="78"/>
        <v>0</v>
      </c>
      <c r="AG66">
        <f t="shared" si="79"/>
        <v>0</v>
      </c>
      <c r="AH66">
        <f t="shared" si="80"/>
        <v>0</v>
      </c>
      <c r="AI66">
        <f t="shared" si="81"/>
        <v>0</v>
      </c>
      <c r="AJ66">
        <f t="shared" si="82"/>
        <v>0</v>
      </c>
      <c r="AK66">
        <f t="shared" si="83"/>
        <v>0</v>
      </c>
      <c r="AL66">
        <f t="shared" si="84"/>
        <v>0</v>
      </c>
      <c r="AM66">
        <f t="shared" si="85"/>
        <v>0</v>
      </c>
      <c r="AN66">
        <f t="shared" si="86"/>
        <v>0</v>
      </c>
      <c r="AO66">
        <f t="shared" si="87"/>
        <v>0</v>
      </c>
      <c r="AP66">
        <f t="shared" si="88"/>
        <v>0</v>
      </c>
      <c r="AQ66">
        <f t="shared" si="89"/>
        <v>0</v>
      </c>
      <c r="AR66">
        <f t="shared" si="90"/>
        <v>0</v>
      </c>
      <c r="AS66">
        <f t="shared" si="91"/>
        <v>0</v>
      </c>
      <c r="AT66">
        <f t="shared" si="92"/>
        <v>0</v>
      </c>
    </row>
    <row r="67" spans="1:46" ht="20.100000000000001" customHeight="1" x14ac:dyDescent="0.3">
      <c r="A67" s="6" t="s">
        <v>35</v>
      </c>
      <c r="B67" s="6" t="s">
        <v>36</v>
      </c>
      <c r="C67" s="7" t="s">
        <v>37</v>
      </c>
      <c r="D67" s="15">
        <v>2</v>
      </c>
      <c r="E67" s="15"/>
      <c r="F67" s="15"/>
      <c r="G67" s="15"/>
      <c r="H67" s="15"/>
      <c r="I67" s="15"/>
      <c r="J67" s="15"/>
      <c r="K67" s="15"/>
      <c r="L67" s="8"/>
      <c r="N67" t="str">
        <f t="shared" si="93"/>
        <v>01</v>
      </c>
      <c r="O67" s="1" t="s">
        <v>145</v>
      </c>
      <c r="P67">
        <v>1</v>
      </c>
      <c r="Q67">
        <f t="shared" si="63"/>
        <v>0</v>
      </c>
      <c r="R67">
        <f t="shared" si="64"/>
        <v>0</v>
      </c>
      <c r="S67">
        <f t="shared" si="65"/>
        <v>0</v>
      </c>
      <c r="T67">
        <f t="shared" si="66"/>
        <v>0</v>
      </c>
      <c r="U67">
        <f t="shared" si="67"/>
        <v>0</v>
      </c>
      <c r="V67">
        <f t="shared" si="68"/>
        <v>0</v>
      </c>
      <c r="W67">
        <f t="shared" si="69"/>
        <v>0</v>
      </c>
      <c r="X67">
        <f t="shared" si="70"/>
        <v>0</v>
      </c>
      <c r="Y67">
        <f t="shared" si="71"/>
        <v>0</v>
      </c>
      <c r="Z67">
        <f t="shared" si="72"/>
        <v>0</v>
      </c>
      <c r="AA67">
        <f t="shared" si="73"/>
        <v>0</v>
      </c>
      <c r="AB67">
        <f t="shared" si="74"/>
        <v>0</v>
      </c>
      <c r="AC67">
        <f t="shared" si="75"/>
        <v>0</v>
      </c>
      <c r="AD67">
        <f t="shared" si="76"/>
        <v>0</v>
      </c>
      <c r="AE67">
        <f t="shared" si="77"/>
        <v>0</v>
      </c>
      <c r="AF67">
        <f t="shared" si="78"/>
        <v>0</v>
      </c>
      <c r="AG67">
        <f t="shared" si="79"/>
        <v>0</v>
      </c>
      <c r="AH67">
        <f t="shared" si="80"/>
        <v>0</v>
      </c>
      <c r="AI67">
        <f t="shared" si="81"/>
        <v>0</v>
      </c>
      <c r="AJ67">
        <f t="shared" si="82"/>
        <v>0</v>
      </c>
      <c r="AK67">
        <f t="shared" si="83"/>
        <v>0</v>
      </c>
      <c r="AL67">
        <f t="shared" si="84"/>
        <v>0</v>
      </c>
      <c r="AM67">
        <f t="shared" si="85"/>
        <v>0</v>
      </c>
      <c r="AN67">
        <f t="shared" si="86"/>
        <v>0</v>
      </c>
      <c r="AO67">
        <f t="shared" si="87"/>
        <v>0</v>
      </c>
      <c r="AP67">
        <f t="shared" si="88"/>
        <v>0</v>
      </c>
      <c r="AQ67">
        <f t="shared" si="89"/>
        <v>0</v>
      </c>
      <c r="AR67">
        <f t="shared" si="90"/>
        <v>0</v>
      </c>
      <c r="AS67">
        <f t="shared" si="91"/>
        <v>0</v>
      </c>
      <c r="AT67">
        <f t="shared" si="92"/>
        <v>0</v>
      </c>
    </row>
    <row r="68" spans="1:46" ht="20.100000000000001" customHeight="1" x14ac:dyDescent="0.3">
      <c r="A68" s="6" t="s">
        <v>35</v>
      </c>
      <c r="B68" s="6" t="s">
        <v>38</v>
      </c>
      <c r="C68" s="7" t="s">
        <v>37</v>
      </c>
      <c r="D68" s="15">
        <v>6</v>
      </c>
      <c r="E68" s="15"/>
      <c r="F68" s="15"/>
      <c r="G68" s="15"/>
      <c r="H68" s="15"/>
      <c r="I68" s="15"/>
      <c r="J68" s="15"/>
      <c r="K68" s="15"/>
      <c r="L68" s="8"/>
      <c r="N68" t="str">
        <f t="shared" si="93"/>
        <v>01</v>
      </c>
      <c r="O68" s="1" t="s">
        <v>145</v>
      </c>
      <c r="P68">
        <v>1</v>
      </c>
      <c r="Q68">
        <f t="shared" si="63"/>
        <v>0</v>
      </c>
      <c r="R68">
        <f t="shared" si="64"/>
        <v>0</v>
      </c>
      <c r="S68">
        <f t="shared" si="65"/>
        <v>0</v>
      </c>
      <c r="T68">
        <f t="shared" si="66"/>
        <v>0</v>
      </c>
      <c r="U68">
        <f t="shared" si="67"/>
        <v>0</v>
      </c>
      <c r="V68">
        <f t="shared" si="68"/>
        <v>0</v>
      </c>
      <c r="W68">
        <f t="shared" si="69"/>
        <v>0</v>
      </c>
      <c r="X68">
        <f t="shared" si="70"/>
        <v>0</v>
      </c>
      <c r="Y68">
        <f t="shared" si="71"/>
        <v>0</v>
      </c>
      <c r="Z68">
        <f t="shared" si="72"/>
        <v>0</v>
      </c>
      <c r="AA68">
        <f t="shared" si="73"/>
        <v>0</v>
      </c>
      <c r="AB68">
        <f t="shared" si="74"/>
        <v>0</v>
      </c>
      <c r="AC68">
        <f t="shared" si="75"/>
        <v>0</v>
      </c>
      <c r="AD68">
        <f t="shared" si="76"/>
        <v>0</v>
      </c>
      <c r="AE68">
        <f t="shared" si="77"/>
        <v>0</v>
      </c>
      <c r="AF68">
        <f t="shared" si="78"/>
        <v>0</v>
      </c>
      <c r="AG68">
        <f t="shared" si="79"/>
        <v>0</v>
      </c>
      <c r="AH68">
        <f t="shared" si="80"/>
        <v>0</v>
      </c>
      <c r="AI68">
        <f t="shared" si="81"/>
        <v>0</v>
      </c>
      <c r="AJ68">
        <f t="shared" si="82"/>
        <v>0</v>
      </c>
      <c r="AK68">
        <f t="shared" si="83"/>
        <v>0</v>
      </c>
      <c r="AL68">
        <f t="shared" si="84"/>
        <v>0</v>
      </c>
      <c r="AM68">
        <f t="shared" si="85"/>
        <v>0</v>
      </c>
      <c r="AN68">
        <f t="shared" si="86"/>
        <v>0</v>
      </c>
      <c r="AO68">
        <f t="shared" si="87"/>
        <v>0</v>
      </c>
      <c r="AP68">
        <f t="shared" si="88"/>
        <v>0</v>
      </c>
      <c r="AQ68">
        <f t="shared" si="89"/>
        <v>0</v>
      </c>
      <c r="AR68">
        <f t="shared" si="90"/>
        <v>0</v>
      </c>
      <c r="AS68">
        <f t="shared" si="91"/>
        <v>0</v>
      </c>
      <c r="AT68">
        <f t="shared" si="92"/>
        <v>0</v>
      </c>
    </row>
    <row r="69" spans="1:46" ht="20.100000000000001" customHeight="1" x14ac:dyDescent="0.3">
      <c r="A69" s="6" t="s">
        <v>39</v>
      </c>
      <c r="B69" s="6" t="s">
        <v>25</v>
      </c>
      <c r="C69" s="7" t="s">
        <v>28</v>
      </c>
      <c r="D69" s="15">
        <v>2</v>
      </c>
      <c r="E69" s="15"/>
      <c r="F69" s="15"/>
      <c r="G69" s="15"/>
      <c r="H69" s="15"/>
      <c r="I69" s="15"/>
      <c r="J69" s="15"/>
      <c r="K69" s="15"/>
      <c r="L69" s="8"/>
      <c r="N69" t="str">
        <f t="shared" si="93"/>
        <v>01</v>
      </c>
      <c r="O69" s="1" t="s">
        <v>145</v>
      </c>
      <c r="P69">
        <v>1</v>
      </c>
      <c r="Q69">
        <f t="shared" si="63"/>
        <v>0</v>
      </c>
      <c r="R69">
        <f t="shared" si="64"/>
        <v>0</v>
      </c>
      <c r="S69">
        <f t="shared" si="65"/>
        <v>0</v>
      </c>
      <c r="T69">
        <f t="shared" si="66"/>
        <v>0</v>
      </c>
      <c r="U69">
        <f t="shared" si="67"/>
        <v>0</v>
      </c>
      <c r="V69">
        <f t="shared" si="68"/>
        <v>0</v>
      </c>
      <c r="W69">
        <f t="shared" si="69"/>
        <v>0</v>
      </c>
      <c r="X69">
        <f t="shared" si="70"/>
        <v>0</v>
      </c>
      <c r="Y69">
        <f t="shared" si="71"/>
        <v>0</v>
      </c>
      <c r="Z69">
        <f t="shared" si="72"/>
        <v>0</v>
      </c>
      <c r="AA69">
        <f t="shared" si="73"/>
        <v>0</v>
      </c>
      <c r="AB69">
        <f t="shared" si="74"/>
        <v>0</v>
      </c>
      <c r="AC69">
        <f t="shared" si="75"/>
        <v>0</v>
      </c>
      <c r="AD69">
        <f t="shared" si="76"/>
        <v>0</v>
      </c>
      <c r="AE69">
        <f t="shared" si="77"/>
        <v>0</v>
      </c>
      <c r="AF69">
        <f t="shared" si="78"/>
        <v>0</v>
      </c>
      <c r="AG69">
        <f t="shared" si="79"/>
        <v>0</v>
      </c>
      <c r="AH69">
        <f t="shared" si="80"/>
        <v>0</v>
      </c>
      <c r="AI69">
        <f t="shared" si="81"/>
        <v>0</v>
      </c>
      <c r="AJ69">
        <f t="shared" si="82"/>
        <v>0</v>
      </c>
      <c r="AK69">
        <f t="shared" si="83"/>
        <v>0</v>
      </c>
      <c r="AL69">
        <f t="shared" si="84"/>
        <v>0</v>
      </c>
      <c r="AM69">
        <f t="shared" si="85"/>
        <v>0</v>
      </c>
      <c r="AN69">
        <f t="shared" si="86"/>
        <v>0</v>
      </c>
      <c r="AO69">
        <f t="shared" si="87"/>
        <v>0</v>
      </c>
      <c r="AP69">
        <f t="shared" si="88"/>
        <v>0</v>
      </c>
      <c r="AQ69">
        <f t="shared" si="89"/>
        <v>0</v>
      </c>
      <c r="AR69">
        <f t="shared" si="90"/>
        <v>0</v>
      </c>
      <c r="AS69">
        <f t="shared" si="91"/>
        <v>0</v>
      </c>
      <c r="AT69">
        <f t="shared" si="92"/>
        <v>0</v>
      </c>
    </row>
    <row r="70" spans="1:46" ht="20.100000000000001" customHeight="1" x14ac:dyDescent="0.3">
      <c r="A70" s="6" t="s">
        <v>40</v>
      </c>
      <c r="B70" s="6" t="s">
        <v>25</v>
      </c>
      <c r="C70" s="7" t="s">
        <v>28</v>
      </c>
      <c r="D70" s="15">
        <v>2</v>
      </c>
      <c r="E70" s="15"/>
      <c r="F70" s="15"/>
      <c r="G70" s="15"/>
      <c r="H70" s="15"/>
      <c r="I70" s="15"/>
      <c r="J70" s="15"/>
      <c r="K70" s="15"/>
      <c r="L70" s="8"/>
      <c r="N70" t="str">
        <f t="shared" si="93"/>
        <v>01</v>
      </c>
      <c r="O70" s="1" t="s">
        <v>145</v>
      </c>
      <c r="P70">
        <v>1</v>
      </c>
      <c r="Q70">
        <f t="shared" si="63"/>
        <v>0</v>
      </c>
      <c r="R70">
        <f t="shared" si="64"/>
        <v>0</v>
      </c>
      <c r="S70">
        <f t="shared" si="65"/>
        <v>0</v>
      </c>
      <c r="T70">
        <f t="shared" si="66"/>
        <v>0</v>
      </c>
      <c r="U70">
        <f t="shared" si="67"/>
        <v>0</v>
      </c>
      <c r="V70">
        <f t="shared" si="68"/>
        <v>0</v>
      </c>
      <c r="W70">
        <f t="shared" si="69"/>
        <v>0</v>
      </c>
      <c r="X70">
        <f t="shared" si="70"/>
        <v>0</v>
      </c>
      <c r="Y70">
        <f t="shared" si="71"/>
        <v>0</v>
      </c>
      <c r="Z70">
        <f t="shared" si="72"/>
        <v>0</v>
      </c>
      <c r="AA70">
        <f t="shared" si="73"/>
        <v>0</v>
      </c>
      <c r="AB70">
        <f t="shared" si="74"/>
        <v>0</v>
      </c>
      <c r="AC70">
        <f t="shared" si="75"/>
        <v>0</v>
      </c>
      <c r="AD70">
        <f t="shared" si="76"/>
        <v>0</v>
      </c>
      <c r="AE70">
        <f t="shared" si="77"/>
        <v>0</v>
      </c>
      <c r="AF70">
        <f t="shared" si="78"/>
        <v>0</v>
      </c>
      <c r="AG70">
        <f t="shared" si="79"/>
        <v>0</v>
      </c>
      <c r="AH70">
        <f t="shared" si="80"/>
        <v>0</v>
      </c>
      <c r="AI70">
        <f t="shared" si="81"/>
        <v>0</v>
      </c>
      <c r="AJ70">
        <f t="shared" si="82"/>
        <v>0</v>
      </c>
      <c r="AK70">
        <f t="shared" si="83"/>
        <v>0</v>
      </c>
      <c r="AL70">
        <f t="shared" si="84"/>
        <v>0</v>
      </c>
      <c r="AM70">
        <f t="shared" si="85"/>
        <v>0</v>
      </c>
      <c r="AN70">
        <f t="shared" si="86"/>
        <v>0</v>
      </c>
      <c r="AO70">
        <f t="shared" si="87"/>
        <v>0</v>
      </c>
      <c r="AP70">
        <f t="shared" si="88"/>
        <v>0</v>
      </c>
      <c r="AQ70">
        <f t="shared" si="89"/>
        <v>0</v>
      </c>
      <c r="AR70">
        <f t="shared" si="90"/>
        <v>0</v>
      </c>
      <c r="AS70">
        <f t="shared" si="91"/>
        <v>0</v>
      </c>
      <c r="AT70">
        <f t="shared" si="92"/>
        <v>0</v>
      </c>
    </row>
    <row r="71" spans="1:46" ht="20.100000000000001" customHeight="1" x14ac:dyDescent="0.3">
      <c r="A71" s="6" t="s">
        <v>41</v>
      </c>
      <c r="B71" s="6" t="s">
        <v>25</v>
      </c>
      <c r="C71" s="7" t="s">
        <v>28</v>
      </c>
      <c r="D71" s="15">
        <v>2</v>
      </c>
      <c r="E71" s="15"/>
      <c r="F71" s="15"/>
      <c r="G71" s="15"/>
      <c r="H71" s="15"/>
      <c r="I71" s="15"/>
      <c r="J71" s="15"/>
      <c r="K71" s="15"/>
      <c r="L71" s="8"/>
      <c r="N71" t="str">
        <f t="shared" si="93"/>
        <v>01</v>
      </c>
      <c r="O71" s="1" t="s">
        <v>145</v>
      </c>
      <c r="P71">
        <v>1</v>
      </c>
      <c r="Q71">
        <f t="shared" si="63"/>
        <v>0</v>
      </c>
      <c r="R71">
        <f t="shared" si="64"/>
        <v>0</v>
      </c>
      <c r="S71">
        <f t="shared" si="65"/>
        <v>0</v>
      </c>
      <c r="T71">
        <f t="shared" si="66"/>
        <v>0</v>
      </c>
      <c r="U71">
        <f t="shared" si="67"/>
        <v>0</v>
      </c>
      <c r="V71">
        <f t="shared" si="68"/>
        <v>0</v>
      </c>
      <c r="W71">
        <f t="shared" si="69"/>
        <v>0</v>
      </c>
      <c r="X71">
        <f t="shared" si="70"/>
        <v>0</v>
      </c>
      <c r="Y71">
        <f t="shared" si="71"/>
        <v>0</v>
      </c>
      <c r="Z71">
        <f t="shared" si="72"/>
        <v>0</v>
      </c>
      <c r="AA71">
        <f t="shared" si="73"/>
        <v>0</v>
      </c>
      <c r="AB71">
        <f t="shared" si="74"/>
        <v>0</v>
      </c>
      <c r="AC71">
        <f t="shared" si="75"/>
        <v>0</v>
      </c>
      <c r="AD71">
        <f t="shared" si="76"/>
        <v>0</v>
      </c>
      <c r="AE71">
        <f t="shared" si="77"/>
        <v>0</v>
      </c>
      <c r="AF71">
        <f t="shared" si="78"/>
        <v>0</v>
      </c>
      <c r="AG71">
        <f t="shared" si="79"/>
        <v>0</v>
      </c>
      <c r="AH71">
        <f t="shared" si="80"/>
        <v>0</v>
      </c>
      <c r="AI71">
        <f t="shared" si="81"/>
        <v>0</v>
      </c>
      <c r="AJ71">
        <f t="shared" si="82"/>
        <v>0</v>
      </c>
      <c r="AK71">
        <f t="shared" si="83"/>
        <v>0</v>
      </c>
      <c r="AL71">
        <f t="shared" si="84"/>
        <v>0</v>
      </c>
      <c r="AM71">
        <f t="shared" si="85"/>
        <v>0</v>
      </c>
      <c r="AN71">
        <f t="shared" si="86"/>
        <v>0</v>
      </c>
      <c r="AO71">
        <f t="shared" si="87"/>
        <v>0</v>
      </c>
      <c r="AP71">
        <f t="shared" si="88"/>
        <v>0</v>
      </c>
      <c r="AQ71">
        <f t="shared" si="89"/>
        <v>0</v>
      </c>
      <c r="AR71">
        <f t="shared" si="90"/>
        <v>0</v>
      </c>
      <c r="AS71">
        <f t="shared" si="91"/>
        <v>0</v>
      </c>
      <c r="AT71">
        <f t="shared" si="92"/>
        <v>0</v>
      </c>
    </row>
    <row r="72" spans="1:46" ht="20.100000000000001" customHeight="1" x14ac:dyDescent="0.3">
      <c r="A72" s="6" t="s">
        <v>42</v>
      </c>
      <c r="B72" s="6" t="s">
        <v>25</v>
      </c>
      <c r="C72" s="7" t="s">
        <v>28</v>
      </c>
      <c r="D72" s="15">
        <v>1</v>
      </c>
      <c r="E72" s="15"/>
      <c r="F72" s="15"/>
      <c r="G72" s="15"/>
      <c r="H72" s="15"/>
      <c r="I72" s="15"/>
      <c r="J72" s="15"/>
      <c r="K72" s="15"/>
      <c r="L72" s="8"/>
      <c r="N72" t="str">
        <f t="shared" si="93"/>
        <v>01</v>
      </c>
      <c r="O72" s="1" t="s">
        <v>145</v>
      </c>
      <c r="P72">
        <v>1</v>
      </c>
      <c r="Q72">
        <f t="shared" si="63"/>
        <v>0</v>
      </c>
      <c r="R72">
        <f t="shared" si="64"/>
        <v>0</v>
      </c>
      <c r="S72">
        <f t="shared" si="65"/>
        <v>0</v>
      </c>
      <c r="T72">
        <f t="shared" si="66"/>
        <v>0</v>
      </c>
      <c r="U72">
        <f t="shared" si="67"/>
        <v>0</v>
      </c>
      <c r="V72">
        <f t="shared" si="68"/>
        <v>0</v>
      </c>
      <c r="W72">
        <f t="shared" si="69"/>
        <v>0</v>
      </c>
      <c r="X72">
        <f t="shared" si="70"/>
        <v>0</v>
      </c>
      <c r="Y72">
        <f t="shared" si="71"/>
        <v>0</v>
      </c>
      <c r="Z72">
        <f t="shared" si="72"/>
        <v>0</v>
      </c>
      <c r="AA72">
        <f t="shared" si="73"/>
        <v>0</v>
      </c>
      <c r="AB72">
        <f t="shared" si="74"/>
        <v>0</v>
      </c>
      <c r="AC72">
        <f t="shared" si="75"/>
        <v>0</v>
      </c>
      <c r="AD72">
        <f t="shared" si="76"/>
        <v>0</v>
      </c>
      <c r="AE72">
        <f t="shared" si="77"/>
        <v>0</v>
      </c>
      <c r="AF72">
        <f t="shared" si="78"/>
        <v>0</v>
      </c>
      <c r="AG72">
        <f t="shared" si="79"/>
        <v>0</v>
      </c>
      <c r="AH72">
        <f t="shared" si="80"/>
        <v>0</v>
      </c>
      <c r="AI72">
        <f t="shared" si="81"/>
        <v>0</v>
      </c>
      <c r="AJ72">
        <f t="shared" si="82"/>
        <v>0</v>
      </c>
      <c r="AK72">
        <f t="shared" si="83"/>
        <v>0</v>
      </c>
      <c r="AL72">
        <f t="shared" si="84"/>
        <v>0</v>
      </c>
      <c r="AM72">
        <f t="shared" si="85"/>
        <v>0</v>
      </c>
      <c r="AN72">
        <f t="shared" si="86"/>
        <v>0</v>
      </c>
      <c r="AO72">
        <f t="shared" si="87"/>
        <v>0</v>
      </c>
      <c r="AP72">
        <f t="shared" si="88"/>
        <v>0</v>
      </c>
      <c r="AQ72">
        <f t="shared" si="89"/>
        <v>0</v>
      </c>
      <c r="AR72">
        <f t="shared" si="90"/>
        <v>0</v>
      </c>
      <c r="AS72">
        <f t="shared" si="91"/>
        <v>0</v>
      </c>
      <c r="AT72">
        <f t="shared" si="92"/>
        <v>0</v>
      </c>
    </row>
    <row r="73" spans="1:46" ht="20.100000000000001" customHeight="1" x14ac:dyDescent="0.3">
      <c r="A73" s="6" t="s">
        <v>180</v>
      </c>
      <c r="B73" s="6" t="s">
        <v>181</v>
      </c>
      <c r="C73" s="7" t="s">
        <v>16</v>
      </c>
      <c r="D73" s="15">
        <v>1</v>
      </c>
      <c r="E73" s="15"/>
      <c r="F73" s="15"/>
      <c r="G73" s="15"/>
      <c r="H73" s="15"/>
      <c r="I73" s="15"/>
      <c r="J73" s="15"/>
      <c r="K73" s="15"/>
      <c r="L73" s="10"/>
      <c r="N73" t="str">
        <f>""</f>
        <v/>
      </c>
      <c r="O73" s="1" t="s">
        <v>145</v>
      </c>
      <c r="P73">
        <v>1</v>
      </c>
      <c r="Q73">
        <f t="shared" si="63"/>
        <v>0</v>
      </c>
      <c r="R73">
        <f t="shared" si="64"/>
        <v>0</v>
      </c>
      <c r="S73">
        <f t="shared" si="65"/>
        <v>0</v>
      </c>
      <c r="T73">
        <f t="shared" si="66"/>
        <v>0</v>
      </c>
      <c r="U73">
        <f t="shared" si="67"/>
        <v>0</v>
      </c>
      <c r="V73">
        <f t="shared" si="68"/>
        <v>0</v>
      </c>
      <c r="W73">
        <f t="shared" si="69"/>
        <v>0</v>
      </c>
      <c r="X73">
        <f t="shared" si="70"/>
        <v>0</v>
      </c>
      <c r="Y73">
        <f t="shared" si="71"/>
        <v>0</v>
      </c>
      <c r="Z73">
        <f t="shared" si="72"/>
        <v>0</v>
      </c>
      <c r="AA73">
        <f t="shared" si="73"/>
        <v>0</v>
      </c>
      <c r="AB73">
        <f t="shared" si="74"/>
        <v>0</v>
      </c>
      <c r="AC73">
        <f t="shared" si="75"/>
        <v>0</v>
      </c>
      <c r="AD73">
        <f t="shared" si="76"/>
        <v>0</v>
      </c>
      <c r="AE73">
        <f t="shared" si="77"/>
        <v>0</v>
      </c>
      <c r="AF73">
        <f t="shared" si="78"/>
        <v>0</v>
      </c>
      <c r="AG73">
        <f t="shared" si="79"/>
        <v>0</v>
      </c>
      <c r="AH73">
        <f t="shared" si="80"/>
        <v>0</v>
      </c>
      <c r="AI73">
        <f t="shared" si="81"/>
        <v>0</v>
      </c>
      <c r="AJ73">
        <f t="shared" si="82"/>
        <v>0</v>
      </c>
      <c r="AK73">
        <f t="shared" si="83"/>
        <v>0</v>
      </c>
      <c r="AL73">
        <f t="shared" si="84"/>
        <v>0</v>
      </c>
      <c r="AM73">
        <f t="shared" si="85"/>
        <v>0</v>
      </c>
      <c r="AN73">
        <f t="shared" si="86"/>
        <v>0</v>
      </c>
      <c r="AO73">
        <f t="shared" si="87"/>
        <v>0</v>
      </c>
      <c r="AP73">
        <f t="shared" si="88"/>
        <v>0</v>
      </c>
      <c r="AQ73">
        <f t="shared" si="89"/>
        <v>0</v>
      </c>
      <c r="AR73">
        <f t="shared" si="90"/>
        <v>0</v>
      </c>
      <c r="AS73">
        <f t="shared" si="91"/>
        <v>0</v>
      </c>
      <c r="AT73">
        <f t="shared" si="92"/>
        <v>0</v>
      </c>
    </row>
    <row r="74" spans="1:46" ht="20.100000000000001" customHeight="1" x14ac:dyDescent="0.3">
      <c r="A74" s="6" t="s">
        <v>178</v>
      </c>
      <c r="B74" s="6" t="s">
        <v>179</v>
      </c>
      <c r="C74" s="7" t="s">
        <v>134</v>
      </c>
      <c r="D74" s="15">
        <v>1</v>
      </c>
      <c r="E74" s="15"/>
      <c r="F74" s="15"/>
      <c r="G74" s="15"/>
      <c r="H74" s="15"/>
      <c r="I74" s="15"/>
      <c r="J74" s="15"/>
      <c r="K74" s="15"/>
      <c r="L74" s="10"/>
      <c r="N74" t="str">
        <f>""</f>
        <v/>
      </c>
      <c r="O74" s="1" t="s">
        <v>145</v>
      </c>
      <c r="P74">
        <v>1</v>
      </c>
      <c r="Q74">
        <f t="shared" si="63"/>
        <v>0</v>
      </c>
      <c r="R74">
        <f t="shared" si="64"/>
        <v>0</v>
      </c>
      <c r="S74">
        <f t="shared" si="65"/>
        <v>0</v>
      </c>
      <c r="T74">
        <f t="shared" si="66"/>
        <v>0</v>
      </c>
      <c r="U74">
        <f t="shared" si="67"/>
        <v>0</v>
      </c>
      <c r="V74">
        <f t="shared" si="68"/>
        <v>0</v>
      </c>
      <c r="W74">
        <f t="shared" si="69"/>
        <v>0</v>
      </c>
      <c r="X74">
        <f t="shared" si="70"/>
        <v>0</v>
      </c>
      <c r="Y74">
        <f t="shared" si="71"/>
        <v>0</v>
      </c>
      <c r="Z74">
        <f t="shared" si="72"/>
        <v>0</v>
      </c>
      <c r="AA74">
        <f t="shared" si="73"/>
        <v>0</v>
      </c>
      <c r="AB74">
        <f t="shared" si="74"/>
        <v>0</v>
      </c>
      <c r="AC74">
        <f t="shared" si="75"/>
        <v>0</v>
      </c>
      <c r="AD74">
        <f t="shared" si="76"/>
        <v>0</v>
      </c>
      <c r="AE74">
        <f t="shared" si="77"/>
        <v>0</v>
      </c>
      <c r="AF74">
        <f t="shared" si="78"/>
        <v>0</v>
      </c>
      <c r="AG74">
        <f t="shared" si="79"/>
        <v>0</v>
      </c>
      <c r="AH74">
        <f t="shared" si="80"/>
        <v>0</v>
      </c>
      <c r="AI74">
        <f t="shared" si="81"/>
        <v>0</v>
      </c>
      <c r="AJ74">
        <f t="shared" si="82"/>
        <v>0</v>
      </c>
      <c r="AK74">
        <f t="shared" si="83"/>
        <v>0</v>
      </c>
      <c r="AL74">
        <f t="shared" si="84"/>
        <v>0</v>
      </c>
      <c r="AM74">
        <f t="shared" si="85"/>
        <v>0</v>
      </c>
      <c r="AN74">
        <f t="shared" si="86"/>
        <v>0</v>
      </c>
      <c r="AO74">
        <f t="shared" si="87"/>
        <v>0</v>
      </c>
      <c r="AP74">
        <f t="shared" si="88"/>
        <v>0</v>
      </c>
      <c r="AQ74">
        <f t="shared" si="89"/>
        <v>0</v>
      </c>
      <c r="AR74">
        <f t="shared" si="90"/>
        <v>0</v>
      </c>
      <c r="AS74">
        <f t="shared" si="91"/>
        <v>0</v>
      </c>
      <c r="AT74">
        <f t="shared" si="92"/>
        <v>0</v>
      </c>
    </row>
    <row r="75" spans="1:46" ht="20.100000000000001" customHeight="1" x14ac:dyDescent="0.3">
      <c r="A75" s="6" t="s">
        <v>43</v>
      </c>
      <c r="B75" s="6" t="s">
        <v>44</v>
      </c>
      <c r="C75" s="7" t="s">
        <v>28</v>
      </c>
      <c r="D75" s="15">
        <v>1</v>
      </c>
      <c r="E75" s="15"/>
      <c r="F75" s="15"/>
      <c r="G75" s="15"/>
      <c r="H75" s="15"/>
      <c r="I75" s="15"/>
      <c r="J75" s="15"/>
      <c r="K75" s="15"/>
      <c r="L75" s="8"/>
      <c r="N75" t="str">
        <f>"01"</f>
        <v>01</v>
      </c>
      <c r="O75" s="1" t="s">
        <v>145</v>
      </c>
      <c r="P75">
        <v>1</v>
      </c>
      <c r="Q75">
        <f t="shared" si="63"/>
        <v>0</v>
      </c>
      <c r="R75">
        <f t="shared" si="64"/>
        <v>0</v>
      </c>
      <c r="S75">
        <f t="shared" si="65"/>
        <v>0</v>
      </c>
      <c r="T75">
        <f t="shared" si="66"/>
        <v>0</v>
      </c>
      <c r="U75">
        <f t="shared" si="67"/>
        <v>0</v>
      </c>
      <c r="V75">
        <f t="shared" si="68"/>
        <v>0</v>
      </c>
      <c r="W75">
        <f t="shared" si="69"/>
        <v>0</v>
      </c>
      <c r="X75">
        <f t="shared" si="70"/>
        <v>0</v>
      </c>
      <c r="Y75">
        <f t="shared" si="71"/>
        <v>0</v>
      </c>
      <c r="Z75">
        <f t="shared" si="72"/>
        <v>0</v>
      </c>
      <c r="AA75">
        <f t="shared" si="73"/>
        <v>0</v>
      </c>
      <c r="AB75">
        <f t="shared" si="74"/>
        <v>0</v>
      </c>
      <c r="AC75">
        <f t="shared" si="75"/>
        <v>0</v>
      </c>
      <c r="AD75">
        <f t="shared" si="76"/>
        <v>0</v>
      </c>
      <c r="AE75">
        <f t="shared" si="77"/>
        <v>0</v>
      </c>
      <c r="AF75">
        <f t="shared" si="78"/>
        <v>0</v>
      </c>
      <c r="AG75">
        <f t="shared" si="79"/>
        <v>0</v>
      </c>
      <c r="AH75">
        <f t="shared" si="80"/>
        <v>0</v>
      </c>
      <c r="AI75">
        <f t="shared" si="81"/>
        <v>0</v>
      </c>
      <c r="AJ75">
        <f t="shared" si="82"/>
        <v>0</v>
      </c>
      <c r="AK75">
        <f t="shared" si="83"/>
        <v>0</v>
      </c>
      <c r="AL75">
        <f t="shared" si="84"/>
        <v>0</v>
      </c>
      <c r="AM75">
        <f t="shared" si="85"/>
        <v>0</v>
      </c>
      <c r="AN75">
        <f t="shared" si="86"/>
        <v>0</v>
      </c>
      <c r="AO75">
        <f t="shared" si="87"/>
        <v>0</v>
      </c>
      <c r="AP75">
        <f t="shared" si="88"/>
        <v>0</v>
      </c>
      <c r="AQ75">
        <f t="shared" si="89"/>
        <v>0</v>
      </c>
      <c r="AR75">
        <f t="shared" si="90"/>
        <v>0</v>
      </c>
      <c r="AS75">
        <f t="shared" si="91"/>
        <v>0</v>
      </c>
      <c r="AT75">
        <f t="shared" si="92"/>
        <v>0</v>
      </c>
    </row>
    <row r="76" spans="1:46" ht="20.100000000000001" customHeight="1" x14ac:dyDescent="0.3">
      <c r="A76" s="6" t="s">
        <v>45</v>
      </c>
      <c r="B76" s="6" t="s">
        <v>46</v>
      </c>
      <c r="C76" s="7" t="s">
        <v>37</v>
      </c>
      <c r="D76" s="15">
        <v>1</v>
      </c>
      <c r="E76" s="15"/>
      <c r="F76" s="15"/>
      <c r="G76" s="15"/>
      <c r="H76" s="15"/>
      <c r="I76" s="15"/>
      <c r="J76" s="15"/>
      <c r="K76" s="15"/>
      <c r="L76" s="8"/>
      <c r="N76" t="str">
        <f>"01"</f>
        <v>01</v>
      </c>
      <c r="O76" s="1" t="s">
        <v>145</v>
      </c>
      <c r="P76">
        <v>1</v>
      </c>
      <c r="Q76">
        <f t="shared" si="63"/>
        <v>0</v>
      </c>
      <c r="R76">
        <f t="shared" si="64"/>
        <v>0</v>
      </c>
      <c r="S76">
        <f t="shared" si="65"/>
        <v>0</v>
      </c>
      <c r="T76">
        <f t="shared" si="66"/>
        <v>0</v>
      </c>
      <c r="U76">
        <f t="shared" si="67"/>
        <v>0</v>
      </c>
      <c r="V76">
        <f t="shared" si="68"/>
        <v>0</v>
      </c>
      <c r="W76">
        <f t="shared" si="69"/>
        <v>0</v>
      </c>
      <c r="X76">
        <f t="shared" si="70"/>
        <v>0</v>
      </c>
      <c r="Y76">
        <f t="shared" si="71"/>
        <v>0</v>
      </c>
      <c r="Z76">
        <f t="shared" si="72"/>
        <v>0</v>
      </c>
      <c r="AA76">
        <f t="shared" si="73"/>
        <v>0</v>
      </c>
      <c r="AB76">
        <f t="shared" si="74"/>
        <v>0</v>
      </c>
      <c r="AC76">
        <f t="shared" si="75"/>
        <v>0</v>
      </c>
      <c r="AD76">
        <f t="shared" si="76"/>
        <v>0</v>
      </c>
      <c r="AE76">
        <f t="shared" si="77"/>
        <v>0</v>
      </c>
      <c r="AF76">
        <f t="shared" si="78"/>
        <v>0</v>
      </c>
      <c r="AG76">
        <f t="shared" si="79"/>
        <v>0</v>
      </c>
      <c r="AH76">
        <f t="shared" si="80"/>
        <v>0</v>
      </c>
      <c r="AI76">
        <f t="shared" si="81"/>
        <v>0</v>
      </c>
      <c r="AJ76">
        <f t="shared" si="82"/>
        <v>0</v>
      </c>
      <c r="AK76">
        <f t="shared" si="83"/>
        <v>0</v>
      </c>
      <c r="AL76">
        <f t="shared" si="84"/>
        <v>0</v>
      </c>
      <c r="AM76">
        <f t="shared" si="85"/>
        <v>0</v>
      </c>
      <c r="AN76">
        <f t="shared" si="86"/>
        <v>0</v>
      </c>
      <c r="AO76">
        <f t="shared" si="87"/>
        <v>0</v>
      </c>
      <c r="AP76">
        <f t="shared" si="88"/>
        <v>0</v>
      </c>
      <c r="AQ76">
        <f t="shared" si="89"/>
        <v>0</v>
      </c>
      <c r="AR76">
        <f t="shared" si="90"/>
        <v>0</v>
      </c>
      <c r="AS76">
        <f t="shared" si="91"/>
        <v>0</v>
      </c>
      <c r="AT76">
        <f t="shared" si="92"/>
        <v>0</v>
      </c>
    </row>
    <row r="77" spans="1:46" ht="20.100000000000001" customHeight="1" x14ac:dyDescent="0.3">
      <c r="A77" s="6" t="s">
        <v>115</v>
      </c>
      <c r="B77" s="6" t="s">
        <v>116</v>
      </c>
      <c r="C77" s="7" t="s">
        <v>28</v>
      </c>
      <c r="D77" s="15">
        <v>2</v>
      </c>
      <c r="E77" s="15"/>
      <c r="F77" s="15"/>
      <c r="G77" s="15"/>
      <c r="H77" s="15"/>
      <c r="I77" s="15"/>
      <c r="J77" s="15"/>
      <c r="K77" s="15"/>
      <c r="L77" s="8"/>
      <c r="N77" t="str">
        <f>"01"</f>
        <v>01</v>
      </c>
      <c r="O77" s="1" t="s">
        <v>145</v>
      </c>
      <c r="P77">
        <v>1</v>
      </c>
      <c r="Q77">
        <f t="shared" si="63"/>
        <v>0</v>
      </c>
      <c r="R77">
        <f t="shared" si="64"/>
        <v>0</v>
      </c>
      <c r="S77">
        <f t="shared" si="65"/>
        <v>0</v>
      </c>
      <c r="T77">
        <f t="shared" si="66"/>
        <v>0</v>
      </c>
      <c r="U77">
        <f t="shared" si="67"/>
        <v>0</v>
      </c>
      <c r="V77">
        <f t="shared" si="68"/>
        <v>0</v>
      </c>
      <c r="W77">
        <f t="shared" si="69"/>
        <v>0</v>
      </c>
      <c r="X77">
        <f t="shared" si="70"/>
        <v>0</v>
      </c>
      <c r="Y77">
        <f t="shared" si="71"/>
        <v>0</v>
      </c>
      <c r="Z77">
        <f t="shared" si="72"/>
        <v>0</v>
      </c>
      <c r="AA77">
        <f t="shared" si="73"/>
        <v>0</v>
      </c>
      <c r="AB77">
        <f t="shared" si="74"/>
        <v>0</v>
      </c>
      <c r="AC77">
        <f t="shared" si="75"/>
        <v>0</v>
      </c>
      <c r="AD77">
        <f t="shared" si="76"/>
        <v>0</v>
      </c>
      <c r="AE77">
        <f t="shared" si="77"/>
        <v>0</v>
      </c>
      <c r="AF77">
        <f t="shared" si="78"/>
        <v>0</v>
      </c>
      <c r="AG77">
        <f t="shared" si="79"/>
        <v>0</v>
      </c>
      <c r="AH77">
        <f t="shared" si="80"/>
        <v>0</v>
      </c>
      <c r="AI77">
        <f t="shared" si="81"/>
        <v>0</v>
      </c>
      <c r="AJ77">
        <f t="shared" si="82"/>
        <v>0</v>
      </c>
      <c r="AK77">
        <f t="shared" si="83"/>
        <v>0</v>
      </c>
      <c r="AL77">
        <f t="shared" si="84"/>
        <v>0</v>
      </c>
      <c r="AM77">
        <f t="shared" si="85"/>
        <v>0</v>
      </c>
      <c r="AN77">
        <f t="shared" si="86"/>
        <v>0</v>
      </c>
      <c r="AO77">
        <f t="shared" si="87"/>
        <v>0</v>
      </c>
      <c r="AP77">
        <f t="shared" si="88"/>
        <v>0</v>
      </c>
      <c r="AQ77">
        <f t="shared" si="89"/>
        <v>0</v>
      </c>
      <c r="AR77">
        <f t="shared" si="90"/>
        <v>0</v>
      </c>
      <c r="AS77">
        <f t="shared" si="91"/>
        <v>0</v>
      </c>
      <c r="AT77">
        <f t="shared" si="92"/>
        <v>0</v>
      </c>
    </row>
    <row r="78" spans="1:46" ht="20.100000000000001" customHeight="1" x14ac:dyDescent="0.3">
      <c r="A78" s="6" t="s">
        <v>47</v>
      </c>
      <c r="B78" s="6" t="s">
        <v>48</v>
      </c>
      <c r="C78" s="7" t="s">
        <v>37</v>
      </c>
      <c r="D78" s="15">
        <v>11</v>
      </c>
      <c r="E78" s="15"/>
      <c r="F78" s="15"/>
      <c r="G78" s="15"/>
      <c r="H78" s="15"/>
      <c r="I78" s="15"/>
      <c r="J78" s="15"/>
      <c r="K78" s="15"/>
      <c r="L78" s="8"/>
      <c r="N78" t="str">
        <f>"01"</f>
        <v>01</v>
      </c>
      <c r="O78" s="1" t="s">
        <v>145</v>
      </c>
      <c r="P78">
        <v>1</v>
      </c>
      <c r="Q78">
        <f t="shared" si="63"/>
        <v>0</v>
      </c>
      <c r="R78">
        <f t="shared" si="64"/>
        <v>0</v>
      </c>
      <c r="S78">
        <f t="shared" si="65"/>
        <v>0</v>
      </c>
      <c r="T78">
        <f t="shared" si="66"/>
        <v>0</v>
      </c>
      <c r="U78">
        <f t="shared" si="67"/>
        <v>0</v>
      </c>
      <c r="V78">
        <f t="shared" si="68"/>
        <v>0</v>
      </c>
      <c r="W78">
        <f t="shared" si="69"/>
        <v>0</v>
      </c>
      <c r="X78">
        <f t="shared" si="70"/>
        <v>0</v>
      </c>
      <c r="Y78">
        <f t="shared" si="71"/>
        <v>0</v>
      </c>
      <c r="Z78">
        <f t="shared" si="72"/>
        <v>0</v>
      </c>
      <c r="AA78">
        <f t="shared" si="73"/>
        <v>0</v>
      </c>
      <c r="AB78">
        <f t="shared" si="74"/>
        <v>0</v>
      </c>
      <c r="AC78">
        <f t="shared" si="75"/>
        <v>0</v>
      </c>
      <c r="AD78">
        <f t="shared" si="76"/>
        <v>0</v>
      </c>
      <c r="AE78">
        <f t="shared" si="77"/>
        <v>0</v>
      </c>
      <c r="AF78">
        <f t="shared" si="78"/>
        <v>0</v>
      </c>
      <c r="AG78">
        <f t="shared" si="79"/>
        <v>0</v>
      </c>
      <c r="AH78">
        <f t="shared" si="80"/>
        <v>0</v>
      </c>
      <c r="AI78">
        <f t="shared" si="81"/>
        <v>0</v>
      </c>
      <c r="AJ78">
        <f t="shared" si="82"/>
        <v>0</v>
      </c>
      <c r="AK78">
        <f t="shared" si="83"/>
        <v>0</v>
      </c>
      <c r="AL78">
        <f t="shared" si="84"/>
        <v>0</v>
      </c>
      <c r="AM78">
        <f t="shared" si="85"/>
        <v>0</v>
      </c>
      <c r="AN78">
        <f t="shared" si="86"/>
        <v>0</v>
      </c>
      <c r="AO78">
        <f t="shared" si="87"/>
        <v>0</v>
      </c>
      <c r="AP78">
        <f t="shared" si="88"/>
        <v>0</v>
      </c>
      <c r="AQ78">
        <f t="shared" si="89"/>
        <v>0</v>
      </c>
      <c r="AR78">
        <f t="shared" si="90"/>
        <v>0</v>
      </c>
      <c r="AS78">
        <f t="shared" si="91"/>
        <v>0</v>
      </c>
      <c r="AT78">
        <f t="shared" si="92"/>
        <v>0</v>
      </c>
    </row>
    <row r="79" spans="1:46" ht="20.100000000000001" customHeight="1" x14ac:dyDescent="0.3">
      <c r="A79" s="6" t="s">
        <v>49</v>
      </c>
      <c r="B79" s="6" t="s">
        <v>50</v>
      </c>
      <c r="C79" s="7" t="s">
        <v>28</v>
      </c>
      <c r="D79" s="15">
        <v>1</v>
      </c>
      <c r="E79" s="15"/>
      <c r="F79" s="15"/>
      <c r="G79" s="15"/>
      <c r="H79" s="15"/>
      <c r="I79" s="15"/>
      <c r="J79" s="15"/>
      <c r="K79" s="15"/>
      <c r="L79" s="8"/>
      <c r="N79" t="str">
        <f>"01"</f>
        <v>01</v>
      </c>
      <c r="O79" s="1" t="s">
        <v>145</v>
      </c>
      <c r="P79">
        <v>1</v>
      </c>
      <c r="Q79">
        <f t="shared" si="63"/>
        <v>0</v>
      </c>
      <c r="R79">
        <f t="shared" si="64"/>
        <v>0</v>
      </c>
      <c r="S79">
        <f t="shared" si="65"/>
        <v>0</v>
      </c>
      <c r="T79">
        <f t="shared" si="66"/>
        <v>0</v>
      </c>
      <c r="U79">
        <f t="shared" si="67"/>
        <v>0</v>
      </c>
      <c r="V79">
        <f t="shared" si="68"/>
        <v>0</v>
      </c>
      <c r="W79">
        <f t="shared" si="69"/>
        <v>0</v>
      </c>
      <c r="X79">
        <f t="shared" si="70"/>
        <v>0</v>
      </c>
      <c r="Y79">
        <f t="shared" si="71"/>
        <v>0</v>
      </c>
      <c r="Z79">
        <f t="shared" si="72"/>
        <v>0</v>
      </c>
      <c r="AA79">
        <f t="shared" si="73"/>
        <v>0</v>
      </c>
      <c r="AB79">
        <f t="shared" si="74"/>
        <v>0</v>
      </c>
      <c r="AC79">
        <f t="shared" si="75"/>
        <v>0</v>
      </c>
      <c r="AD79">
        <f t="shared" si="76"/>
        <v>0</v>
      </c>
      <c r="AE79">
        <f t="shared" si="77"/>
        <v>0</v>
      </c>
      <c r="AF79">
        <f t="shared" si="78"/>
        <v>0</v>
      </c>
      <c r="AG79">
        <f t="shared" si="79"/>
        <v>0</v>
      </c>
      <c r="AH79">
        <f t="shared" si="80"/>
        <v>0</v>
      </c>
      <c r="AI79">
        <f t="shared" si="81"/>
        <v>0</v>
      </c>
      <c r="AJ79">
        <f t="shared" si="82"/>
        <v>0</v>
      </c>
      <c r="AK79">
        <f t="shared" si="83"/>
        <v>0</v>
      </c>
      <c r="AL79">
        <f t="shared" si="84"/>
        <v>0</v>
      </c>
      <c r="AM79">
        <f t="shared" si="85"/>
        <v>0</v>
      </c>
      <c r="AN79">
        <f t="shared" si="86"/>
        <v>0</v>
      </c>
      <c r="AO79">
        <f t="shared" si="87"/>
        <v>0</v>
      </c>
      <c r="AP79">
        <f t="shared" si="88"/>
        <v>0</v>
      </c>
      <c r="AQ79">
        <f t="shared" si="89"/>
        <v>0</v>
      </c>
      <c r="AR79">
        <f t="shared" si="90"/>
        <v>0</v>
      </c>
      <c r="AS79">
        <f t="shared" si="91"/>
        <v>0</v>
      </c>
      <c r="AT79">
        <f t="shared" si="92"/>
        <v>0</v>
      </c>
    </row>
    <row r="80" spans="1:46" ht="20.100000000000001" customHeight="1" x14ac:dyDescent="0.3">
      <c r="A80" s="6" t="s">
        <v>163</v>
      </c>
      <c r="B80" s="6" t="s">
        <v>164</v>
      </c>
      <c r="C80" s="7" t="s">
        <v>134</v>
      </c>
      <c r="D80" s="15">
        <v>1</v>
      </c>
      <c r="E80" s="15"/>
      <c r="F80" s="15"/>
      <c r="G80" s="15"/>
      <c r="H80" s="15"/>
      <c r="I80" s="15"/>
      <c r="J80" s="15"/>
      <c r="K80" s="15"/>
      <c r="L80" s="10"/>
      <c r="N80" t="str">
        <f>""</f>
        <v/>
      </c>
      <c r="O80" s="1" t="s">
        <v>145</v>
      </c>
      <c r="P80">
        <v>1</v>
      </c>
      <c r="Q80">
        <f t="shared" si="63"/>
        <v>0</v>
      </c>
      <c r="R80">
        <f t="shared" si="64"/>
        <v>0</v>
      </c>
      <c r="S80">
        <f t="shared" si="65"/>
        <v>0</v>
      </c>
      <c r="T80">
        <f t="shared" si="66"/>
        <v>0</v>
      </c>
      <c r="U80">
        <f t="shared" si="67"/>
        <v>0</v>
      </c>
      <c r="V80">
        <f t="shared" si="68"/>
        <v>0</v>
      </c>
      <c r="W80">
        <f t="shared" si="69"/>
        <v>0</v>
      </c>
      <c r="X80">
        <f t="shared" si="70"/>
        <v>0</v>
      </c>
      <c r="Y80">
        <f t="shared" si="71"/>
        <v>0</v>
      </c>
      <c r="Z80">
        <f t="shared" si="72"/>
        <v>0</v>
      </c>
      <c r="AA80">
        <f t="shared" si="73"/>
        <v>0</v>
      </c>
      <c r="AB80">
        <f t="shared" si="74"/>
        <v>0</v>
      </c>
      <c r="AC80">
        <f t="shared" si="75"/>
        <v>0</v>
      </c>
      <c r="AD80">
        <f t="shared" si="76"/>
        <v>0</v>
      </c>
      <c r="AE80">
        <f t="shared" si="77"/>
        <v>0</v>
      </c>
      <c r="AF80">
        <f t="shared" si="78"/>
        <v>0</v>
      </c>
      <c r="AG80">
        <f t="shared" si="79"/>
        <v>0</v>
      </c>
      <c r="AH80">
        <f t="shared" si="80"/>
        <v>0</v>
      </c>
      <c r="AI80">
        <f t="shared" si="81"/>
        <v>0</v>
      </c>
      <c r="AJ80">
        <f t="shared" si="82"/>
        <v>0</v>
      </c>
      <c r="AK80">
        <f t="shared" si="83"/>
        <v>0</v>
      </c>
      <c r="AL80">
        <f t="shared" si="84"/>
        <v>0</v>
      </c>
      <c r="AM80">
        <f t="shared" si="85"/>
        <v>0</v>
      </c>
      <c r="AN80">
        <f t="shared" si="86"/>
        <v>0</v>
      </c>
      <c r="AO80">
        <f t="shared" si="87"/>
        <v>0</v>
      </c>
      <c r="AP80">
        <f t="shared" si="88"/>
        <v>0</v>
      </c>
      <c r="AQ80">
        <f t="shared" si="89"/>
        <v>0</v>
      </c>
      <c r="AR80">
        <f t="shared" si="90"/>
        <v>0</v>
      </c>
      <c r="AS80">
        <f t="shared" si="91"/>
        <v>0</v>
      </c>
      <c r="AT80">
        <f t="shared" si="92"/>
        <v>0</v>
      </c>
    </row>
    <row r="81" spans="1:49" ht="20.100000000000001" customHeight="1" x14ac:dyDescent="0.3">
      <c r="A81" s="6" t="s">
        <v>163</v>
      </c>
      <c r="B81" s="6" t="s">
        <v>165</v>
      </c>
      <c r="C81" s="7" t="s">
        <v>134</v>
      </c>
      <c r="D81" s="15">
        <v>1</v>
      </c>
      <c r="E81" s="15"/>
      <c r="F81" s="15"/>
      <c r="G81" s="15"/>
      <c r="H81" s="15"/>
      <c r="I81" s="15"/>
      <c r="J81" s="15"/>
      <c r="K81" s="15"/>
      <c r="L81" s="10"/>
      <c r="N81" t="str">
        <f>""</f>
        <v/>
      </c>
      <c r="O81" s="1" t="s">
        <v>145</v>
      </c>
      <c r="P81">
        <v>1</v>
      </c>
      <c r="Q81">
        <f t="shared" si="63"/>
        <v>0</v>
      </c>
      <c r="R81">
        <f t="shared" si="64"/>
        <v>0</v>
      </c>
      <c r="S81">
        <f t="shared" si="65"/>
        <v>0</v>
      </c>
      <c r="T81">
        <f t="shared" si="66"/>
        <v>0</v>
      </c>
      <c r="U81">
        <f t="shared" si="67"/>
        <v>0</v>
      </c>
      <c r="V81">
        <f t="shared" si="68"/>
        <v>0</v>
      </c>
      <c r="W81">
        <f t="shared" si="69"/>
        <v>0</v>
      </c>
      <c r="X81">
        <f t="shared" si="70"/>
        <v>0</v>
      </c>
      <c r="Y81">
        <f t="shared" si="71"/>
        <v>0</v>
      </c>
      <c r="Z81">
        <f t="shared" si="72"/>
        <v>0</v>
      </c>
      <c r="AA81">
        <f t="shared" si="73"/>
        <v>0</v>
      </c>
      <c r="AB81">
        <f t="shared" si="74"/>
        <v>0</v>
      </c>
      <c r="AC81">
        <f t="shared" si="75"/>
        <v>0</v>
      </c>
      <c r="AD81">
        <f t="shared" si="76"/>
        <v>0</v>
      </c>
      <c r="AE81">
        <f t="shared" si="77"/>
        <v>0</v>
      </c>
      <c r="AF81">
        <f t="shared" si="78"/>
        <v>0</v>
      </c>
      <c r="AG81">
        <f t="shared" si="79"/>
        <v>0</v>
      </c>
      <c r="AH81">
        <f t="shared" si="80"/>
        <v>0</v>
      </c>
      <c r="AI81">
        <f t="shared" si="81"/>
        <v>0</v>
      </c>
      <c r="AJ81">
        <f t="shared" si="82"/>
        <v>0</v>
      </c>
      <c r="AK81">
        <f t="shared" si="83"/>
        <v>0</v>
      </c>
      <c r="AL81">
        <f t="shared" si="84"/>
        <v>0</v>
      </c>
      <c r="AM81">
        <f t="shared" si="85"/>
        <v>0</v>
      </c>
      <c r="AN81">
        <f t="shared" si="86"/>
        <v>0</v>
      </c>
      <c r="AO81">
        <f t="shared" si="87"/>
        <v>0</v>
      </c>
      <c r="AP81">
        <f t="shared" si="88"/>
        <v>0</v>
      </c>
      <c r="AQ81">
        <f t="shared" si="89"/>
        <v>0</v>
      </c>
      <c r="AR81">
        <f t="shared" si="90"/>
        <v>0</v>
      </c>
      <c r="AS81">
        <f t="shared" si="91"/>
        <v>0</v>
      </c>
      <c r="AT81">
        <f t="shared" si="92"/>
        <v>0</v>
      </c>
    </row>
    <row r="82" spans="1:49" ht="20.100000000000001" customHeight="1" x14ac:dyDescent="0.3">
      <c r="A82" s="6" t="s">
        <v>163</v>
      </c>
      <c r="B82" s="6" t="s">
        <v>67</v>
      </c>
      <c r="C82" s="7" t="s">
        <v>134</v>
      </c>
      <c r="D82" s="15">
        <v>1</v>
      </c>
      <c r="E82" s="15"/>
      <c r="F82" s="15"/>
      <c r="G82" s="15"/>
      <c r="H82" s="15"/>
      <c r="I82" s="15"/>
      <c r="J82" s="15"/>
      <c r="K82" s="15"/>
      <c r="L82" s="10"/>
      <c r="N82" t="str">
        <f>""</f>
        <v/>
      </c>
      <c r="O82" s="1" t="s">
        <v>145</v>
      </c>
      <c r="P82">
        <v>1</v>
      </c>
      <c r="Q82">
        <f t="shared" si="63"/>
        <v>0</v>
      </c>
      <c r="R82">
        <f t="shared" si="64"/>
        <v>0</v>
      </c>
      <c r="S82">
        <f t="shared" si="65"/>
        <v>0</v>
      </c>
      <c r="T82">
        <f t="shared" si="66"/>
        <v>0</v>
      </c>
      <c r="U82">
        <f t="shared" si="67"/>
        <v>0</v>
      </c>
      <c r="V82">
        <f t="shared" si="68"/>
        <v>0</v>
      </c>
      <c r="W82">
        <f t="shared" si="69"/>
        <v>0</v>
      </c>
      <c r="X82">
        <f t="shared" si="70"/>
        <v>0</v>
      </c>
      <c r="Y82">
        <f t="shared" si="71"/>
        <v>0</v>
      </c>
      <c r="Z82">
        <f t="shared" si="72"/>
        <v>0</v>
      </c>
      <c r="AA82">
        <f t="shared" si="73"/>
        <v>0</v>
      </c>
      <c r="AB82">
        <f t="shared" si="74"/>
        <v>0</v>
      </c>
      <c r="AC82">
        <f t="shared" si="75"/>
        <v>0</v>
      </c>
      <c r="AD82">
        <f t="shared" si="76"/>
        <v>0</v>
      </c>
      <c r="AE82">
        <f t="shared" si="77"/>
        <v>0</v>
      </c>
      <c r="AF82">
        <f t="shared" si="78"/>
        <v>0</v>
      </c>
      <c r="AG82">
        <f t="shared" si="79"/>
        <v>0</v>
      </c>
      <c r="AH82">
        <f t="shared" si="80"/>
        <v>0</v>
      </c>
      <c r="AI82">
        <f t="shared" si="81"/>
        <v>0</v>
      </c>
      <c r="AJ82">
        <f t="shared" si="82"/>
        <v>0</v>
      </c>
      <c r="AK82">
        <f t="shared" si="83"/>
        <v>0</v>
      </c>
      <c r="AL82">
        <f t="shared" si="84"/>
        <v>0</v>
      </c>
      <c r="AM82">
        <f t="shared" si="85"/>
        <v>0</v>
      </c>
      <c r="AN82">
        <f t="shared" si="86"/>
        <v>0</v>
      </c>
      <c r="AO82">
        <f t="shared" si="87"/>
        <v>0</v>
      </c>
      <c r="AP82">
        <f t="shared" si="88"/>
        <v>0</v>
      </c>
      <c r="AQ82">
        <f t="shared" si="89"/>
        <v>0</v>
      </c>
      <c r="AR82">
        <f t="shared" si="90"/>
        <v>0</v>
      </c>
      <c r="AS82">
        <f t="shared" si="91"/>
        <v>0</v>
      </c>
      <c r="AT82">
        <f t="shared" si="92"/>
        <v>0</v>
      </c>
    </row>
    <row r="83" spans="1:49" ht="20.100000000000001" customHeight="1" x14ac:dyDescent="0.3">
      <c r="A83" s="6" t="s">
        <v>163</v>
      </c>
      <c r="B83" s="6" t="s">
        <v>26</v>
      </c>
      <c r="C83" s="7" t="s">
        <v>134</v>
      </c>
      <c r="D83" s="15">
        <v>1</v>
      </c>
      <c r="E83" s="15"/>
      <c r="F83" s="15"/>
      <c r="G83" s="15"/>
      <c r="H83" s="15"/>
      <c r="I83" s="15"/>
      <c r="J83" s="15"/>
      <c r="K83" s="15"/>
      <c r="L83" s="10"/>
      <c r="N83" t="str">
        <f>""</f>
        <v/>
      </c>
      <c r="O83" s="1" t="s">
        <v>145</v>
      </c>
      <c r="P83">
        <v>1</v>
      </c>
      <c r="Q83">
        <f t="shared" si="63"/>
        <v>0</v>
      </c>
      <c r="R83">
        <f t="shared" si="64"/>
        <v>0</v>
      </c>
      <c r="S83">
        <f t="shared" si="65"/>
        <v>0</v>
      </c>
      <c r="T83">
        <f t="shared" si="66"/>
        <v>0</v>
      </c>
      <c r="U83">
        <f t="shared" si="67"/>
        <v>0</v>
      </c>
      <c r="V83">
        <f t="shared" si="68"/>
        <v>0</v>
      </c>
      <c r="W83">
        <f t="shared" si="69"/>
        <v>0</v>
      </c>
      <c r="X83">
        <f t="shared" si="70"/>
        <v>0</v>
      </c>
      <c r="Y83">
        <f t="shared" si="71"/>
        <v>0</v>
      </c>
      <c r="Z83">
        <f t="shared" si="72"/>
        <v>0</v>
      </c>
      <c r="AA83">
        <f t="shared" si="73"/>
        <v>0</v>
      </c>
      <c r="AB83">
        <f t="shared" si="74"/>
        <v>0</v>
      </c>
      <c r="AC83">
        <f t="shared" si="75"/>
        <v>0</v>
      </c>
      <c r="AD83">
        <f t="shared" si="76"/>
        <v>0</v>
      </c>
      <c r="AE83">
        <f t="shared" si="77"/>
        <v>0</v>
      </c>
      <c r="AF83">
        <f t="shared" si="78"/>
        <v>0</v>
      </c>
      <c r="AG83">
        <f t="shared" si="79"/>
        <v>0</v>
      </c>
      <c r="AH83">
        <f t="shared" si="80"/>
        <v>0</v>
      </c>
      <c r="AI83">
        <f t="shared" si="81"/>
        <v>0</v>
      </c>
      <c r="AJ83">
        <f t="shared" si="82"/>
        <v>0</v>
      </c>
      <c r="AK83">
        <f t="shared" si="83"/>
        <v>0</v>
      </c>
      <c r="AL83">
        <f t="shared" si="84"/>
        <v>0</v>
      </c>
      <c r="AM83">
        <f t="shared" si="85"/>
        <v>0</v>
      </c>
      <c r="AN83">
        <f t="shared" si="86"/>
        <v>0</v>
      </c>
      <c r="AO83">
        <f t="shared" si="87"/>
        <v>0</v>
      </c>
      <c r="AP83">
        <f t="shared" si="88"/>
        <v>0</v>
      </c>
      <c r="AQ83">
        <f t="shared" si="89"/>
        <v>0</v>
      </c>
      <c r="AR83">
        <f t="shared" si="90"/>
        <v>0</v>
      </c>
      <c r="AS83">
        <f t="shared" si="91"/>
        <v>0</v>
      </c>
      <c r="AT83">
        <f t="shared" si="92"/>
        <v>0</v>
      </c>
    </row>
    <row r="84" spans="1:49" ht="20.100000000000001" customHeight="1" x14ac:dyDescent="0.3">
      <c r="A84" s="6" t="s">
        <v>127</v>
      </c>
      <c r="B84" s="6" t="s">
        <v>20</v>
      </c>
      <c r="C84" s="7" t="s">
        <v>16</v>
      </c>
      <c r="D84" s="15">
        <v>20</v>
      </c>
      <c r="E84" s="15"/>
      <c r="F84" s="15"/>
      <c r="G84" s="15"/>
      <c r="H84" s="15"/>
      <c r="I84" s="15"/>
      <c r="J84" s="15"/>
      <c r="K84" s="15"/>
      <c r="L84" s="10"/>
      <c r="N84" t="str">
        <f>""</f>
        <v/>
      </c>
      <c r="O84" s="1" t="s">
        <v>145</v>
      </c>
      <c r="P84">
        <v>1</v>
      </c>
      <c r="Q84">
        <f t="shared" si="63"/>
        <v>0</v>
      </c>
      <c r="R84">
        <f t="shared" si="64"/>
        <v>0</v>
      </c>
      <c r="S84">
        <f t="shared" si="65"/>
        <v>0</v>
      </c>
      <c r="T84">
        <f t="shared" si="66"/>
        <v>0</v>
      </c>
      <c r="U84">
        <f t="shared" si="67"/>
        <v>0</v>
      </c>
      <c r="V84">
        <f t="shared" si="68"/>
        <v>0</v>
      </c>
      <c r="W84">
        <f t="shared" si="69"/>
        <v>0</v>
      </c>
      <c r="X84">
        <f t="shared" si="70"/>
        <v>0</v>
      </c>
      <c r="Y84">
        <f t="shared" si="71"/>
        <v>0</v>
      </c>
      <c r="Z84">
        <f t="shared" si="72"/>
        <v>0</v>
      </c>
      <c r="AA84">
        <f t="shared" si="73"/>
        <v>0</v>
      </c>
      <c r="AB84">
        <f t="shared" si="74"/>
        <v>0</v>
      </c>
      <c r="AC84">
        <f t="shared" si="75"/>
        <v>0</v>
      </c>
      <c r="AD84">
        <f t="shared" si="76"/>
        <v>0</v>
      </c>
      <c r="AE84">
        <f t="shared" si="77"/>
        <v>0</v>
      </c>
      <c r="AF84">
        <f t="shared" si="78"/>
        <v>0</v>
      </c>
      <c r="AG84">
        <f t="shared" si="79"/>
        <v>0</v>
      </c>
      <c r="AH84">
        <f t="shared" si="80"/>
        <v>0</v>
      </c>
      <c r="AI84">
        <f t="shared" si="81"/>
        <v>0</v>
      </c>
      <c r="AJ84">
        <f t="shared" si="82"/>
        <v>0</v>
      </c>
      <c r="AK84">
        <f t="shared" si="83"/>
        <v>0</v>
      </c>
      <c r="AL84">
        <f t="shared" si="84"/>
        <v>0</v>
      </c>
      <c r="AM84">
        <f t="shared" si="85"/>
        <v>0</v>
      </c>
      <c r="AN84">
        <f t="shared" si="86"/>
        <v>0</v>
      </c>
      <c r="AO84">
        <f t="shared" si="87"/>
        <v>0</v>
      </c>
      <c r="AP84">
        <f t="shared" si="88"/>
        <v>0</v>
      </c>
      <c r="AQ84">
        <f t="shared" si="89"/>
        <v>0</v>
      </c>
      <c r="AR84">
        <f t="shared" si="90"/>
        <v>0</v>
      </c>
      <c r="AS84">
        <f t="shared" si="91"/>
        <v>0</v>
      </c>
      <c r="AT84">
        <f t="shared" si="92"/>
        <v>0</v>
      </c>
    </row>
    <row r="85" spans="1:49" ht="20.100000000000001" customHeight="1" x14ac:dyDescent="0.3">
      <c r="A85" s="6" t="s">
        <v>127</v>
      </c>
      <c r="B85" s="6" t="s">
        <v>22</v>
      </c>
      <c r="C85" s="7" t="s">
        <v>16</v>
      </c>
      <c r="D85" s="15">
        <v>6</v>
      </c>
      <c r="E85" s="15"/>
      <c r="F85" s="15"/>
      <c r="G85" s="15"/>
      <c r="H85" s="15"/>
      <c r="I85" s="15"/>
      <c r="J85" s="15"/>
      <c r="K85" s="15"/>
      <c r="L85" s="10"/>
      <c r="N85" t="str">
        <f>""</f>
        <v/>
      </c>
      <c r="O85" s="1" t="s">
        <v>145</v>
      </c>
      <c r="P85">
        <v>1</v>
      </c>
      <c r="Q85">
        <f t="shared" si="63"/>
        <v>0</v>
      </c>
      <c r="R85">
        <f t="shared" si="64"/>
        <v>0</v>
      </c>
      <c r="S85">
        <f t="shared" si="65"/>
        <v>0</v>
      </c>
      <c r="T85">
        <f t="shared" si="66"/>
        <v>0</v>
      </c>
      <c r="U85">
        <f t="shared" si="67"/>
        <v>0</v>
      </c>
      <c r="V85">
        <f t="shared" si="68"/>
        <v>0</v>
      </c>
      <c r="W85">
        <f t="shared" si="69"/>
        <v>0</v>
      </c>
      <c r="X85">
        <f t="shared" si="70"/>
        <v>0</v>
      </c>
      <c r="Y85">
        <f t="shared" si="71"/>
        <v>0</v>
      </c>
      <c r="Z85">
        <f t="shared" si="72"/>
        <v>0</v>
      </c>
      <c r="AA85">
        <f t="shared" si="73"/>
        <v>0</v>
      </c>
      <c r="AB85">
        <f t="shared" si="74"/>
        <v>0</v>
      </c>
      <c r="AC85">
        <f t="shared" si="75"/>
        <v>0</v>
      </c>
      <c r="AD85">
        <f t="shared" si="76"/>
        <v>0</v>
      </c>
      <c r="AE85">
        <f t="shared" si="77"/>
        <v>0</v>
      </c>
      <c r="AF85">
        <f t="shared" si="78"/>
        <v>0</v>
      </c>
      <c r="AG85">
        <f t="shared" si="79"/>
        <v>0</v>
      </c>
      <c r="AH85">
        <f t="shared" si="80"/>
        <v>0</v>
      </c>
      <c r="AI85">
        <f t="shared" si="81"/>
        <v>0</v>
      </c>
      <c r="AJ85">
        <f t="shared" si="82"/>
        <v>0</v>
      </c>
      <c r="AK85">
        <f t="shared" si="83"/>
        <v>0</v>
      </c>
      <c r="AL85">
        <f t="shared" si="84"/>
        <v>0</v>
      </c>
      <c r="AM85">
        <f t="shared" si="85"/>
        <v>0</v>
      </c>
      <c r="AN85">
        <f t="shared" si="86"/>
        <v>0</v>
      </c>
      <c r="AO85">
        <f t="shared" si="87"/>
        <v>0</v>
      </c>
      <c r="AP85">
        <f t="shared" si="88"/>
        <v>0</v>
      </c>
      <c r="AQ85">
        <f t="shared" si="89"/>
        <v>0</v>
      </c>
      <c r="AR85">
        <f t="shared" si="90"/>
        <v>0</v>
      </c>
      <c r="AS85">
        <f t="shared" si="91"/>
        <v>0</v>
      </c>
      <c r="AT85">
        <f t="shared" si="92"/>
        <v>0</v>
      </c>
    </row>
    <row r="86" spans="1:49" ht="20.100000000000001" customHeight="1" x14ac:dyDescent="0.3">
      <c r="A86" s="6" t="s">
        <v>127</v>
      </c>
      <c r="B86" s="6" t="s">
        <v>23</v>
      </c>
      <c r="C86" s="7" t="s">
        <v>16</v>
      </c>
      <c r="D86" s="15">
        <v>6</v>
      </c>
      <c r="E86" s="15"/>
      <c r="F86" s="15"/>
      <c r="G86" s="15"/>
      <c r="H86" s="15"/>
      <c r="I86" s="15"/>
      <c r="J86" s="15"/>
      <c r="K86" s="15"/>
      <c r="L86" s="10"/>
      <c r="N86" t="str">
        <f>""</f>
        <v/>
      </c>
      <c r="O86" s="1" t="s">
        <v>145</v>
      </c>
      <c r="P86">
        <v>1</v>
      </c>
      <c r="Q86">
        <f t="shared" si="63"/>
        <v>0</v>
      </c>
      <c r="R86">
        <f t="shared" si="64"/>
        <v>0</v>
      </c>
      <c r="S86">
        <f t="shared" si="65"/>
        <v>0</v>
      </c>
      <c r="T86">
        <f t="shared" si="66"/>
        <v>0</v>
      </c>
      <c r="U86">
        <f t="shared" si="67"/>
        <v>0</v>
      </c>
      <c r="V86">
        <f t="shared" si="68"/>
        <v>0</v>
      </c>
      <c r="W86">
        <f t="shared" si="69"/>
        <v>0</v>
      </c>
      <c r="X86">
        <f t="shared" si="70"/>
        <v>0</v>
      </c>
      <c r="Y86">
        <f t="shared" si="71"/>
        <v>0</v>
      </c>
      <c r="Z86">
        <f t="shared" si="72"/>
        <v>0</v>
      </c>
      <c r="AA86">
        <f t="shared" si="73"/>
        <v>0</v>
      </c>
      <c r="AB86">
        <f t="shared" si="74"/>
        <v>0</v>
      </c>
      <c r="AC86">
        <f t="shared" si="75"/>
        <v>0</v>
      </c>
      <c r="AD86">
        <f t="shared" si="76"/>
        <v>0</v>
      </c>
      <c r="AE86">
        <f t="shared" si="77"/>
        <v>0</v>
      </c>
      <c r="AF86">
        <f t="shared" si="78"/>
        <v>0</v>
      </c>
      <c r="AG86">
        <f t="shared" si="79"/>
        <v>0</v>
      </c>
      <c r="AH86">
        <f t="shared" si="80"/>
        <v>0</v>
      </c>
      <c r="AI86">
        <f t="shared" si="81"/>
        <v>0</v>
      </c>
      <c r="AJ86">
        <f t="shared" si="82"/>
        <v>0</v>
      </c>
      <c r="AK86">
        <f t="shared" si="83"/>
        <v>0</v>
      </c>
      <c r="AL86">
        <f t="shared" si="84"/>
        <v>0</v>
      </c>
      <c r="AM86">
        <f t="shared" si="85"/>
        <v>0</v>
      </c>
      <c r="AN86">
        <f t="shared" si="86"/>
        <v>0</v>
      </c>
      <c r="AO86">
        <f t="shared" si="87"/>
        <v>0</v>
      </c>
      <c r="AP86">
        <f t="shared" si="88"/>
        <v>0</v>
      </c>
      <c r="AQ86">
        <f t="shared" si="89"/>
        <v>0</v>
      </c>
      <c r="AR86">
        <f t="shared" si="90"/>
        <v>0</v>
      </c>
      <c r="AS86">
        <f t="shared" si="91"/>
        <v>0</v>
      </c>
      <c r="AT86">
        <f t="shared" si="92"/>
        <v>0</v>
      </c>
    </row>
    <row r="87" spans="1:49" ht="20.100000000000001" customHeight="1" x14ac:dyDescent="0.3">
      <c r="A87" s="6" t="s">
        <v>127</v>
      </c>
      <c r="B87" s="6" t="s">
        <v>24</v>
      </c>
      <c r="C87" s="7" t="s">
        <v>16</v>
      </c>
      <c r="D87" s="15">
        <v>9</v>
      </c>
      <c r="E87" s="15"/>
      <c r="F87" s="15"/>
      <c r="G87" s="15"/>
      <c r="H87" s="15"/>
      <c r="I87" s="15"/>
      <c r="J87" s="15"/>
      <c r="K87" s="15"/>
      <c r="L87" s="10"/>
      <c r="N87" t="str">
        <f>""</f>
        <v/>
      </c>
      <c r="O87" s="1" t="s">
        <v>145</v>
      </c>
      <c r="P87">
        <v>1</v>
      </c>
      <c r="Q87">
        <f t="shared" ref="Q87:Q92" si="94">IF(O87="기계경비", J87, 0)</f>
        <v>0</v>
      </c>
      <c r="R87">
        <f t="shared" ref="R87:R92" si="95">IF(O87="운반비", J87, 0)</f>
        <v>0</v>
      </c>
      <c r="S87">
        <f t="shared" ref="S87:S92" si="96">IF(O87="작업부산물", F87, 0)</f>
        <v>0</v>
      </c>
      <c r="T87">
        <f t="shared" ref="T87:T92" si="97">IF(O87="관급", F87, 0)</f>
        <v>0</v>
      </c>
      <c r="U87">
        <f t="shared" ref="U87:U92" si="98">IF(O87="외주비", J87, 0)</f>
        <v>0</v>
      </c>
      <c r="V87">
        <f t="shared" ref="V87:V92" si="99">IF(O87="장비비", J87, 0)</f>
        <v>0</v>
      </c>
      <c r="W87">
        <f t="shared" ref="W87:W92" si="100">IF(O87="폐기물처리비", K87, 0)</f>
        <v>0</v>
      </c>
      <c r="X87">
        <f t="shared" ref="X87:X92" si="101">IF(O87="가설비", J87, 0)</f>
        <v>0</v>
      </c>
      <c r="Y87">
        <f t="shared" ref="Y87:Y92" si="102">IF(O87="잡비제외분", F87, 0)</f>
        <v>0</v>
      </c>
      <c r="Z87">
        <f t="shared" ref="Z87:Z92" si="103">IF(O87="사급자재대", K87, 0)</f>
        <v>0</v>
      </c>
      <c r="AA87">
        <f t="shared" ref="AA87:AA92" si="104">IF(O87="관급자재대", K87, 0)</f>
        <v>0</v>
      </c>
      <c r="AB87">
        <f t="shared" ref="AB87:AB92" si="105">IF(O87="작업부산물1", K87, 0)</f>
        <v>0</v>
      </c>
      <c r="AC87">
        <f t="shared" ref="AC87:AC92" si="106">IF(O87="소방시설공사업 배상책임공제", K87, 0)</f>
        <v>0</v>
      </c>
      <c r="AD87">
        <f t="shared" ref="AD87:AD92" si="107">IF(O87="부가가치세", K87, 0)</f>
        <v>0</v>
      </c>
      <c r="AE87">
        <f t="shared" ref="AE87:AE92" si="108">IF(O87="T. A. B 공 사", K87, 0)</f>
        <v>0</v>
      </c>
      <c r="AF87">
        <f t="shared" ref="AF87:AF92" si="109">IF(O87="자동제어공사", K87, 0)</f>
        <v>0</v>
      </c>
      <c r="AG87">
        <f t="shared" ref="AG87:AG92" si="110">IF(O87="품 질 관 리", K87, 0)</f>
        <v>0</v>
      </c>
      <c r="AH87">
        <f t="shared" ref="AH87:AH92" si="111">IF(O87="재 해 예 방 기 술 지 도", K87, 0)</f>
        <v>0</v>
      </c>
      <c r="AI87">
        <f t="shared" ref="AI87:AI92" si="112">IF(O87="상수도인입분당금", K87, 0)</f>
        <v>0</v>
      </c>
      <c r="AJ87">
        <f t="shared" ref="AJ87:AJ92" si="113">IF(O87="사용자항목9", K87, 0)</f>
        <v>0</v>
      </c>
      <c r="AK87">
        <f t="shared" ref="AK87:AK92" si="114">IF(O87="사용자항목10", K87, 0)</f>
        <v>0</v>
      </c>
      <c r="AL87">
        <f t="shared" ref="AL87:AL92" si="115">IF(O87="사용자항목11", K87, 0)</f>
        <v>0</v>
      </c>
      <c r="AM87">
        <f t="shared" ref="AM87:AM92" si="116">IF(O87="사용자항목12", K87, 0)</f>
        <v>0</v>
      </c>
      <c r="AN87">
        <f t="shared" ref="AN87:AN92" si="117">IF(O87="사용자항목13", K87, 0)</f>
        <v>0</v>
      </c>
      <c r="AO87">
        <f t="shared" ref="AO87:AO92" si="118">IF(O87="사용자항목14", K87, 0)</f>
        <v>0</v>
      </c>
      <c r="AP87">
        <f t="shared" ref="AP87:AP92" si="119">IF(O87="사용자항목15", K87, 0)</f>
        <v>0</v>
      </c>
      <c r="AQ87">
        <f t="shared" ref="AQ87:AQ92" si="120">IF(O87="사용자항목16", K87, 0)</f>
        <v>0</v>
      </c>
      <c r="AR87">
        <f t="shared" ref="AR87:AR92" si="121">IF(O87="사용자항목17", K87, 0)</f>
        <v>0</v>
      </c>
      <c r="AS87">
        <f t="shared" ref="AS87:AS92" si="122">IF(O87="사용자항목18", K87, 0)</f>
        <v>0</v>
      </c>
      <c r="AT87">
        <f t="shared" ref="AT87:AT92" si="123">IF(O87="사용자항목19", K87, 0)</f>
        <v>0</v>
      </c>
    </row>
    <row r="88" spans="1:49" ht="20.100000000000001" customHeight="1" x14ac:dyDescent="0.3">
      <c r="A88" s="6" t="s">
        <v>127</v>
      </c>
      <c r="B88" s="6" t="s">
        <v>25</v>
      </c>
      <c r="C88" s="7" t="s">
        <v>16</v>
      </c>
      <c r="D88" s="15">
        <v>6</v>
      </c>
      <c r="E88" s="15"/>
      <c r="F88" s="15"/>
      <c r="G88" s="15"/>
      <c r="H88" s="15"/>
      <c r="I88" s="15"/>
      <c r="J88" s="15"/>
      <c r="K88" s="15"/>
      <c r="L88" s="10"/>
      <c r="N88" t="str">
        <f>""</f>
        <v/>
      </c>
      <c r="O88" s="1" t="s">
        <v>145</v>
      </c>
      <c r="P88">
        <v>1</v>
      </c>
      <c r="Q88">
        <f t="shared" si="94"/>
        <v>0</v>
      </c>
      <c r="R88">
        <f t="shared" si="95"/>
        <v>0</v>
      </c>
      <c r="S88">
        <f t="shared" si="96"/>
        <v>0</v>
      </c>
      <c r="T88">
        <f t="shared" si="97"/>
        <v>0</v>
      </c>
      <c r="U88">
        <f t="shared" si="98"/>
        <v>0</v>
      </c>
      <c r="V88">
        <f t="shared" si="99"/>
        <v>0</v>
      </c>
      <c r="W88">
        <f t="shared" si="100"/>
        <v>0</v>
      </c>
      <c r="X88">
        <f t="shared" si="101"/>
        <v>0</v>
      </c>
      <c r="Y88">
        <f t="shared" si="102"/>
        <v>0</v>
      </c>
      <c r="Z88">
        <f t="shared" si="103"/>
        <v>0</v>
      </c>
      <c r="AA88">
        <f t="shared" si="104"/>
        <v>0</v>
      </c>
      <c r="AB88">
        <f t="shared" si="105"/>
        <v>0</v>
      </c>
      <c r="AC88">
        <f t="shared" si="106"/>
        <v>0</v>
      </c>
      <c r="AD88">
        <f t="shared" si="107"/>
        <v>0</v>
      </c>
      <c r="AE88">
        <f t="shared" si="108"/>
        <v>0</v>
      </c>
      <c r="AF88">
        <f t="shared" si="109"/>
        <v>0</v>
      </c>
      <c r="AG88">
        <f t="shared" si="110"/>
        <v>0</v>
      </c>
      <c r="AH88">
        <f t="shared" si="111"/>
        <v>0</v>
      </c>
      <c r="AI88">
        <f t="shared" si="112"/>
        <v>0</v>
      </c>
      <c r="AJ88">
        <f t="shared" si="113"/>
        <v>0</v>
      </c>
      <c r="AK88">
        <f t="shared" si="114"/>
        <v>0</v>
      </c>
      <c r="AL88">
        <f t="shared" si="115"/>
        <v>0</v>
      </c>
      <c r="AM88">
        <f t="shared" si="116"/>
        <v>0</v>
      </c>
      <c r="AN88">
        <f t="shared" si="117"/>
        <v>0</v>
      </c>
      <c r="AO88">
        <f t="shared" si="118"/>
        <v>0</v>
      </c>
      <c r="AP88">
        <f t="shared" si="119"/>
        <v>0</v>
      </c>
      <c r="AQ88">
        <f t="shared" si="120"/>
        <v>0</v>
      </c>
      <c r="AR88">
        <f t="shared" si="121"/>
        <v>0</v>
      </c>
      <c r="AS88">
        <f t="shared" si="122"/>
        <v>0</v>
      </c>
      <c r="AT88">
        <f t="shared" si="123"/>
        <v>0</v>
      </c>
    </row>
    <row r="89" spans="1:49" ht="20.100000000000001" customHeight="1" x14ac:dyDescent="0.3">
      <c r="A89" s="6" t="s">
        <v>127</v>
      </c>
      <c r="B89" s="6" t="s">
        <v>26</v>
      </c>
      <c r="C89" s="7" t="s">
        <v>16</v>
      </c>
      <c r="D89" s="15">
        <v>13</v>
      </c>
      <c r="E89" s="15"/>
      <c r="F89" s="15"/>
      <c r="G89" s="15"/>
      <c r="H89" s="15"/>
      <c r="I89" s="15"/>
      <c r="J89" s="15"/>
      <c r="K89" s="15"/>
      <c r="L89" s="10"/>
      <c r="N89" t="str">
        <f>""</f>
        <v/>
      </c>
      <c r="O89" s="1" t="s">
        <v>145</v>
      </c>
      <c r="P89">
        <v>1</v>
      </c>
      <c r="Q89">
        <f t="shared" si="94"/>
        <v>0</v>
      </c>
      <c r="R89">
        <f t="shared" si="95"/>
        <v>0</v>
      </c>
      <c r="S89">
        <f t="shared" si="96"/>
        <v>0</v>
      </c>
      <c r="T89">
        <f t="shared" si="97"/>
        <v>0</v>
      </c>
      <c r="U89">
        <f t="shared" si="98"/>
        <v>0</v>
      </c>
      <c r="V89">
        <f t="shared" si="99"/>
        <v>0</v>
      </c>
      <c r="W89">
        <f t="shared" si="100"/>
        <v>0</v>
      </c>
      <c r="X89">
        <f t="shared" si="101"/>
        <v>0</v>
      </c>
      <c r="Y89">
        <f t="shared" si="102"/>
        <v>0</v>
      </c>
      <c r="Z89">
        <f t="shared" si="103"/>
        <v>0</v>
      </c>
      <c r="AA89">
        <f t="shared" si="104"/>
        <v>0</v>
      </c>
      <c r="AB89">
        <f t="shared" si="105"/>
        <v>0</v>
      </c>
      <c r="AC89">
        <f t="shared" si="106"/>
        <v>0</v>
      </c>
      <c r="AD89">
        <f t="shared" si="107"/>
        <v>0</v>
      </c>
      <c r="AE89">
        <f t="shared" si="108"/>
        <v>0</v>
      </c>
      <c r="AF89">
        <f t="shared" si="109"/>
        <v>0</v>
      </c>
      <c r="AG89">
        <f t="shared" si="110"/>
        <v>0</v>
      </c>
      <c r="AH89">
        <f t="shared" si="111"/>
        <v>0</v>
      </c>
      <c r="AI89">
        <f t="shared" si="112"/>
        <v>0</v>
      </c>
      <c r="AJ89">
        <f t="shared" si="113"/>
        <v>0</v>
      </c>
      <c r="AK89">
        <f t="shared" si="114"/>
        <v>0</v>
      </c>
      <c r="AL89">
        <f t="shared" si="115"/>
        <v>0</v>
      </c>
      <c r="AM89">
        <f t="shared" si="116"/>
        <v>0</v>
      </c>
      <c r="AN89">
        <f t="shared" si="117"/>
        <v>0</v>
      </c>
      <c r="AO89">
        <f t="shared" si="118"/>
        <v>0</v>
      </c>
      <c r="AP89">
        <f t="shared" si="119"/>
        <v>0</v>
      </c>
      <c r="AQ89">
        <f t="shared" si="120"/>
        <v>0</v>
      </c>
      <c r="AR89">
        <f t="shared" si="121"/>
        <v>0</v>
      </c>
      <c r="AS89">
        <f t="shared" si="122"/>
        <v>0</v>
      </c>
      <c r="AT89">
        <f t="shared" si="123"/>
        <v>0</v>
      </c>
    </row>
    <row r="90" spans="1:49" ht="20.100000000000001" customHeight="1" x14ac:dyDescent="0.3">
      <c r="A90" s="6" t="s">
        <v>131</v>
      </c>
      <c r="B90" s="6" t="s">
        <v>6</v>
      </c>
      <c r="C90" s="7" t="s">
        <v>132</v>
      </c>
      <c r="D90" s="15">
        <v>15.12</v>
      </c>
      <c r="E90" s="15"/>
      <c r="F90" s="15"/>
      <c r="G90" s="15"/>
      <c r="H90" s="15"/>
      <c r="I90" s="15"/>
      <c r="J90" s="15"/>
      <c r="K90" s="15"/>
      <c r="L90" s="8"/>
      <c r="N90" t="str">
        <f>"02"</f>
        <v>02</v>
      </c>
      <c r="O90" s="1" t="s">
        <v>145</v>
      </c>
      <c r="P90">
        <v>1</v>
      </c>
      <c r="Q90">
        <f t="shared" si="94"/>
        <v>0</v>
      </c>
      <c r="R90">
        <f t="shared" si="95"/>
        <v>0</v>
      </c>
      <c r="S90">
        <f t="shared" si="96"/>
        <v>0</v>
      </c>
      <c r="T90">
        <f t="shared" si="97"/>
        <v>0</v>
      </c>
      <c r="U90">
        <f t="shared" si="98"/>
        <v>0</v>
      </c>
      <c r="V90">
        <f t="shared" si="99"/>
        <v>0</v>
      </c>
      <c r="W90">
        <f t="shared" si="100"/>
        <v>0</v>
      </c>
      <c r="X90">
        <f t="shared" si="101"/>
        <v>0</v>
      </c>
      <c r="Y90">
        <f t="shared" si="102"/>
        <v>0</v>
      </c>
      <c r="Z90">
        <f t="shared" si="103"/>
        <v>0</v>
      </c>
      <c r="AA90">
        <f t="shared" si="104"/>
        <v>0</v>
      </c>
      <c r="AB90">
        <f t="shared" si="105"/>
        <v>0</v>
      </c>
      <c r="AC90">
        <f t="shared" si="106"/>
        <v>0</v>
      </c>
      <c r="AD90">
        <f t="shared" si="107"/>
        <v>0</v>
      </c>
      <c r="AE90">
        <f t="shared" si="108"/>
        <v>0</v>
      </c>
      <c r="AF90">
        <f t="shared" si="109"/>
        <v>0</v>
      </c>
      <c r="AG90">
        <f t="shared" si="110"/>
        <v>0</v>
      </c>
      <c r="AH90">
        <f t="shared" si="111"/>
        <v>0</v>
      </c>
      <c r="AI90">
        <f t="shared" si="112"/>
        <v>0</v>
      </c>
      <c r="AJ90">
        <f t="shared" si="113"/>
        <v>0</v>
      </c>
      <c r="AK90">
        <f t="shared" si="114"/>
        <v>0</v>
      </c>
      <c r="AL90">
        <f t="shared" si="115"/>
        <v>0</v>
      </c>
      <c r="AM90">
        <f t="shared" si="116"/>
        <v>0</v>
      </c>
      <c r="AN90">
        <f t="shared" si="117"/>
        <v>0</v>
      </c>
      <c r="AO90">
        <f t="shared" si="118"/>
        <v>0</v>
      </c>
      <c r="AP90">
        <f t="shared" si="119"/>
        <v>0</v>
      </c>
      <c r="AQ90">
        <f t="shared" si="120"/>
        <v>0</v>
      </c>
      <c r="AR90">
        <f t="shared" si="121"/>
        <v>0</v>
      </c>
      <c r="AS90">
        <f t="shared" si="122"/>
        <v>0</v>
      </c>
      <c r="AT90">
        <f t="shared" si="123"/>
        <v>0</v>
      </c>
    </row>
    <row r="91" spans="1:49" ht="20.100000000000001" customHeight="1" x14ac:dyDescent="0.3">
      <c r="A91" s="6" t="s">
        <v>131</v>
      </c>
      <c r="B91" s="6" t="s">
        <v>5</v>
      </c>
      <c r="C91" s="7" t="s">
        <v>132</v>
      </c>
      <c r="D91" s="15">
        <v>4.88</v>
      </c>
      <c r="E91" s="15"/>
      <c r="F91" s="15"/>
      <c r="G91" s="15"/>
      <c r="H91" s="15"/>
      <c r="I91" s="15"/>
      <c r="J91" s="15"/>
      <c r="K91" s="15"/>
      <c r="L91" s="8"/>
      <c r="N91" t="str">
        <f>"02"</f>
        <v>02</v>
      </c>
      <c r="O91" s="1" t="s">
        <v>145</v>
      </c>
      <c r="P91">
        <v>1</v>
      </c>
      <c r="Q91">
        <f t="shared" si="94"/>
        <v>0</v>
      </c>
      <c r="R91">
        <f t="shared" si="95"/>
        <v>0</v>
      </c>
      <c r="S91">
        <f t="shared" si="96"/>
        <v>0</v>
      </c>
      <c r="T91">
        <f t="shared" si="97"/>
        <v>0</v>
      </c>
      <c r="U91">
        <f t="shared" si="98"/>
        <v>0</v>
      </c>
      <c r="V91">
        <f t="shared" si="99"/>
        <v>0</v>
      </c>
      <c r="W91">
        <f t="shared" si="100"/>
        <v>0</v>
      </c>
      <c r="X91">
        <f t="shared" si="101"/>
        <v>0</v>
      </c>
      <c r="Y91">
        <f t="shared" si="102"/>
        <v>0</v>
      </c>
      <c r="Z91">
        <f t="shared" si="103"/>
        <v>0</v>
      </c>
      <c r="AA91">
        <f t="shared" si="104"/>
        <v>0</v>
      </c>
      <c r="AB91">
        <f t="shared" si="105"/>
        <v>0</v>
      </c>
      <c r="AC91">
        <f t="shared" si="106"/>
        <v>0</v>
      </c>
      <c r="AD91">
        <f t="shared" si="107"/>
        <v>0</v>
      </c>
      <c r="AE91">
        <f t="shared" si="108"/>
        <v>0</v>
      </c>
      <c r="AF91">
        <f t="shared" si="109"/>
        <v>0</v>
      </c>
      <c r="AG91">
        <f t="shared" si="110"/>
        <v>0</v>
      </c>
      <c r="AH91">
        <f t="shared" si="111"/>
        <v>0</v>
      </c>
      <c r="AI91">
        <f t="shared" si="112"/>
        <v>0</v>
      </c>
      <c r="AJ91">
        <f t="shared" si="113"/>
        <v>0</v>
      </c>
      <c r="AK91">
        <f t="shared" si="114"/>
        <v>0</v>
      </c>
      <c r="AL91">
        <f t="shared" si="115"/>
        <v>0</v>
      </c>
      <c r="AM91">
        <f t="shared" si="116"/>
        <v>0</v>
      </c>
      <c r="AN91">
        <f t="shared" si="117"/>
        <v>0</v>
      </c>
      <c r="AO91">
        <f t="shared" si="118"/>
        <v>0</v>
      </c>
      <c r="AP91">
        <f t="shared" si="119"/>
        <v>0</v>
      </c>
      <c r="AQ91">
        <f t="shared" si="120"/>
        <v>0</v>
      </c>
      <c r="AR91">
        <f t="shared" si="121"/>
        <v>0</v>
      </c>
      <c r="AS91">
        <f t="shared" si="122"/>
        <v>0</v>
      </c>
      <c r="AT91">
        <f t="shared" si="123"/>
        <v>0</v>
      </c>
    </row>
    <row r="92" spans="1:49" ht="20.100000000000001" customHeight="1" x14ac:dyDescent="0.3">
      <c r="A92" s="6" t="s">
        <v>155</v>
      </c>
      <c r="B92" s="9" t="s">
        <v>243</v>
      </c>
      <c r="C92" s="7" t="s">
        <v>0</v>
      </c>
      <c r="D92" s="15">
        <v>1</v>
      </c>
      <c r="E92" s="15"/>
      <c r="F92" s="15"/>
      <c r="G92" s="15"/>
      <c r="H92" s="15"/>
      <c r="I92" s="15"/>
      <c r="J92" s="15"/>
      <c r="K92" s="15"/>
      <c r="L92" s="8"/>
      <c r="M92">
        <v>0.02</v>
      </c>
      <c r="N92" t="str">
        <f>""</f>
        <v/>
      </c>
      <c r="O92" s="1" t="s">
        <v>145</v>
      </c>
      <c r="P92">
        <v>1</v>
      </c>
      <c r="Q92">
        <f t="shared" si="94"/>
        <v>0</v>
      </c>
      <c r="R92">
        <f t="shared" si="95"/>
        <v>0</v>
      </c>
      <c r="S92">
        <f t="shared" si="96"/>
        <v>0</v>
      </c>
      <c r="T92">
        <f t="shared" si="97"/>
        <v>0</v>
      </c>
      <c r="U92">
        <f t="shared" si="98"/>
        <v>0</v>
      </c>
      <c r="V92">
        <f t="shared" si="99"/>
        <v>0</v>
      </c>
      <c r="W92">
        <f t="shared" si="100"/>
        <v>0</v>
      </c>
      <c r="X92">
        <f t="shared" si="101"/>
        <v>0</v>
      </c>
      <c r="Y92">
        <f t="shared" si="102"/>
        <v>0</v>
      </c>
      <c r="Z92">
        <f t="shared" si="103"/>
        <v>0</v>
      </c>
      <c r="AA92">
        <f t="shared" si="104"/>
        <v>0</v>
      </c>
      <c r="AB92">
        <f t="shared" si="105"/>
        <v>0</v>
      </c>
      <c r="AC92">
        <f t="shared" si="106"/>
        <v>0</v>
      </c>
      <c r="AD92">
        <f t="shared" si="107"/>
        <v>0</v>
      </c>
      <c r="AE92">
        <f t="shared" si="108"/>
        <v>0</v>
      </c>
      <c r="AF92">
        <f t="shared" si="109"/>
        <v>0</v>
      </c>
      <c r="AG92">
        <f t="shared" si="110"/>
        <v>0</v>
      </c>
      <c r="AH92">
        <f t="shared" si="111"/>
        <v>0</v>
      </c>
      <c r="AI92">
        <f t="shared" si="112"/>
        <v>0</v>
      </c>
      <c r="AJ92">
        <f t="shared" si="113"/>
        <v>0</v>
      </c>
      <c r="AK92">
        <f t="shared" si="114"/>
        <v>0</v>
      </c>
      <c r="AL92">
        <f t="shared" si="115"/>
        <v>0</v>
      </c>
      <c r="AM92">
        <f t="shared" si="116"/>
        <v>0</v>
      </c>
      <c r="AN92">
        <f t="shared" si="117"/>
        <v>0</v>
      </c>
      <c r="AO92">
        <f t="shared" si="118"/>
        <v>0</v>
      </c>
      <c r="AP92">
        <f t="shared" si="119"/>
        <v>0</v>
      </c>
      <c r="AQ92">
        <f t="shared" si="120"/>
        <v>0</v>
      </c>
      <c r="AR92">
        <f t="shared" si="121"/>
        <v>0</v>
      </c>
      <c r="AS92">
        <f t="shared" si="122"/>
        <v>0</v>
      </c>
      <c r="AT92">
        <f t="shared" si="123"/>
        <v>0</v>
      </c>
      <c r="AV92" s="1" t="s">
        <v>156</v>
      </c>
      <c r="AW92" s="1" t="s">
        <v>157</v>
      </c>
    </row>
    <row r="93" spans="1:49" ht="20.100000000000001" customHeight="1" x14ac:dyDescent="0.3">
      <c r="A93" s="9"/>
      <c r="B93" s="9"/>
      <c r="C93" s="11"/>
      <c r="D93" s="15"/>
      <c r="E93" s="15"/>
      <c r="F93" s="15"/>
      <c r="G93" s="15"/>
      <c r="H93" s="15"/>
      <c r="I93" s="15"/>
      <c r="J93" s="15"/>
      <c r="K93" s="15"/>
      <c r="L93" s="8"/>
    </row>
    <row r="94" spans="1:49" ht="20.100000000000001" customHeight="1" x14ac:dyDescent="0.3">
      <c r="A94" s="9"/>
      <c r="B94" s="9"/>
      <c r="C94" s="11"/>
      <c r="D94" s="15"/>
      <c r="E94" s="15"/>
      <c r="F94" s="15"/>
      <c r="G94" s="15"/>
      <c r="H94" s="15"/>
      <c r="I94" s="15"/>
      <c r="J94" s="15"/>
      <c r="K94" s="15"/>
      <c r="L94" s="8"/>
    </row>
    <row r="95" spans="1:49" ht="20.100000000000001" customHeight="1" x14ac:dyDescent="0.3">
      <c r="A95" s="9"/>
      <c r="B95" s="9"/>
      <c r="C95" s="11"/>
      <c r="D95" s="15"/>
      <c r="E95" s="15"/>
      <c r="F95" s="15"/>
      <c r="G95" s="15"/>
      <c r="H95" s="15"/>
      <c r="I95" s="15"/>
      <c r="J95" s="15"/>
      <c r="K95" s="15"/>
      <c r="L95" s="8"/>
    </row>
    <row r="96" spans="1:49" ht="20.100000000000001" customHeight="1" x14ac:dyDescent="0.3">
      <c r="A96" s="9"/>
      <c r="B96" s="9"/>
      <c r="C96" s="11"/>
      <c r="D96" s="15"/>
      <c r="E96" s="15"/>
      <c r="F96" s="15"/>
      <c r="G96" s="15"/>
      <c r="H96" s="15"/>
      <c r="I96" s="15"/>
      <c r="J96" s="15"/>
      <c r="K96" s="15"/>
      <c r="L96" s="8"/>
    </row>
    <row r="97" spans="1:49" ht="20.100000000000001" customHeight="1" x14ac:dyDescent="0.3">
      <c r="A97" s="9"/>
      <c r="B97" s="9"/>
      <c r="C97" s="11"/>
      <c r="D97" s="15"/>
      <c r="E97" s="15"/>
      <c r="F97" s="15"/>
      <c r="G97" s="15"/>
      <c r="H97" s="15"/>
      <c r="I97" s="15"/>
      <c r="J97" s="15"/>
      <c r="K97" s="15"/>
      <c r="L97" s="8"/>
    </row>
    <row r="98" spans="1:49" ht="20.100000000000001" customHeight="1" x14ac:dyDescent="0.3">
      <c r="A98" s="9"/>
      <c r="B98" s="9"/>
      <c r="C98" s="11"/>
      <c r="D98" s="15"/>
      <c r="E98" s="15"/>
      <c r="F98" s="15"/>
      <c r="G98" s="15"/>
      <c r="H98" s="15"/>
      <c r="I98" s="15"/>
      <c r="J98" s="15"/>
      <c r="K98" s="15"/>
      <c r="L98" s="8"/>
    </row>
    <row r="99" spans="1:49" ht="20.100000000000001" customHeight="1" x14ac:dyDescent="0.3">
      <c r="A99" s="9"/>
      <c r="B99" s="9"/>
      <c r="C99" s="11"/>
      <c r="D99" s="15"/>
      <c r="E99" s="15"/>
      <c r="F99" s="15"/>
      <c r="G99" s="15"/>
      <c r="H99" s="15"/>
      <c r="I99" s="15"/>
      <c r="J99" s="15"/>
      <c r="K99" s="15"/>
      <c r="L99" s="8"/>
    </row>
    <row r="100" spans="1:49" ht="20.100000000000001" customHeight="1" x14ac:dyDescent="0.3">
      <c r="A100" s="9"/>
      <c r="B100" s="9"/>
      <c r="C100" s="11"/>
      <c r="D100" s="15"/>
      <c r="E100" s="15"/>
      <c r="F100" s="15"/>
      <c r="G100" s="15"/>
      <c r="H100" s="15"/>
      <c r="I100" s="15"/>
      <c r="J100" s="15"/>
      <c r="K100" s="15"/>
      <c r="L100" s="8"/>
    </row>
    <row r="101" spans="1:49" ht="20.100000000000001" customHeight="1" x14ac:dyDescent="0.3">
      <c r="A101" s="9"/>
      <c r="B101" s="9"/>
      <c r="C101" s="11"/>
      <c r="D101" s="15"/>
      <c r="E101" s="15"/>
      <c r="F101" s="15"/>
      <c r="G101" s="15"/>
      <c r="H101" s="15"/>
      <c r="I101" s="15"/>
      <c r="J101" s="15"/>
      <c r="K101" s="15"/>
      <c r="L101" s="8"/>
    </row>
    <row r="102" spans="1:49" ht="20.100000000000001" customHeight="1" x14ac:dyDescent="0.3">
      <c r="A102" s="9"/>
      <c r="B102" s="9"/>
      <c r="C102" s="11"/>
      <c r="D102" s="15"/>
      <c r="E102" s="15"/>
      <c r="F102" s="15"/>
      <c r="G102" s="15"/>
      <c r="H102" s="15"/>
      <c r="I102" s="15"/>
      <c r="J102" s="15"/>
      <c r="K102" s="15"/>
      <c r="L102" s="8"/>
    </row>
    <row r="103" spans="1:49" ht="20.100000000000001" customHeight="1" x14ac:dyDescent="0.3">
      <c r="A103" s="9"/>
      <c r="B103" s="9"/>
      <c r="C103" s="11"/>
      <c r="D103" s="15"/>
      <c r="E103" s="15"/>
      <c r="F103" s="15"/>
      <c r="G103" s="15"/>
      <c r="H103" s="15"/>
      <c r="I103" s="15"/>
      <c r="J103" s="15"/>
      <c r="K103" s="15"/>
      <c r="L103" s="8"/>
    </row>
    <row r="104" spans="1:49" ht="20.100000000000001" customHeight="1" x14ac:dyDescent="0.3">
      <c r="A104" s="12" t="s">
        <v>17</v>
      </c>
      <c r="B104" s="16"/>
      <c r="C104" s="17"/>
      <c r="D104" s="14"/>
      <c r="E104" s="14"/>
      <c r="F104" s="14"/>
      <c r="G104" s="14"/>
      <c r="H104" s="14"/>
      <c r="I104" s="14"/>
      <c r="J104" s="14"/>
      <c r="K104" s="14"/>
      <c r="L104" s="13"/>
      <c r="Q104">
        <f t="shared" ref="Q104:AW104" si="124">ROUNDDOWN(SUM(Q26:Q92), 0)</f>
        <v>0</v>
      </c>
      <c r="R104">
        <f t="shared" si="124"/>
        <v>0</v>
      </c>
      <c r="S104">
        <f t="shared" si="124"/>
        <v>0</v>
      </c>
      <c r="T104">
        <f t="shared" si="124"/>
        <v>0</v>
      </c>
      <c r="U104">
        <f t="shared" si="124"/>
        <v>0</v>
      </c>
      <c r="V104">
        <f t="shared" si="124"/>
        <v>0</v>
      </c>
      <c r="W104">
        <f t="shared" si="124"/>
        <v>0</v>
      </c>
      <c r="X104">
        <f t="shared" si="124"/>
        <v>0</v>
      </c>
      <c r="Y104">
        <f t="shared" si="124"/>
        <v>0</v>
      </c>
      <c r="Z104">
        <f t="shared" si="124"/>
        <v>0</v>
      </c>
      <c r="AA104">
        <f t="shared" si="124"/>
        <v>0</v>
      </c>
      <c r="AB104">
        <f t="shared" si="124"/>
        <v>0</v>
      </c>
      <c r="AC104">
        <f t="shared" si="124"/>
        <v>0</v>
      </c>
      <c r="AD104">
        <f t="shared" si="124"/>
        <v>0</v>
      </c>
      <c r="AE104">
        <f t="shared" si="124"/>
        <v>0</v>
      </c>
      <c r="AF104">
        <f t="shared" si="124"/>
        <v>0</v>
      </c>
      <c r="AG104">
        <f t="shared" si="124"/>
        <v>0</v>
      </c>
      <c r="AH104">
        <f t="shared" si="124"/>
        <v>0</v>
      </c>
      <c r="AI104">
        <f t="shared" si="124"/>
        <v>0</v>
      </c>
      <c r="AJ104">
        <f t="shared" si="124"/>
        <v>0</v>
      </c>
      <c r="AK104">
        <f t="shared" si="124"/>
        <v>0</v>
      </c>
      <c r="AL104">
        <f t="shared" si="124"/>
        <v>0</v>
      </c>
      <c r="AM104">
        <f t="shared" si="124"/>
        <v>0</v>
      </c>
      <c r="AN104">
        <f t="shared" si="124"/>
        <v>0</v>
      </c>
      <c r="AO104">
        <f t="shared" si="124"/>
        <v>0</v>
      </c>
      <c r="AP104">
        <f t="shared" si="124"/>
        <v>0</v>
      </c>
      <c r="AQ104">
        <f t="shared" si="124"/>
        <v>0</v>
      </c>
      <c r="AR104">
        <f t="shared" si="124"/>
        <v>0</v>
      </c>
      <c r="AS104">
        <f t="shared" si="124"/>
        <v>0</v>
      </c>
      <c r="AT104">
        <f t="shared" si="124"/>
        <v>0</v>
      </c>
      <c r="AU104">
        <f t="shared" si="124"/>
        <v>0</v>
      </c>
      <c r="AV104">
        <f t="shared" si="124"/>
        <v>0</v>
      </c>
      <c r="AW104">
        <f t="shared" si="124"/>
        <v>0</v>
      </c>
    </row>
    <row r="105" spans="1:49" ht="20.100000000000001" customHeight="1" x14ac:dyDescent="0.3">
      <c r="A105" s="44" t="s">
        <v>51</v>
      </c>
      <c r="B105" s="45"/>
      <c r="C105" s="45"/>
      <c r="D105" s="46"/>
      <c r="E105" s="46"/>
      <c r="F105" s="46"/>
      <c r="G105" s="46"/>
      <c r="H105" s="46"/>
      <c r="I105" s="46"/>
      <c r="J105" s="46"/>
      <c r="K105" s="46"/>
      <c r="L105" s="45"/>
    </row>
    <row r="106" spans="1:49" s="22" customFormat="1" ht="20.100000000000001" customHeight="1" x14ac:dyDescent="0.3">
      <c r="A106" s="18" t="s">
        <v>225</v>
      </c>
      <c r="B106" s="18" t="s">
        <v>23</v>
      </c>
      <c r="C106" s="19" t="s">
        <v>21</v>
      </c>
      <c r="D106" s="20">
        <v>17</v>
      </c>
      <c r="E106" s="20"/>
      <c r="F106" s="20"/>
      <c r="G106" s="20"/>
      <c r="H106" s="20"/>
      <c r="I106" s="20"/>
      <c r="J106" s="20"/>
      <c r="K106" s="20"/>
      <c r="L106" s="21"/>
      <c r="N106" s="22" t="str">
        <f>"04"</f>
        <v>04</v>
      </c>
      <c r="O106" s="23" t="s">
        <v>145</v>
      </c>
      <c r="P106" s="22">
        <v>1</v>
      </c>
      <c r="Q106" s="22">
        <f t="shared" ref="Q106:Q133" si="125">IF(O106="기계경비", J106, 0)</f>
        <v>0</v>
      </c>
      <c r="R106" s="22">
        <f t="shared" ref="R106:R133" si="126">IF(O106="운반비", J106, 0)</f>
        <v>0</v>
      </c>
      <c r="S106" s="22">
        <f t="shared" ref="S106:S133" si="127">IF(O106="작업부산물", F106, 0)</f>
        <v>0</v>
      </c>
      <c r="T106" s="22">
        <f t="shared" ref="T106:T133" si="128">IF(O106="관급", F106, 0)</f>
        <v>0</v>
      </c>
      <c r="U106" s="22">
        <f t="shared" ref="U106:U133" si="129">IF(O106="외주비", J106, 0)</f>
        <v>0</v>
      </c>
      <c r="V106" s="22">
        <f t="shared" ref="V106:V133" si="130">IF(O106="장비비", J106, 0)</f>
        <v>0</v>
      </c>
      <c r="W106" s="22">
        <f t="shared" ref="W106:W133" si="131">IF(O106="폐기물처리비", K106, 0)</f>
        <v>0</v>
      </c>
      <c r="X106" s="22">
        <f t="shared" ref="X106:X133" si="132">IF(O106="가설비", J106, 0)</f>
        <v>0</v>
      </c>
      <c r="Y106" s="22">
        <f t="shared" ref="Y106:Y133" si="133">IF(O106="잡비제외분", F106, 0)</f>
        <v>0</v>
      </c>
      <c r="Z106" s="22">
        <f t="shared" ref="Z106:Z133" si="134">IF(O106="사급자재대", K106, 0)</f>
        <v>0</v>
      </c>
      <c r="AA106" s="22">
        <f t="shared" ref="AA106:AA133" si="135">IF(O106="관급자재대", K106, 0)</f>
        <v>0</v>
      </c>
      <c r="AB106" s="22">
        <f t="shared" ref="AB106:AB133" si="136">IF(O106="작업부산물1", K106, 0)</f>
        <v>0</v>
      </c>
      <c r="AC106" s="22">
        <f t="shared" ref="AC106:AC133" si="137">IF(O106="소방시설공사업 배상책임공제", K106, 0)</f>
        <v>0</v>
      </c>
      <c r="AD106" s="22">
        <f t="shared" ref="AD106:AD133" si="138">IF(O106="부가가치세", K106, 0)</f>
        <v>0</v>
      </c>
      <c r="AE106" s="22">
        <f t="shared" ref="AE106:AE133" si="139">IF(O106="T. A. B 공 사", K106, 0)</f>
        <v>0</v>
      </c>
      <c r="AF106" s="22">
        <f t="shared" ref="AF106:AF133" si="140">IF(O106="자동제어공사", K106, 0)</f>
        <v>0</v>
      </c>
      <c r="AG106" s="22">
        <f t="shared" ref="AG106:AG133" si="141">IF(O106="품 질 관 리", K106, 0)</f>
        <v>0</v>
      </c>
      <c r="AH106" s="22">
        <f t="shared" ref="AH106:AH133" si="142">IF(O106="재 해 예 방 기 술 지 도", K106, 0)</f>
        <v>0</v>
      </c>
      <c r="AI106" s="22">
        <f t="shared" ref="AI106:AI133" si="143">IF(O106="상수도인입분당금", K106, 0)</f>
        <v>0</v>
      </c>
      <c r="AJ106" s="22">
        <f t="shared" ref="AJ106:AJ133" si="144">IF(O106="사용자항목9", K106, 0)</f>
        <v>0</v>
      </c>
      <c r="AK106" s="22">
        <f t="shared" ref="AK106:AK133" si="145">IF(O106="사용자항목10", K106, 0)</f>
        <v>0</v>
      </c>
      <c r="AL106" s="22">
        <f t="shared" ref="AL106:AL133" si="146">IF(O106="사용자항목11", K106, 0)</f>
        <v>0</v>
      </c>
      <c r="AM106" s="22">
        <f t="shared" ref="AM106:AM133" si="147">IF(O106="사용자항목12", K106, 0)</f>
        <v>0</v>
      </c>
      <c r="AN106" s="22">
        <f t="shared" ref="AN106:AN133" si="148">IF(O106="사용자항목13", K106, 0)</f>
        <v>0</v>
      </c>
      <c r="AO106" s="22">
        <f t="shared" ref="AO106:AO133" si="149">IF(O106="사용자항목14", K106, 0)</f>
        <v>0</v>
      </c>
      <c r="AP106" s="22">
        <f t="shared" ref="AP106:AP133" si="150">IF(O106="사용자항목15", K106, 0)</f>
        <v>0</v>
      </c>
      <c r="AQ106" s="22">
        <f t="shared" ref="AQ106:AQ133" si="151">IF(O106="사용자항목16", K106, 0)</f>
        <v>0</v>
      </c>
      <c r="AR106" s="22">
        <f t="shared" ref="AR106:AR133" si="152">IF(O106="사용자항목17", K106, 0)</f>
        <v>0</v>
      </c>
      <c r="AS106" s="22">
        <f t="shared" ref="AS106:AS133" si="153">IF(O106="사용자항목18", K106, 0)</f>
        <v>0</v>
      </c>
      <c r="AT106" s="22">
        <f t="shared" ref="AT106:AT133" si="154">IF(O106="사용자항목19", K106, 0)</f>
        <v>0</v>
      </c>
    </row>
    <row r="107" spans="1:49" s="22" customFormat="1" ht="20.100000000000001" customHeight="1" x14ac:dyDescent="0.3">
      <c r="A107" s="18" t="s">
        <v>52</v>
      </c>
      <c r="B107" s="18" t="s">
        <v>26</v>
      </c>
      <c r="C107" s="19" t="s">
        <v>21</v>
      </c>
      <c r="D107" s="20">
        <v>14</v>
      </c>
      <c r="E107" s="20"/>
      <c r="F107" s="20"/>
      <c r="G107" s="20"/>
      <c r="H107" s="20"/>
      <c r="I107" s="20"/>
      <c r="J107" s="20"/>
      <c r="K107" s="20"/>
      <c r="L107" s="21"/>
      <c r="N107" s="22" t="str">
        <f>"04"</f>
        <v>04</v>
      </c>
      <c r="O107" s="23" t="s">
        <v>145</v>
      </c>
      <c r="P107" s="22">
        <v>1</v>
      </c>
      <c r="Q107" s="22">
        <f t="shared" si="125"/>
        <v>0</v>
      </c>
      <c r="R107" s="22">
        <f t="shared" si="126"/>
        <v>0</v>
      </c>
      <c r="S107" s="22">
        <f t="shared" si="127"/>
        <v>0</v>
      </c>
      <c r="T107" s="22">
        <f t="shared" si="128"/>
        <v>0</v>
      </c>
      <c r="U107" s="22">
        <f t="shared" si="129"/>
        <v>0</v>
      </c>
      <c r="V107" s="22">
        <f t="shared" si="130"/>
        <v>0</v>
      </c>
      <c r="W107" s="22">
        <f t="shared" si="131"/>
        <v>0</v>
      </c>
      <c r="X107" s="22">
        <f t="shared" si="132"/>
        <v>0</v>
      </c>
      <c r="Y107" s="22">
        <f t="shared" si="133"/>
        <v>0</v>
      </c>
      <c r="Z107" s="22">
        <f t="shared" si="134"/>
        <v>0</v>
      </c>
      <c r="AA107" s="22">
        <f t="shared" si="135"/>
        <v>0</v>
      </c>
      <c r="AB107" s="22">
        <f t="shared" si="136"/>
        <v>0</v>
      </c>
      <c r="AC107" s="22">
        <f t="shared" si="137"/>
        <v>0</v>
      </c>
      <c r="AD107" s="22">
        <f t="shared" si="138"/>
        <v>0</v>
      </c>
      <c r="AE107" s="22">
        <f t="shared" si="139"/>
        <v>0</v>
      </c>
      <c r="AF107" s="22">
        <f t="shared" si="140"/>
        <v>0</v>
      </c>
      <c r="AG107" s="22">
        <f t="shared" si="141"/>
        <v>0</v>
      </c>
      <c r="AH107" s="22">
        <f t="shared" si="142"/>
        <v>0</v>
      </c>
      <c r="AI107" s="22">
        <f t="shared" si="143"/>
        <v>0</v>
      </c>
      <c r="AJ107" s="22">
        <f t="shared" si="144"/>
        <v>0</v>
      </c>
      <c r="AK107" s="22">
        <f t="shared" si="145"/>
        <v>0</v>
      </c>
      <c r="AL107" s="22">
        <f t="shared" si="146"/>
        <v>0</v>
      </c>
      <c r="AM107" s="22">
        <f t="shared" si="147"/>
        <v>0</v>
      </c>
      <c r="AN107" s="22">
        <f t="shared" si="148"/>
        <v>0</v>
      </c>
      <c r="AO107" s="22">
        <f t="shared" si="149"/>
        <v>0</v>
      </c>
      <c r="AP107" s="22">
        <f t="shared" si="150"/>
        <v>0</v>
      </c>
      <c r="AQ107" s="22">
        <f t="shared" si="151"/>
        <v>0</v>
      </c>
      <c r="AR107" s="22">
        <f t="shared" si="152"/>
        <v>0</v>
      </c>
      <c r="AS107" s="22">
        <f t="shared" si="153"/>
        <v>0</v>
      </c>
      <c r="AT107" s="22">
        <f t="shared" si="154"/>
        <v>0</v>
      </c>
    </row>
    <row r="108" spans="1:49" s="22" customFormat="1" ht="20.100000000000001" customHeight="1" x14ac:dyDescent="0.3">
      <c r="A108" s="18" t="s">
        <v>158</v>
      </c>
      <c r="B108" s="24" t="s">
        <v>244</v>
      </c>
      <c r="C108" s="19" t="s">
        <v>0</v>
      </c>
      <c r="D108" s="20">
        <v>1</v>
      </c>
      <c r="E108" s="20"/>
      <c r="F108" s="20"/>
      <c r="G108" s="20"/>
      <c r="H108" s="20"/>
      <c r="I108" s="20"/>
      <c r="J108" s="20"/>
      <c r="K108" s="20"/>
      <c r="L108" s="21"/>
      <c r="M108" s="22">
        <v>0.02</v>
      </c>
      <c r="N108" s="22" t="str">
        <f>""</f>
        <v/>
      </c>
      <c r="O108" s="23" t="s">
        <v>145</v>
      </c>
      <c r="P108" s="22">
        <v>1</v>
      </c>
      <c r="Q108" s="22">
        <f t="shared" si="125"/>
        <v>0</v>
      </c>
      <c r="R108" s="22">
        <f t="shared" si="126"/>
        <v>0</v>
      </c>
      <c r="S108" s="22">
        <f t="shared" si="127"/>
        <v>0</v>
      </c>
      <c r="T108" s="22">
        <f t="shared" si="128"/>
        <v>0</v>
      </c>
      <c r="U108" s="22">
        <f t="shared" si="129"/>
        <v>0</v>
      </c>
      <c r="V108" s="22">
        <f t="shared" si="130"/>
        <v>0</v>
      </c>
      <c r="W108" s="22">
        <f t="shared" si="131"/>
        <v>0</v>
      </c>
      <c r="X108" s="22">
        <f t="shared" si="132"/>
        <v>0</v>
      </c>
      <c r="Y108" s="22">
        <f t="shared" si="133"/>
        <v>0</v>
      </c>
      <c r="Z108" s="22">
        <f t="shared" si="134"/>
        <v>0</v>
      </c>
      <c r="AA108" s="22">
        <f t="shared" si="135"/>
        <v>0</v>
      </c>
      <c r="AB108" s="22">
        <f t="shared" si="136"/>
        <v>0</v>
      </c>
      <c r="AC108" s="22">
        <f t="shared" si="137"/>
        <v>0</v>
      </c>
      <c r="AD108" s="22">
        <f t="shared" si="138"/>
        <v>0</v>
      </c>
      <c r="AE108" s="22">
        <f t="shared" si="139"/>
        <v>0</v>
      </c>
      <c r="AF108" s="22">
        <f t="shared" si="140"/>
        <v>0</v>
      </c>
      <c r="AG108" s="22">
        <f t="shared" si="141"/>
        <v>0</v>
      </c>
      <c r="AH108" s="22">
        <f t="shared" si="142"/>
        <v>0</v>
      </c>
      <c r="AI108" s="22">
        <f t="shared" si="143"/>
        <v>0</v>
      </c>
      <c r="AJ108" s="22">
        <f t="shared" si="144"/>
        <v>0</v>
      </c>
      <c r="AK108" s="22">
        <f t="shared" si="145"/>
        <v>0</v>
      </c>
      <c r="AL108" s="22">
        <f t="shared" si="146"/>
        <v>0</v>
      </c>
      <c r="AM108" s="22">
        <f t="shared" si="147"/>
        <v>0</v>
      </c>
      <c r="AN108" s="22">
        <f t="shared" si="148"/>
        <v>0</v>
      </c>
      <c r="AO108" s="22">
        <f t="shared" si="149"/>
        <v>0</v>
      </c>
      <c r="AP108" s="22">
        <f t="shared" si="150"/>
        <v>0</v>
      </c>
      <c r="AQ108" s="22">
        <f t="shared" si="151"/>
        <v>0</v>
      </c>
      <c r="AR108" s="22">
        <f t="shared" si="152"/>
        <v>0</v>
      </c>
      <c r="AS108" s="22">
        <f t="shared" si="153"/>
        <v>0</v>
      </c>
      <c r="AT108" s="22">
        <f t="shared" si="154"/>
        <v>0</v>
      </c>
      <c r="AV108" s="23" t="s">
        <v>159</v>
      </c>
      <c r="AW108" s="23" t="s">
        <v>217</v>
      </c>
    </row>
    <row r="109" spans="1:49" s="22" customFormat="1" ht="20.100000000000001" customHeight="1" x14ac:dyDescent="0.3">
      <c r="A109" s="18" t="s">
        <v>175</v>
      </c>
      <c r="B109" s="18" t="s">
        <v>176</v>
      </c>
      <c r="C109" s="19" t="s">
        <v>177</v>
      </c>
      <c r="D109" s="20">
        <v>6</v>
      </c>
      <c r="E109" s="20"/>
      <c r="F109" s="20"/>
      <c r="G109" s="20"/>
      <c r="H109" s="20"/>
      <c r="I109" s="20"/>
      <c r="J109" s="20"/>
      <c r="K109" s="20"/>
      <c r="L109" s="25"/>
      <c r="N109" s="22" t="str">
        <f>""</f>
        <v/>
      </c>
      <c r="O109" s="23" t="s">
        <v>145</v>
      </c>
      <c r="P109" s="22">
        <v>1</v>
      </c>
      <c r="Q109" s="22">
        <f t="shared" si="125"/>
        <v>0</v>
      </c>
      <c r="R109" s="22">
        <f t="shared" si="126"/>
        <v>0</v>
      </c>
      <c r="S109" s="22">
        <f t="shared" si="127"/>
        <v>0</v>
      </c>
      <c r="T109" s="22">
        <f t="shared" si="128"/>
        <v>0</v>
      </c>
      <c r="U109" s="22">
        <f t="shared" si="129"/>
        <v>0</v>
      </c>
      <c r="V109" s="22">
        <f t="shared" si="130"/>
        <v>0</v>
      </c>
      <c r="W109" s="22">
        <f t="shared" si="131"/>
        <v>0</v>
      </c>
      <c r="X109" s="22">
        <f t="shared" si="132"/>
        <v>0</v>
      </c>
      <c r="Y109" s="22">
        <f t="shared" si="133"/>
        <v>0</v>
      </c>
      <c r="Z109" s="22">
        <f t="shared" si="134"/>
        <v>0</v>
      </c>
      <c r="AA109" s="22">
        <f t="shared" si="135"/>
        <v>0</v>
      </c>
      <c r="AB109" s="22">
        <f t="shared" si="136"/>
        <v>0</v>
      </c>
      <c r="AC109" s="22">
        <f t="shared" si="137"/>
        <v>0</v>
      </c>
      <c r="AD109" s="22">
        <f t="shared" si="138"/>
        <v>0</v>
      </c>
      <c r="AE109" s="22">
        <f t="shared" si="139"/>
        <v>0</v>
      </c>
      <c r="AF109" s="22">
        <f t="shared" si="140"/>
        <v>0</v>
      </c>
      <c r="AG109" s="22">
        <f t="shared" si="141"/>
        <v>0</v>
      </c>
      <c r="AH109" s="22">
        <f t="shared" si="142"/>
        <v>0</v>
      </c>
      <c r="AI109" s="22">
        <f t="shared" si="143"/>
        <v>0</v>
      </c>
      <c r="AJ109" s="22">
        <f t="shared" si="144"/>
        <v>0</v>
      </c>
      <c r="AK109" s="22">
        <f t="shared" si="145"/>
        <v>0</v>
      </c>
      <c r="AL109" s="22">
        <f t="shared" si="146"/>
        <v>0</v>
      </c>
      <c r="AM109" s="22">
        <f t="shared" si="147"/>
        <v>0</v>
      </c>
      <c r="AN109" s="22">
        <f t="shared" si="148"/>
        <v>0</v>
      </c>
      <c r="AO109" s="22">
        <f t="shared" si="149"/>
        <v>0</v>
      </c>
      <c r="AP109" s="22">
        <f t="shared" si="150"/>
        <v>0</v>
      </c>
      <c r="AQ109" s="22">
        <f t="shared" si="151"/>
        <v>0</v>
      </c>
      <c r="AR109" s="22">
        <f t="shared" si="152"/>
        <v>0</v>
      </c>
      <c r="AS109" s="22">
        <f t="shared" si="153"/>
        <v>0</v>
      </c>
      <c r="AT109" s="22">
        <f t="shared" si="154"/>
        <v>0</v>
      </c>
    </row>
    <row r="110" spans="1:49" s="22" customFormat="1" ht="20.100000000000001" customHeight="1" x14ac:dyDescent="0.3">
      <c r="A110" s="18" t="s">
        <v>167</v>
      </c>
      <c r="B110" s="18" t="s">
        <v>170</v>
      </c>
      <c r="C110" s="19" t="s">
        <v>21</v>
      </c>
      <c r="D110" s="20">
        <v>9</v>
      </c>
      <c r="E110" s="20"/>
      <c r="F110" s="20"/>
      <c r="G110" s="20"/>
      <c r="H110" s="20"/>
      <c r="I110" s="20"/>
      <c r="J110" s="20"/>
      <c r="K110" s="20"/>
      <c r="L110" s="25"/>
      <c r="N110" s="22" t="str">
        <f>""</f>
        <v/>
      </c>
      <c r="O110" s="23" t="s">
        <v>145</v>
      </c>
      <c r="P110" s="22">
        <v>1</v>
      </c>
      <c r="Q110" s="22">
        <f t="shared" si="125"/>
        <v>0</v>
      </c>
      <c r="R110" s="22">
        <f t="shared" si="126"/>
        <v>0</v>
      </c>
      <c r="S110" s="22">
        <f t="shared" si="127"/>
        <v>0</v>
      </c>
      <c r="T110" s="22">
        <f t="shared" si="128"/>
        <v>0</v>
      </c>
      <c r="U110" s="22">
        <f t="shared" si="129"/>
        <v>0</v>
      </c>
      <c r="V110" s="22">
        <f t="shared" si="130"/>
        <v>0</v>
      </c>
      <c r="W110" s="22">
        <f t="shared" si="131"/>
        <v>0</v>
      </c>
      <c r="X110" s="22">
        <f t="shared" si="132"/>
        <v>0</v>
      </c>
      <c r="Y110" s="22">
        <f t="shared" si="133"/>
        <v>0</v>
      </c>
      <c r="Z110" s="22">
        <f t="shared" si="134"/>
        <v>0</v>
      </c>
      <c r="AA110" s="22">
        <f t="shared" si="135"/>
        <v>0</v>
      </c>
      <c r="AB110" s="22">
        <f t="shared" si="136"/>
        <v>0</v>
      </c>
      <c r="AC110" s="22">
        <f t="shared" si="137"/>
        <v>0</v>
      </c>
      <c r="AD110" s="22">
        <f t="shared" si="138"/>
        <v>0</v>
      </c>
      <c r="AE110" s="22">
        <f t="shared" si="139"/>
        <v>0</v>
      </c>
      <c r="AF110" s="22">
        <f t="shared" si="140"/>
        <v>0</v>
      </c>
      <c r="AG110" s="22">
        <f t="shared" si="141"/>
        <v>0</v>
      </c>
      <c r="AH110" s="22">
        <f t="shared" si="142"/>
        <v>0</v>
      </c>
      <c r="AI110" s="22">
        <f t="shared" si="143"/>
        <v>0</v>
      </c>
      <c r="AJ110" s="22">
        <f t="shared" si="144"/>
        <v>0</v>
      </c>
      <c r="AK110" s="22">
        <f t="shared" si="145"/>
        <v>0</v>
      </c>
      <c r="AL110" s="22">
        <f t="shared" si="146"/>
        <v>0</v>
      </c>
      <c r="AM110" s="22">
        <f t="shared" si="147"/>
        <v>0</v>
      </c>
      <c r="AN110" s="22">
        <f t="shared" si="148"/>
        <v>0</v>
      </c>
      <c r="AO110" s="22">
        <f t="shared" si="149"/>
        <v>0</v>
      </c>
      <c r="AP110" s="22">
        <f t="shared" si="150"/>
        <v>0</v>
      </c>
      <c r="AQ110" s="22">
        <f t="shared" si="151"/>
        <v>0</v>
      </c>
      <c r="AR110" s="22">
        <f t="shared" si="152"/>
        <v>0</v>
      </c>
      <c r="AS110" s="22">
        <f t="shared" si="153"/>
        <v>0</v>
      </c>
      <c r="AT110" s="22">
        <f t="shared" si="154"/>
        <v>0</v>
      </c>
    </row>
    <row r="111" spans="1:49" s="22" customFormat="1" ht="20.100000000000001" customHeight="1" x14ac:dyDescent="0.3">
      <c r="A111" s="18" t="s">
        <v>167</v>
      </c>
      <c r="B111" s="18" t="s">
        <v>174</v>
      </c>
      <c r="C111" s="19" t="s">
        <v>21</v>
      </c>
      <c r="D111" s="20">
        <v>8</v>
      </c>
      <c r="E111" s="20"/>
      <c r="F111" s="20"/>
      <c r="G111" s="20"/>
      <c r="H111" s="20"/>
      <c r="I111" s="20"/>
      <c r="J111" s="20"/>
      <c r="K111" s="20"/>
      <c r="L111" s="25"/>
      <c r="N111" s="22" t="str">
        <f>""</f>
        <v/>
      </c>
      <c r="O111" s="23" t="s">
        <v>145</v>
      </c>
      <c r="P111" s="22">
        <v>1</v>
      </c>
      <c r="Q111" s="22">
        <f t="shared" si="125"/>
        <v>0</v>
      </c>
      <c r="R111" s="22">
        <f t="shared" si="126"/>
        <v>0</v>
      </c>
      <c r="S111" s="22">
        <f t="shared" si="127"/>
        <v>0</v>
      </c>
      <c r="T111" s="22">
        <f t="shared" si="128"/>
        <v>0</v>
      </c>
      <c r="U111" s="22">
        <f t="shared" si="129"/>
        <v>0</v>
      </c>
      <c r="V111" s="22">
        <f t="shared" si="130"/>
        <v>0</v>
      </c>
      <c r="W111" s="22">
        <f t="shared" si="131"/>
        <v>0</v>
      </c>
      <c r="X111" s="22">
        <f t="shared" si="132"/>
        <v>0</v>
      </c>
      <c r="Y111" s="22">
        <f t="shared" si="133"/>
        <v>0</v>
      </c>
      <c r="Z111" s="22">
        <f t="shared" si="134"/>
        <v>0</v>
      </c>
      <c r="AA111" s="22">
        <f t="shared" si="135"/>
        <v>0</v>
      </c>
      <c r="AB111" s="22">
        <f t="shared" si="136"/>
        <v>0</v>
      </c>
      <c r="AC111" s="22">
        <f t="shared" si="137"/>
        <v>0</v>
      </c>
      <c r="AD111" s="22">
        <f t="shared" si="138"/>
        <v>0</v>
      </c>
      <c r="AE111" s="22">
        <f t="shared" si="139"/>
        <v>0</v>
      </c>
      <c r="AF111" s="22">
        <f t="shared" si="140"/>
        <v>0</v>
      </c>
      <c r="AG111" s="22">
        <f t="shared" si="141"/>
        <v>0</v>
      </c>
      <c r="AH111" s="22">
        <f t="shared" si="142"/>
        <v>0</v>
      </c>
      <c r="AI111" s="22">
        <f t="shared" si="143"/>
        <v>0</v>
      </c>
      <c r="AJ111" s="22">
        <f t="shared" si="144"/>
        <v>0</v>
      </c>
      <c r="AK111" s="22">
        <f t="shared" si="145"/>
        <v>0</v>
      </c>
      <c r="AL111" s="22">
        <f t="shared" si="146"/>
        <v>0</v>
      </c>
      <c r="AM111" s="22">
        <f t="shared" si="147"/>
        <v>0</v>
      </c>
      <c r="AN111" s="22">
        <f t="shared" si="148"/>
        <v>0</v>
      </c>
      <c r="AO111" s="22">
        <f t="shared" si="149"/>
        <v>0</v>
      </c>
      <c r="AP111" s="22">
        <f t="shared" si="150"/>
        <v>0</v>
      </c>
      <c r="AQ111" s="22">
        <f t="shared" si="151"/>
        <v>0</v>
      </c>
      <c r="AR111" s="22">
        <f t="shared" si="152"/>
        <v>0</v>
      </c>
      <c r="AS111" s="22">
        <f t="shared" si="153"/>
        <v>0</v>
      </c>
      <c r="AT111" s="22">
        <f t="shared" si="154"/>
        <v>0</v>
      </c>
    </row>
    <row r="112" spans="1:49" s="22" customFormat="1" ht="20.100000000000001" customHeight="1" x14ac:dyDescent="0.3">
      <c r="A112" s="18" t="s">
        <v>76</v>
      </c>
      <c r="B112" s="18" t="s">
        <v>228</v>
      </c>
      <c r="C112" s="19" t="s">
        <v>28</v>
      </c>
      <c r="D112" s="20">
        <v>13</v>
      </c>
      <c r="E112" s="20"/>
      <c r="F112" s="20"/>
      <c r="G112" s="20"/>
      <c r="H112" s="20"/>
      <c r="I112" s="20"/>
      <c r="J112" s="20"/>
      <c r="K112" s="20"/>
      <c r="L112" s="21"/>
      <c r="N112" s="22" t="str">
        <f>"01"</f>
        <v>01</v>
      </c>
      <c r="O112" s="23" t="s">
        <v>145</v>
      </c>
      <c r="P112" s="22">
        <v>1</v>
      </c>
      <c r="Q112" s="22">
        <f t="shared" si="125"/>
        <v>0</v>
      </c>
      <c r="R112" s="22">
        <f t="shared" si="126"/>
        <v>0</v>
      </c>
      <c r="S112" s="22">
        <f t="shared" si="127"/>
        <v>0</v>
      </c>
      <c r="T112" s="22">
        <f t="shared" si="128"/>
        <v>0</v>
      </c>
      <c r="U112" s="22">
        <f t="shared" si="129"/>
        <v>0</v>
      </c>
      <c r="V112" s="22">
        <f t="shared" si="130"/>
        <v>0</v>
      </c>
      <c r="W112" s="22">
        <f t="shared" si="131"/>
        <v>0</v>
      </c>
      <c r="X112" s="22">
        <f t="shared" si="132"/>
        <v>0</v>
      </c>
      <c r="Y112" s="22">
        <f t="shared" si="133"/>
        <v>0</v>
      </c>
      <c r="Z112" s="22">
        <f t="shared" si="134"/>
        <v>0</v>
      </c>
      <c r="AA112" s="22">
        <f t="shared" si="135"/>
        <v>0</v>
      </c>
      <c r="AB112" s="22">
        <f t="shared" si="136"/>
        <v>0</v>
      </c>
      <c r="AC112" s="22">
        <f t="shared" si="137"/>
        <v>0</v>
      </c>
      <c r="AD112" s="22">
        <f t="shared" si="138"/>
        <v>0</v>
      </c>
      <c r="AE112" s="22">
        <f t="shared" si="139"/>
        <v>0</v>
      </c>
      <c r="AF112" s="22">
        <f t="shared" si="140"/>
        <v>0</v>
      </c>
      <c r="AG112" s="22">
        <f t="shared" si="141"/>
        <v>0</v>
      </c>
      <c r="AH112" s="22">
        <f t="shared" si="142"/>
        <v>0</v>
      </c>
      <c r="AI112" s="22">
        <f t="shared" si="143"/>
        <v>0</v>
      </c>
      <c r="AJ112" s="22">
        <f t="shared" si="144"/>
        <v>0</v>
      </c>
      <c r="AK112" s="22">
        <f t="shared" si="145"/>
        <v>0</v>
      </c>
      <c r="AL112" s="22">
        <f t="shared" si="146"/>
        <v>0</v>
      </c>
      <c r="AM112" s="22">
        <f t="shared" si="147"/>
        <v>0</v>
      </c>
      <c r="AN112" s="22">
        <f t="shared" si="148"/>
        <v>0</v>
      </c>
      <c r="AO112" s="22">
        <f t="shared" si="149"/>
        <v>0</v>
      </c>
      <c r="AP112" s="22">
        <f t="shared" si="150"/>
        <v>0</v>
      </c>
      <c r="AQ112" s="22">
        <f t="shared" si="151"/>
        <v>0</v>
      </c>
      <c r="AR112" s="22">
        <f t="shared" si="152"/>
        <v>0</v>
      </c>
      <c r="AS112" s="22">
        <f t="shared" si="153"/>
        <v>0</v>
      </c>
      <c r="AT112" s="22">
        <f t="shared" si="154"/>
        <v>0</v>
      </c>
    </row>
    <row r="113" spans="1:46" s="22" customFormat="1" ht="20.100000000000001" customHeight="1" x14ac:dyDescent="0.3">
      <c r="A113" s="18" t="s">
        <v>81</v>
      </c>
      <c r="B113" s="18" t="s">
        <v>83</v>
      </c>
      <c r="C113" s="19" t="s">
        <v>28</v>
      </c>
      <c r="D113" s="20">
        <v>6</v>
      </c>
      <c r="E113" s="20"/>
      <c r="F113" s="20"/>
      <c r="G113" s="20"/>
      <c r="H113" s="20"/>
      <c r="I113" s="20"/>
      <c r="J113" s="20"/>
      <c r="K113" s="20"/>
      <c r="L113" s="21"/>
      <c r="N113" s="22" t="str">
        <f>"01"</f>
        <v>01</v>
      </c>
      <c r="O113" s="23" t="s">
        <v>145</v>
      </c>
      <c r="P113" s="22">
        <v>1</v>
      </c>
      <c r="Q113" s="22">
        <f t="shared" si="125"/>
        <v>0</v>
      </c>
      <c r="R113" s="22">
        <f t="shared" si="126"/>
        <v>0</v>
      </c>
      <c r="S113" s="22">
        <f t="shared" si="127"/>
        <v>0</v>
      </c>
      <c r="T113" s="22">
        <f t="shared" si="128"/>
        <v>0</v>
      </c>
      <c r="U113" s="22">
        <f t="shared" si="129"/>
        <v>0</v>
      </c>
      <c r="V113" s="22">
        <f t="shared" si="130"/>
        <v>0</v>
      </c>
      <c r="W113" s="22">
        <f t="shared" si="131"/>
        <v>0</v>
      </c>
      <c r="X113" s="22">
        <f t="shared" si="132"/>
        <v>0</v>
      </c>
      <c r="Y113" s="22">
        <f t="shared" si="133"/>
        <v>0</v>
      </c>
      <c r="Z113" s="22">
        <f t="shared" si="134"/>
        <v>0</v>
      </c>
      <c r="AA113" s="22">
        <f t="shared" si="135"/>
        <v>0</v>
      </c>
      <c r="AB113" s="22">
        <f t="shared" si="136"/>
        <v>0</v>
      </c>
      <c r="AC113" s="22">
        <f t="shared" si="137"/>
        <v>0</v>
      </c>
      <c r="AD113" s="22">
        <f t="shared" si="138"/>
        <v>0</v>
      </c>
      <c r="AE113" s="22">
        <f t="shared" si="139"/>
        <v>0</v>
      </c>
      <c r="AF113" s="22">
        <f t="shared" si="140"/>
        <v>0</v>
      </c>
      <c r="AG113" s="22">
        <f t="shared" si="141"/>
        <v>0</v>
      </c>
      <c r="AH113" s="22">
        <f t="shared" si="142"/>
        <v>0</v>
      </c>
      <c r="AI113" s="22">
        <f t="shared" si="143"/>
        <v>0</v>
      </c>
      <c r="AJ113" s="22">
        <f t="shared" si="144"/>
        <v>0</v>
      </c>
      <c r="AK113" s="22">
        <f t="shared" si="145"/>
        <v>0</v>
      </c>
      <c r="AL113" s="22">
        <f t="shared" si="146"/>
        <v>0</v>
      </c>
      <c r="AM113" s="22">
        <f t="shared" si="147"/>
        <v>0</v>
      </c>
      <c r="AN113" s="22">
        <f t="shared" si="148"/>
        <v>0</v>
      </c>
      <c r="AO113" s="22">
        <f t="shared" si="149"/>
        <v>0</v>
      </c>
      <c r="AP113" s="22">
        <f t="shared" si="150"/>
        <v>0</v>
      </c>
      <c r="AQ113" s="22">
        <f t="shared" si="151"/>
        <v>0</v>
      </c>
      <c r="AR113" s="22">
        <f t="shared" si="152"/>
        <v>0</v>
      </c>
      <c r="AS113" s="22">
        <f t="shared" si="153"/>
        <v>0</v>
      </c>
      <c r="AT113" s="22">
        <f t="shared" si="154"/>
        <v>0</v>
      </c>
    </row>
    <row r="114" spans="1:46" s="22" customFormat="1" ht="20.100000000000001" customHeight="1" x14ac:dyDescent="0.3">
      <c r="A114" s="18" t="s">
        <v>76</v>
      </c>
      <c r="B114" s="18" t="s">
        <v>77</v>
      </c>
      <c r="C114" s="19" t="s">
        <v>28</v>
      </c>
      <c r="D114" s="20">
        <v>1</v>
      </c>
      <c r="E114" s="20"/>
      <c r="F114" s="20"/>
      <c r="G114" s="20"/>
      <c r="H114" s="20"/>
      <c r="I114" s="20"/>
      <c r="J114" s="20"/>
      <c r="K114" s="20"/>
      <c r="L114" s="21"/>
      <c r="N114" s="22" t="str">
        <f>"01"</f>
        <v>01</v>
      </c>
      <c r="O114" s="23" t="s">
        <v>145</v>
      </c>
      <c r="P114" s="22">
        <v>1</v>
      </c>
      <c r="Q114" s="22">
        <f t="shared" si="125"/>
        <v>0</v>
      </c>
      <c r="R114" s="22">
        <f t="shared" si="126"/>
        <v>0</v>
      </c>
      <c r="S114" s="22">
        <f t="shared" si="127"/>
        <v>0</v>
      </c>
      <c r="T114" s="22">
        <f t="shared" si="128"/>
        <v>0</v>
      </c>
      <c r="U114" s="22">
        <f t="shared" si="129"/>
        <v>0</v>
      </c>
      <c r="V114" s="22">
        <f t="shared" si="130"/>
        <v>0</v>
      </c>
      <c r="W114" s="22">
        <f t="shared" si="131"/>
        <v>0</v>
      </c>
      <c r="X114" s="22">
        <f t="shared" si="132"/>
        <v>0</v>
      </c>
      <c r="Y114" s="22">
        <f t="shared" si="133"/>
        <v>0</v>
      </c>
      <c r="Z114" s="22">
        <f t="shared" si="134"/>
        <v>0</v>
      </c>
      <c r="AA114" s="22">
        <f t="shared" si="135"/>
        <v>0</v>
      </c>
      <c r="AB114" s="22">
        <f t="shared" si="136"/>
        <v>0</v>
      </c>
      <c r="AC114" s="22">
        <f t="shared" si="137"/>
        <v>0</v>
      </c>
      <c r="AD114" s="22">
        <f t="shared" si="138"/>
        <v>0</v>
      </c>
      <c r="AE114" s="22">
        <f t="shared" si="139"/>
        <v>0</v>
      </c>
      <c r="AF114" s="22">
        <f t="shared" si="140"/>
        <v>0</v>
      </c>
      <c r="AG114" s="22">
        <f t="shared" si="141"/>
        <v>0</v>
      </c>
      <c r="AH114" s="22">
        <f t="shared" si="142"/>
        <v>0</v>
      </c>
      <c r="AI114" s="22">
        <f t="shared" si="143"/>
        <v>0</v>
      </c>
      <c r="AJ114" s="22">
        <f t="shared" si="144"/>
        <v>0</v>
      </c>
      <c r="AK114" s="22">
        <f t="shared" si="145"/>
        <v>0</v>
      </c>
      <c r="AL114" s="22">
        <f t="shared" si="146"/>
        <v>0</v>
      </c>
      <c r="AM114" s="22">
        <f t="shared" si="147"/>
        <v>0</v>
      </c>
      <c r="AN114" s="22">
        <f t="shared" si="148"/>
        <v>0</v>
      </c>
      <c r="AO114" s="22">
        <f t="shared" si="149"/>
        <v>0</v>
      </c>
      <c r="AP114" s="22">
        <f t="shared" si="150"/>
        <v>0</v>
      </c>
      <c r="AQ114" s="22">
        <f t="shared" si="151"/>
        <v>0</v>
      </c>
      <c r="AR114" s="22">
        <f t="shared" si="152"/>
        <v>0</v>
      </c>
      <c r="AS114" s="22">
        <f t="shared" si="153"/>
        <v>0</v>
      </c>
      <c r="AT114" s="22">
        <f t="shared" si="154"/>
        <v>0</v>
      </c>
    </row>
    <row r="115" spans="1:46" s="22" customFormat="1" ht="20.100000000000001" customHeight="1" x14ac:dyDescent="0.3">
      <c r="A115" s="18" t="s">
        <v>183</v>
      </c>
      <c r="B115" s="18" t="s">
        <v>26</v>
      </c>
      <c r="C115" s="19" t="s">
        <v>134</v>
      </c>
      <c r="D115" s="20">
        <v>2</v>
      </c>
      <c r="E115" s="20"/>
      <c r="F115" s="20"/>
      <c r="G115" s="20"/>
      <c r="H115" s="20"/>
      <c r="I115" s="20"/>
      <c r="J115" s="20"/>
      <c r="K115" s="20"/>
      <c r="L115" s="25"/>
      <c r="N115" s="22" t="str">
        <f>""</f>
        <v/>
      </c>
      <c r="O115" s="23" t="s">
        <v>145</v>
      </c>
      <c r="P115" s="22">
        <v>1</v>
      </c>
      <c r="Q115" s="22">
        <f t="shared" si="125"/>
        <v>0</v>
      </c>
      <c r="R115" s="22">
        <f t="shared" si="126"/>
        <v>0</v>
      </c>
      <c r="S115" s="22">
        <f t="shared" si="127"/>
        <v>0</v>
      </c>
      <c r="T115" s="22">
        <f t="shared" si="128"/>
        <v>0</v>
      </c>
      <c r="U115" s="22">
        <f t="shared" si="129"/>
        <v>0</v>
      </c>
      <c r="V115" s="22">
        <f t="shared" si="130"/>
        <v>0</v>
      </c>
      <c r="W115" s="22">
        <f t="shared" si="131"/>
        <v>0</v>
      </c>
      <c r="X115" s="22">
        <f t="shared" si="132"/>
        <v>0</v>
      </c>
      <c r="Y115" s="22">
        <f t="shared" si="133"/>
        <v>0</v>
      </c>
      <c r="Z115" s="22">
        <f t="shared" si="134"/>
        <v>0</v>
      </c>
      <c r="AA115" s="22">
        <f t="shared" si="135"/>
        <v>0</v>
      </c>
      <c r="AB115" s="22">
        <f t="shared" si="136"/>
        <v>0</v>
      </c>
      <c r="AC115" s="22">
        <f t="shared" si="137"/>
        <v>0</v>
      </c>
      <c r="AD115" s="22">
        <f t="shared" si="138"/>
        <v>0</v>
      </c>
      <c r="AE115" s="22">
        <f t="shared" si="139"/>
        <v>0</v>
      </c>
      <c r="AF115" s="22">
        <f t="shared" si="140"/>
        <v>0</v>
      </c>
      <c r="AG115" s="22">
        <f t="shared" si="141"/>
        <v>0</v>
      </c>
      <c r="AH115" s="22">
        <f t="shared" si="142"/>
        <v>0</v>
      </c>
      <c r="AI115" s="22">
        <f t="shared" si="143"/>
        <v>0</v>
      </c>
      <c r="AJ115" s="22">
        <f t="shared" si="144"/>
        <v>0</v>
      </c>
      <c r="AK115" s="22">
        <f t="shared" si="145"/>
        <v>0</v>
      </c>
      <c r="AL115" s="22">
        <f t="shared" si="146"/>
        <v>0</v>
      </c>
      <c r="AM115" s="22">
        <f t="shared" si="147"/>
        <v>0</v>
      </c>
      <c r="AN115" s="22">
        <f t="shared" si="148"/>
        <v>0</v>
      </c>
      <c r="AO115" s="22">
        <f t="shared" si="149"/>
        <v>0</v>
      </c>
      <c r="AP115" s="22">
        <f t="shared" si="150"/>
        <v>0</v>
      </c>
      <c r="AQ115" s="22">
        <f t="shared" si="151"/>
        <v>0</v>
      </c>
      <c r="AR115" s="22">
        <f t="shared" si="152"/>
        <v>0</v>
      </c>
      <c r="AS115" s="22">
        <f t="shared" si="153"/>
        <v>0</v>
      </c>
      <c r="AT115" s="22">
        <f t="shared" si="154"/>
        <v>0</v>
      </c>
    </row>
    <row r="116" spans="1:46" ht="20.100000000000001" customHeight="1" x14ac:dyDescent="0.3">
      <c r="A116" s="6" t="s">
        <v>161</v>
      </c>
      <c r="B116" s="6" t="s">
        <v>26</v>
      </c>
      <c r="C116" s="7" t="s">
        <v>134</v>
      </c>
      <c r="D116" s="15">
        <v>13</v>
      </c>
      <c r="E116" s="15"/>
      <c r="F116" s="15"/>
      <c r="G116" s="15"/>
      <c r="H116" s="15"/>
      <c r="I116" s="15"/>
      <c r="J116" s="15"/>
      <c r="K116" s="15"/>
      <c r="L116" s="10"/>
      <c r="N116" t="str">
        <f>""</f>
        <v/>
      </c>
      <c r="O116" s="1" t="s">
        <v>145</v>
      </c>
      <c r="P116">
        <v>1</v>
      </c>
      <c r="Q116">
        <f t="shared" si="125"/>
        <v>0</v>
      </c>
      <c r="R116">
        <f t="shared" si="126"/>
        <v>0</v>
      </c>
      <c r="S116">
        <f t="shared" si="127"/>
        <v>0</v>
      </c>
      <c r="T116">
        <f t="shared" si="128"/>
        <v>0</v>
      </c>
      <c r="U116">
        <f t="shared" si="129"/>
        <v>0</v>
      </c>
      <c r="V116">
        <f t="shared" si="130"/>
        <v>0</v>
      </c>
      <c r="W116">
        <f t="shared" si="131"/>
        <v>0</v>
      </c>
      <c r="X116">
        <f t="shared" si="132"/>
        <v>0</v>
      </c>
      <c r="Y116">
        <f t="shared" si="133"/>
        <v>0</v>
      </c>
      <c r="Z116">
        <f t="shared" si="134"/>
        <v>0</v>
      </c>
      <c r="AA116">
        <f t="shared" si="135"/>
        <v>0</v>
      </c>
      <c r="AB116">
        <f t="shared" si="136"/>
        <v>0</v>
      </c>
      <c r="AC116">
        <f t="shared" si="137"/>
        <v>0</v>
      </c>
      <c r="AD116">
        <f t="shared" si="138"/>
        <v>0</v>
      </c>
      <c r="AE116">
        <f t="shared" si="139"/>
        <v>0</v>
      </c>
      <c r="AF116">
        <f t="shared" si="140"/>
        <v>0</v>
      </c>
      <c r="AG116">
        <f t="shared" si="141"/>
        <v>0</v>
      </c>
      <c r="AH116">
        <f t="shared" si="142"/>
        <v>0</v>
      </c>
      <c r="AI116">
        <f t="shared" si="143"/>
        <v>0</v>
      </c>
      <c r="AJ116">
        <f t="shared" si="144"/>
        <v>0</v>
      </c>
      <c r="AK116">
        <f t="shared" si="145"/>
        <v>0</v>
      </c>
      <c r="AL116">
        <f t="shared" si="146"/>
        <v>0</v>
      </c>
      <c r="AM116">
        <f t="shared" si="147"/>
        <v>0</v>
      </c>
      <c r="AN116">
        <f t="shared" si="148"/>
        <v>0</v>
      </c>
      <c r="AO116">
        <f t="shared" si="149"/>
        <v>0</v>
      </c>
      <c r="AP116">
        <f t="shared" si="150"/>
        <v>0</v>
      </c>
      <c r="AQ116">
        <f t="shared" si="151"/>
        <v>0</v>
      </c>
      <c r="AR116">
        <f t="shared" si="152"/>
        <v>0</v>
      </c>
      <c r="AS116">
        <f t="shared" si="153"/>
        <v>0</v>
      </c>
      <c r="AT116">
        <f t="shared" si="154"/>
        <v>0</v>
      </c>
    </row>
    <row r="117" spans="1:46" ht="20.100000000000001" customHeight="1" x14ac:dyDescent="0.3">
      <c r="A117" s="6" t="s">
        <v>29</v>
      </c>
      <c r="B117" s="6" t="s">
        <v>31</v>
      </c>
      <c r="C117" s="7" t="s">
        <v>28</v>
      </c>
      <c r="D117" s="15">
        <v>1</v>
      </c>
      <c r="E117" s="15"/>
      <c r="F117" s="15"/>
      <c r="G117" s="15"/>
      <c r="H117" s="15"/>
      <c r="I117" s="15"/>
      <c r="J117" s="15"/>
      <c r="K117" s="15"/>
      <c r="L117" s="8"/>
      <c r="N117" t="str">
        <f>"01"</f>
        <v>01</v>
      </c>
      <c r="O117" s="1" t="s">
        <v>145</v>
      </c>
      <c r="P117">
        <v>1</v>
      </c>
      <c r="Q117">
        <f t="shared" si="125"/>
        <v>0</v>
      </c>
      <c r="R117">
        <f t="shared" si="126"/>
        <v>0</v>
      </c>
      <c r="S117">
        <f t="shared" si="127"/>
        <v>0</v>
      </c>
      <c r="T117">
        <f t="shared" si="128"/>
        <v>0</v>
      </c>
      <c r="U117">
        <f t="shared" si="129"/>
        <v>0</v>
      </c>
      <c r="V117">
        <f t="shared" si="130"/>
        <v>0</v>
      </c>
      <c r="W117">
        <f t="shared" si="131"/>
        <v>0</v>
      </c>
      <c r="X117">
        <f t="shared" si="132"/>
        <v>0</v>
      </c>
      <c r="Y117">
        <f t="shared" si="133"/>
        <v>0</v>
      </c>
      <c r="Z117">
        <f t="shared" si="134"/>
        <v>0</v>
      </c>
      <c r="AA117">
        <f t="shared" si="135"/>
        <v>0</v>
      </c>
      <c r="AB117">
        <f t="shared" si="136"/>
        <v>0</v>
      </c>
      <c r="AC117">
        <f t="shared" si="137"/>
        <v>0</v>
      </c>
      <c r="AD117">
        <f t="shared" si="138"/>
        <v>0</v>
      </c>
      <c r="AE117">
        <f t="shared" si="139"/>
        <v>0</v>
      </c>
      <c r="AF117">
        <f t="shared" si="140"/>
        <v>0</v>
      </c>
      <c r="AG117">
        <f t="shared" si="141"/>
        <v>0</v>
      </c>
      <c r="AH117">
        <f t="shared" si="142"/>
        <v>0</v>
      </c>
      <c r="AI117">
        <f t="shared" si="143"/>
        <v>0</v>
      </c>
      <c r="AJ117">
        <f t="shared" si="144"/>
        <v>0</v>
      </c>
      <c r="AK117">
        <f t="shared" si="145"/>
        <v>0</v>
      </c>
      <c r="AL117">
        <f t="shared" si="146"/>
        <v>0</v>
      </c>
      <c r="AM117">
        <f t="shared" si="147"/>
        <v>0</v>
      </c>
      <c r="AN117">
        <f t="shared" si="148"/>
        <v>0</v>
      </c>
      <c r="AO117">
        <f t="shared" si="149"/>
        <v>0</v>
      </c>
      <c r="AP117">
        <f t="shared" si="150"/>
        <v>0</v>
      </c>
      <c r="AQ117">
        <f t="shared" si="151"/>
        <v>0</v>
      </c>
      <c r="AR117">
        <f t="shared" si="152"/>
        <v>0</v>
      </c>
      <c r="AS117">
        <f t="shared" si="153"/>
        <v>0</v>
      </c>
      <c r="AT117">
        <f t="shared" si="154"/>
        <v>0</v>
      </c>
    </row>
    <row r="118" spans="1:46" ht="20.100000000000001" customHeight="1" x14ac:dyDescent="0.3">
      <c r="A118" s="6" t="s">
        <v>53</v>
      </c>
      <c r="B118" s="6" t="s">
        <v>54</v>
      </c>
      <c r="C118" s="7" t="s">
        <v>28</v>
      </c>
      <c r="D118" s="15">
        <v>1</v>
      </c>
      <c r="E118" s="15"/>
      <c r="F118" s="15"/>
      <c r="G118" s="15"/>
      <c r="H118" s="15"/>
      <c r="I118" s="15"/>
      <c r="J118" s="15"/>
      <c r="K118" s="15"/>
      <c r="L118" s="8"/>
      <c r="N118" t="str">
        <f>"01"</f>
        <v>01</v>
      </c>
      <c r="O118" s="1" t="s">
        <v>145</v>
      </c>
      <c r="P118">
        <v>1</v>
      </c>
      <c r="Q118">
        <f t="shared" si="125"/>
        <v>0</v>
      </c>
      <c r="R118">
        <f t="shared" si="126"/>
        <v>0</v>
      </c>
      <c r="S118">
        <f t="shared" si="127"/>
        <v>0</v>
      </c>
      <c r="T118">
        <f t="shared" si="128"/>
        <v>0</v>
      </c>
      <c r="U118">
        <f t="shared" si="129"/>
        <v>0</v>
      </c>
      <c r="V118">
        <f t="shared" si="130"/>
        <v>0</v>
      </c>
      <c r="W118">
        <f t="shared" si="131"/>
        <v>0</v>
      </c>
      <c r="X118">
        <f t="shared" si="132"/>
        <v>0</v>
      </c>
      <c r="Y118">
        <f t="shared" si="133"/>
        <v>0</v>
      </c>
      <c r="Z118">
        <f t="shared" si="134"/>
        <v>0</v>
      </c>
      <c r="AA118">
        <f t="shared" si="135"/>
        <v>0</v>
      </c>
      <c r="AB118">
        <f t="shared" si="136"/>
        <v>0</v>
      </c>
      <c r="AC118">
        <f t="shared" si="137"/>
        <v>0</v>
      </c>
      <c r="AD118">
        <f t="shared" si="138"/>
        <v>0</v>
      </c>
      <c r="AE118">
        <f t="shared" si="139"/>
        <v>0</v>
      </c>
      <c r="AF118">
        <f t="shared" si="140"/>
        <v>0</v>
      </c>
      <c r="AG118">
        <f t="shared" si="141"/>
        <v>0</v>
      </c>
      <c r="AH118">
        <f t="shared" si="142"/>
        <v>0</v>
      </c>
      <c r="AI118">
        <f t="shared" si="143"/>
        <v>0</v>
      </c>
      <c r="AJ118">
        <f t="shared" si="144"/>
        <v>0</v>
      </c>
      <c r="AK118">
        <f t="shared" si="145"/>
        <v>0</v>
      </c>
      <c r="AL118">
        <f t="shared" si="146"/>
        <v>0</v>
      </c>
      <c r="AM118">
        <f t="shared" si="147"/>
        <v>0</v>
      </c>
      <c r="AN118">
        <f t="shared" si="148"/>
        <v>0</v>
      </c>
      <c r="AO118">
        <f t="shared" si="149"/>
        <v>0</v>
      </c>
      <c r="AP118">
        <f t="shared" si="150"/>
        <v>0</v>
      </c>
      <c r="AQ118">
        <f t="shared" si="151"/>
        <v>0</v>
      </c>
      <c r="AR118">
        <f t="shared" si="152"/>
        <v>0</v>
      </c>
      <c r="AS118">
        <f t="shared" si="153"/>
        <v>0</v>
      </c>
      <c r="AT118">
        <f t="shared" si="154"/>
        <v>0</v>
      </c>
    </row>
    <row r="119" spans="1:46" ht="20.100000000000001" customHeight="1" x14ac:dyDescent="0.3">
      <c r="A119" s="6" t="s">
        <v>113</v>
      </c>
      <c r="B119" s="6" t="s">
        <v>114</v>
      </c>
      <c r="C119" s="7" t="s">
        <v>28</v>
      </c>
      <c r="D119" s="15">
        <v>1</v>
      </c>
      <c r="E119" s="15"/>
      <c r="F119" s="15"/>
      <c r="G119" s="15"/>
      <c r="H119" s="15"/>
      <c r="I119" s="15"/>
      <c r="J119" s="15"/>
      <c r="K119" s="15"/>
      <c r="L119" s="8"/>
      <c r="N119" t="str">
        <f>"01"</f>
        <v>01</v>
      </c>
      <c r="O119" s="1" t="s">
        <v>145</v>
      </c>
      <c r="P119">
        <v>1</v>
      </c>
      <c r="Q119">
        <f t="shared" si="125"/>
        <v>0</v>
      </c>
      <c r="R119">
        <f t="shared" si="126"/>
        <v>0</v>
      </c>
      <c r="S119">
        <f t="shared" si="127"/>
        <v>0</v>
      </c>
      <c r="T119">
        <f t="shared" si="128"/>
        <v>0</v>
      </c>
      <c r="U119">
        <f t="shared" si="129"/>
        <v>0</v>
      </c>
      <c r="V119">
        <f t="shared" si="130"/>
        <v>0</v>
      </c>
      <c r="W119">
        <f t="shared" si="131"/>
        <v>0</v>
      </c>
      <c r="X119">
        <f t="shared" si="132"/>
        <v>0</v>
      </c>
      <c r="Y119">
        <f t="shared" si="133"/>
        <v>0</v>
      </c>
      <c r="Z119">
        <f t="shared" si="134"/>
        <v>0</v>
      </c>
      <c r="AA119">
        <f t="shared" si="135"/>
        <v>0</v>
      </c>
      <c r="AB119">
        <f t="shared" si="136"/>
        <v>0</v>
      </c>
      <c r="AC119">
        <f t="shared" si="137"/>
        <v>0</v>
      </c>
      <c r="AD119">
        <f t="shared" si="138"/>
        <v>0</v>
      </c>
      <c r="AE119">
        <f t="shared" si="139"/>
        <v>0</v>
      </c>
      <c r="AF119">
        <f t="shared" si="140"/>
        <v>0</v>
      </c>
      <c r="AG119">
        <f t="shared" si="141"/>
        <v>0</v>
      </c>
      <c r="AH119">
        <f t="shared" si="142"/>
        <v>0</v>
      </c>
      <c r="AI119">
        <f t="shared" si="143"/>
        <v>0</v>
      </c>
      <c r="AJ119">
        <f t="shared" si="144"/>
        <v>0</v>
      </c>
      <c r="AK119">
        <f t="shared" si="145"/>
        <v>0</v>
      </c>
      <c r="AL119">
        <f t="shared" si="146"/>
        <v>0</v>
      </c>
      <c r="AM119">
        <f t="shared" si="147"/>
        <v>0</v>
      </c>
      <c r="AN119">
        <f t="shared" si="148"/>
        <v>0</v>
      </c>
      <c r="AO119">
        <f t="shared" si="149"/>
        <v>0</v>
      </c>
      <c r="AP119">
        <f t="shared" si="150"/>
        <v>0</v>
      </c>
      <c r="AQ119">
        <f t="shared" si="151"/>
        <v>0</v>
      </c>
      <c r="AR119">
        <f t="shared" si="152"/>
        <v>0</v>
      </c>
      <c r="AS119">
        <f t="shared" si="153"/>
        <v>0</v>
      </c>
      <c r="AT119">
        <f t="shared" si="154"/>
        <v>0</v>
      </c>
    </row>
    <row r="120" spans="1:46" ht="20.100000000000001" customHeight="1" x14ac:dyDescent="0.3">
      <c r="A120" s="6" t="s">
        <v>180</v>
      </c>
      <c r="B120" s="6" t="s">
        <v>182</v>
      </c>
      <c r="C120" s="7" t="s">
        <v>16</v>
      </c>
      <c r="D120" s="15">
        <v>3</v>
      </c>
      <c r="E120" s="15"/>
      <c r="F120" s="15"/>
      <c r="G120" s="15"/>
      <c r="H120" s="15"/>
      <c r="I120" s="15"/>
      <c r="J120" s="15"/>
      <c r="K120" s="15"/>
      <c r="L120" s="10"/>
      <c r="N120" t="str">
        <f>""</f>
        <v/>
      </c>
      <c r="O120" s="1" t="s">
        <v>145</v>
      </c>
      <c r="P120">
        <v>1</v>
      </c>
      <c r="Q120">
        <f t="shared" si="125"/>
        <v>0</v>
      </c>
      <c r="R120">
        <f t="shared" si="126"/>
        <v>0</v>
      </c>
      <c r="S120">
        <f t="shared" si="127"/>
        <v>0</v>
      </c>
      <c r="T120">
        <f t="shared" si="128"/>
        <v>0</v>
      </c>
      <c r="U120">
        <f t="shared" si="129"/>
        <v>0</v>
      </c>
      <c r="V120">
        <f t="shared" si="130"/>
        <v>0</v>
      </c>
      <c r="W120">
        <f t="shared" si="131"/>
        <v>0</v>
      </c>
      <c r="X120">
        <f t="shared" si="132"/>
        <v>0</v>
      </c>
      <c r="Y120">
        <f t="shared" si="133"/>
        <v>0</v>
      </c>
      <c r="Z120">
        <f t="shared" si="134"/>
        <v>0</v>
      </c>
      <c r="AA120">
        <f t="shared" si="135"/>
        <v>0</v>
      </c>
      <c r="AB120">
        <f t="shared" si="136"/>
        <v>0</v>
      </c>
      <c r="AC120">
        <f t="shared" si="137"/>
        <v>0</v>
      </c>
      <c r="AD120">
        <f t="shared" si="138"/>
        <v>0</v>
      </c>
      <c r="AE120">
        <f t="shared" si="139"/>
        <v>0</v>
      </c>
      <c r="AF120">
        <f t="shared" si="140"/>
        <v>0</v>
      </c>
      <c r="AG120">
        <f t="shared" si="141"/>
        <v>0</v>
      </c>
      <c r="AH120">
        <f t="shared" si="142"/>
        <v>0</v>
      </c>
      <c r="AI120">
        <f t="shared" si="143"/>
        <v>0</v>
      </c>
      <c r="AJ120">
        <f t="shared" si="144"/>
        <v>0</v>
      </c>
      <c r="AK120">
        <f t="shared" si="145"/>
        <v>0</v>
      </c>
      <c r="AL120">
        <f t="shared" si="146"/>
        <v>0</v>
      </c>
      <c r="AM120">
        <f t="shared" si="147"/>
        <v>0</v>
      </c>
      <c r="AN120">
        <f t="shared" si="148"/>
        <v>0</v>
      </c>
      <c r="AO120">
        <f t="shared" si="149"/>
        <v>0</v>
      </c>
      <c r="AP120">
        <f t="shared" si="150"/>
        <v>0</v>
      </c>
      <c r="AQ120">
        <f t="shared" si="151"/>
        <v>0</v>
      </c>
      <c r="AR120">
        <f t="shared" si="152"/>
        <v>0</v>
      </c>
      <c r="AS120">
        <f t="shared" si="153"/>
        <v>0</v>
      </c>
      <c r="AT120">
        <f t="shared" si="154"/>
        <v>0</v>
      </c>
    </row>
    <row r="121" spans="1:46" ht="20.100000000000001" customHeight="1" x14ac:dyDescent="0.3">
      <c r="A121" s="6" t="s">
        <v>55</v>
      </c>
      <c r="B121" s="6" t="s">
        <v>56</v>
      </c>
      <c r="C121" s="7" t="s">
        <v>28</v>
      </c>
      <c r="D121" s="15">
        <v>1</v>
      </c>
      <c r="E121" s="15"/>
      <c r="F121" s="15"/>
      <c r="G121" s="15"/>
      <c r="H121" s="15"/>
      <c r="I121" s="15"/>
      <c r="J121" s="15"/>
      <c r="K121" s="15"/>
      <c r="L121" s="8"/>
      <c r="N121" t="str">
        <f t="shared" ref="N121:N127" si="155">"01"</f>
        <v>01</v>
      </c>
      <c r="O121" s="1" t="s">
        <v>145</v>
      </c>
      <c r="P121">
        <v>1</v>
      </c>
      <c r="Q121">
        <f t="shared" si="125"/>
        <v>0</v>
      </c>
      <c r="R121">
        <f t="shared" si="126"/>
        <v>0</v>
      </c>
      <c r="S121">
        <f t="shared" si="127"/>
        <v>0</v>
      </c>
      <c r="T121">
        <f t="shared" si="128"/>
        <v>0</v>
      </c>
      <c r="U121">
        <f t="shared" si="129"/>
        <v>0</v>
      </c>
      <c r="V121">
        <f t="shared" si="130"/>
        <v>0</v>
      </c>
      <c r="W121">
        <f t="shared" si="131"/>
        <v>0</v>
      </c>
      <c r="X121">
        <f t="shared" si="132"/>
        <v>0</v>
      </c>
      <c r="Y121">
        <f t="shared" si="133"/>
        <v>0</v>
      </c>
      <c r="Z121">
        <f t="shared" si="134"/>
        <v>0</v>
      </c>
      <c r="AA121">
        <f t="shared" si="135"/>
        <v>0</v>
      </c>
      <c r="AB121">
        <f t="shared" si="136"/>
        <v>0</v>
      </c>
      <c r="AC121">
        <f t="shared" si="137"/>
        <v>0</v>
      </c>
      <c r="AD121">
        <f t="shared" si="138"/>
        <v>0</v>
      </c>
      <c r="AE121">
        <f t="shared" si="139"/>
        <v>0</v>
      </c>
      <c r="AF121">
        <f t="shared" si="140"/>
        <v>0</v>
      </c>
      <c r="AG121">
        <f t="shared" si="141"/>
        <v>0</v>
      </c>
      <c r="AH121">
        <f t="shared" si="142"/>
        <v>0</v>
      </c>
      <c r="AI121">
        <f t="shared" si="143"/>
        <v>0</v>
      </c>
      <c r="AJ121">
        <f t="shared" si="144"/>
        <v>0</v>
      </c>
      <c r="AK121">
        <f t="shared" si="145"/>
        <v>0</v>
      </c>
      <c r="AL121">
        <f t="shared" si="146"/>
        <v>0</v>
      </c>
      <c r="AM121">
        <f t="shared" si="147"/>
        <v>0</v>
      </c>
      <c r="AN121">
        <f t="shared" si="148"/>
        <v>0</v>
      </c>
      <c r="AO121">
        <f t="shared" si="149"/>
        <v>0</v>
      </c>
      <c r="AP121">
        <f t="shared" si="150"/>
        <v>0</v>
      </c>
      <c r="AQ121">
        <f t="shared" si="151"/>
        <v>0</v>
      </c>
      <c r="AR121">
        <f t="shared" si="152"/>
        <v>0</v>
      </c>
      <c r="AS121">
        <f t="shared" si="153"/>
        <v>0</v>
      </c>
      <c r="AT121">
        <f t="shared" si="154"/>
        <v>0</v>
      </c>
    </row>
    <row r="122" spans="1:46" ht="20.100000000000001" customHeight="1" x14ac:dyDescent="0.3">
      <c r="A122" s="6" t="s">
        <v>115</v>
      </c>
      <c r="B122" s="6" t="s">
        <v>116</v>
      </c>
      <c r="C122" s="7" t="s">
        <v>28</v>
      </c>
      <c r="D122" s="15">
        <v>26</v>
      </c>
      <c r="E122" s="15"/>
      <c r="F122" s="15"/>
      <c r="G122" s="15"/>
      <c r="H122" s="15"/>
      <c r="I122" s="15"/>
      <c r="J122" s="15"/>
      <c r="K122" s="15"/>
      <c r="L122" s="8"/>
      <c r="N122" t="str">
        <f t="shared" si="155"/>
        <v>01</v>
      </c>
      <c r="O122" s="1" t="s">
        <v>145</v>
      </c>
      <c r="P122">
        <v>1</v>
      </c>
      <c r="Q122">
        <f t="shared" si="125"/>
        <v>0</v>
      </c>
      <c r="R122">
        <f t="shared" si="126"/>
        <v>0</v>
      </c>
      <c r="S122">
        <f t="shared" si="127"/>
        <v>0</v>
      </c>
      <c r="T122">
        <f t="shared" si="128"/>
        <v>0</v>
      </c>
      <c r="U122">
        <f t="shared" si="129"/>
        <v>0</v>
      </c>
      <c r="V122">
        <f t="shared" si="130"/>
        <v>0</v>
      </c>
      <c r="W122">
        <f t="shared" si="131"/>
        <v>0</v>
      </c>
      <c r="X122">
        <f t="shared" si="132"/>
        <v>0</v>
      </c>
      <c r="Y122">
        <f t="shared" si="133"/>
        <v>0</v>
      </c>
      <c r="Z122">
        <f t="shared" si="134"/>
        <v>0</v>
      </c>
      <c r="AA122">
        <f t="shared" si="135"/>
        <v>0</v>
      </c>
      <c r="AB122">
        <f t="shared" si="136"/>
        <v>0</v>
      </c>
      <c r="AC122">
        <f t="shared" si="137"/>
        <v>0</v>
      </c>
      <c r="AD122">
        <f t="shared" si="138"/>
        <v>0</v>
      </c>
      <c r="AE122">
        <f t="shared" si="139"/>
        <v>0</v>
      </c>
      <c r="AF122">
        <f t="shared" si="140"/>
        <v>0</v>
      </c>
      <c r="AG122">
        <f t="shared" si="141"/>
        <v>0</v>
      </c>
      <c r="AH122">
        <f t="shared" si="142"/>
        <v>0</v>
      </c>
      <c r="AI122">
        <f t="shared" si="143"/>
        <v>0</v>
      </c>
      <c r="AJ122">
        <f t="shared" si="144"/>
        <v>0</v>
      </c>
      <c r="AK122">
        <f t="shared" si="145"/>
        <v>0</v>
      </c>
      <c r="AL122">
        <f t="shared" si="146"/>
        <v>0</v>
      </c>
      <c r="AM122">
        <f t="shared" si="147"/>
        <v>0</v>
      </c>
      <c r="AN122">
        <f t="shared" si="148"/>
        <v>0</v>
      </c>
      <c r="AO122">
        <f t="shared" si="149"/>
        <v>0</v>
      </c>
      <c r="AP122">
        <f t="shared" si="150"/>
        <v>0</v>
      </c>
      <c r="AQ122">
        <f t="shared" si="151"/>
        <v>0</v>
      </c>
      <c r="AR122">
        <f t="shared" si="152"/>
        <v>0</v>
      </c>
      <c r="AS122">
        <f t="shared" si="153"/>
        <v>0</v>
      </c>
      <c r="AT122">
        <f t="shared" si="154"/>
        <v>0</v>
      </c>
    </row>
    <row r="123" spans="1:46" ht="20.100000000000001" customHeight="1" x14ac:dyDescent="0.3">
      <c r="A123" s="6" t="s">
        <v>115</v>
      </c>
      <c r="B123" s="6" t="s">
        <v>117</v>
      </c>
      <c r="C123" s="7" t="s">
        <v>28</v>
      </c>
      <c r="D123" s="15">
        <v>1</v>
      </c>
      <c r="E123" s="15"/>
      <c r="F123" s="15"/>
      <c r="G123" s="15"/>
      <c r="H123" s="15"/>
      <c r="I123" s="15"/>
      <c r="J123" s="15"/>
      <c r="K123" s="15"/>
      <c r="L123" s="8"/>
      <c r="N123" t="str">
        <f t="shared" si="155"/>
        <v>01</v>
      </c>
      <c r="O123" s="1" t="s">
        <v>145</v>
      </c>
      <c r="P123">
        <v>1</v>
      </c>
      <c r="Q123">
        <f t="shared" si="125"/>
        <v>0</v>
      </c>
      <c r="R123">
        <f t="shared" si="126"/>
        <v>0</v>
      </c>
      <c r="S123">
        <f t="shared" si="127"/>
        <v>0</v>
      </c>
      <c r="T123">
        <f t="shared" si="128"/>
        <v>0</v>
      </c>
      <c r="U123">
        <f t="shared" si="129"/>
        <v>0</v>
      </c>
      <c r="V123">
        <f t="shared" si="130"/>
        <v>0</v>
      </c>
      <c r="W123">
        <f t="shared" si="131"/>
        <v>0</v>
      </c>
      <c r="X123">
        <f t="shared" si="132"/>
        <v>0</v>
      </c>
      <c r="Y123">
        <f t="shared" si="133"/>
        <v>0</v>
      </c>
      <c r="Z123">
        <f t="shared" si="134"/>
        <v>0</v>
      </c>
      <c r="AA123">
        <f t="shared" si="135"/>
        <v>0</v>
      </c>
      <c r="AB123">
        <f t="shared" si="136"/>
        <v>0</v>
      </c>
      <c r="AC123">
        <f t="shared" si="137"/>
        <v>0</v>
      </c>
      <c r="AD123">
        <f t="shared" si="138"/>
        <v>0</v>
      </c>
      <c r="AE123">
        <f t="shared" si="139"/>
        <v>0</v>
      </c>
      <c r="AF123">
        <f t="shared" si="140"/>
        <v>0</v>
      </c>
      <c r="AG123">
        <f t="shared" si="141"/>
        <v>0</v>
      </c>
      <c r="AH123">
        <f t="shared" si="142"/>
        <v>0</v>
      </c>
      <c r="AI123">
        <f t="shared" si="143"/>
        <v>0</v>
      </c>
      <c r="AJ123">
        <f t="shared" si="144"/>
        <v>0</v>
      </c>
      <c r="AK123">
        <f t="shared" si="145"/>
        <v>0</v>
      </c>
      <c r="AL123">
        <f t="shared" si="146"/>
        <v>0</v>
      </c>
      <c r="AM123">
        <f t="shared" si="147"/>
        <v>0</v>
      </c>
      <c r="AN123">
        <f t="shared" si="148"/>
        <v>0</v>
      </c>
      <c r="AO123">
        <f t="shared" si="149"/>
        <v>0</v>
      </c>
      <c r="AP123">
        <f t="shared" si="150"/>
        <v>0</v>
      </c>
      <c r="AQ123">
        <f t="shared" si="151"/>
        <v>0</v>
      </c>
      <c r="AR123">
        <f t="shared" si="152"/>
        <v>0</v>
      </c>
      <c r="AS123">
        <f t="shared" si="153"/>
        <v>0</v>
      </c>
      <c r="AT123">
        <f t="shared" si="154"/>
        <v>0</v>
      </c>
    </row>
    <row r="124" spans="1:46" ht="20.100000000000001" customHeight="1" x14ac:dyDescent="0.3">
      <c r="A124" s="6" t="s">
        <v>109</v>
      </c>
      <c r="B124" s="6" t="s">
        <v>110</v>
      </c>
      <c r="C124" s="7" t="s">
        <v>28</v>
      </c>
      <c r="D124" s="15">
        <v>26</v>
      </c>
      <c r="E124" s="15"/>
      <c r="F124" s="15"/>
      <c r="G124" s="15"/>
      <c r="H124" s="15"/>
      <c r="I124" s="15"/>
      <c r="J124" s="15"/>
      <c r="K124" s="15"/>
      <c r="L124" s="8"/>
      <c r="N124" t="str">
        <f t="shared" si="155"/>
        <v>01</v>
      </c>
      <c r="O124" s="1" t="s">
        <v>145</v>
      </c>
      <c r="P124">
        <v>1</v>
      </c>
      <c r="Q124">
        <f t="shared" si="125"/>
        <v>0</v>
      </c>
      <c r="R124">
        <f t="shared" si="126"/>
        <v>0</v>
      </c>
      <c r="S124">
        <f t="shared" si="127"/>
        <v>0</v>
      </c>
      <c r="T124">
        <f t="shared" si="128"/>
        <v>0</v>
      </c>
      <c r="U124">
        <f t="shared" si="129"/>
        <v>0</v>
      </c>
      <c r="V124">
        <f t="shared" si="130"/>
        <v>0</v>
      </c>
      <c r="W124">
        <f t="shared" si="131"/>
        <v>0</v>
      </c>
      <c r="X124">
        <f t="shared" si="132"/>
        <v>0</v>
      </c>
      <c r="Y124">
        <f t="shared" si="133"/>
        <v>0</v>
      </c>
      <c r="Z124">
        <f t="shared" si="134"/>
        <v>0</v>
      </c>
      <c r="AA124">
        <f t="shared" si="135"/>
        <v>0</v>
      </c>
      <c r="AB124">
        <f t="shared" si="136"/>
        <v>0</v>
      </c>
      <c r="AC124">
        <f t="shared" si="137"/>
        <v>0</v>
      </c>
      <c r="AD124">
        <f t="shared" si="138"/>
        <v>0</v>
      </c>
      <c r="AE124">
        <f t="shared" si="139"/>
        <v>0</v>
      </c>
      <c r="AF124">
        <f t="shared" si="140"/>
        <v>0</v>
      </c>
      <c r="AG124">
        <f t="shared" si="141"/>
        <v>0</v>
      </c>
      <c r="AH124">
        <f t="shared" si="142"/>
        <v>0</v>
      </c>
      <c r="AI124">
        <f t="shared" si="143"/>
        <v>0</v>
      </c>
      <c r="AJ124">
        <f t="shared" si="144"/>
        <v>0</v>
      </c>
      <c r="AK124">
        <f t="shared" si="145"/>
        <v>0</v>
      </c>
      <c r="AL124">
        <f t="shared" si="146"/>
        <v>0</v>
      </c>
      <c r="AM124">
        <f t="shared" si="147"/>
        <v>0</v>
      </c>
      <c r="AN124">
        <f t="shared" si="148"/>
        <v>0</v>
      </c>
      <c r="AO124">
        <f t="shared" si="149"/>
        <v>0</v>
      </c>
      <c r="AP124">
        <f t="shared" si="150"/>
        <v>0</v>
      </c>
      <c r="AQ124">
        <f t="shared" si="151"/>
        <v>0</v>
      </c>
      <c r="AR124">
        <f t="shared" si="152"/>
        <v>0</v>
      </c>
      <c r="AS124">
        <f t="shared" si="153"/>
        <v>0</v>
      </c>
      <c r="AT124">
        <f t="shared" si="154"/>
        <v>0</v>
      </c>
    </row>
    <row r="125" spans="1:46" ht="20.100000000000001" customHeight="1" x14ac:dyDescent="0.3">
      <c r="A125" s="6" t="s">
        <v>111</v>
      </c>
      <c r="B125" s="6" t="s">
        <v>112</v>
      </c>
      <c r="C125" s="7" t="s">
        <v>28</v>
      </c>
      <c r="D125" s="15">
        <v>27</v>
      </c>
      <c r="E125" s="15"/>
      <c r="F125" s="15"/>
      <c r="G125" s="15"/>
      <c r="H125" s="15"/>
      <c r="I125" s="15"/>
      <c r="J125" s="15"/>
      <c r="K125" s="15"/>
      <c r="L125" s="8"/>
      <c r="N125" t="str">
        <f t="shared" si="155"/>
        <v>01</v>
      </c>
      <c r="O125" s="1" t="s">
        <v>145</v>
      </c>
      <c r="P125">
        <v>1</v>
      </c>
      <c r="Q125">
        <f t="shared" si="125"/>
        <v>0</v>
      </c>
      <c r="R125">
        <f t="shared" si="126"/>
        <v>0</v>
      </c>
      <c r="S125">
        <f t="shared" si="127"/>
        <v>0</v>
      </c>
      <c r="T125">
        <f t="shared" si="128"/>
        <v>0</v>
      </c>
      <c r="U125">
        <f t="shared" si="129"/>
        <v>0</v>
      </c>
      <c r="V125">
        <f t="shared" si="130"/>
        <v>0</v>
      </c>
      <c r="W125">
        <f t="shared" si="131"/>
        <v>0</v>
      </c>
      <c r="X125">
        <f t="shared" si="132"/>
        <v>0</v>
      </c>
      <c r="Y125">
        <f t="shared" si="133"/>
        <v>0</v>
      </c>
      <c r="Z125">
        <f t="shared" si="134"/>
        <v>0</v>
      </c>
      <c r="AA125">
        <f t="shared" si="135"/>
        <v>0</v>
      </c>
      <c r="AB125">
        <f t="shared" si="136"/>
        <v>0</v>
      </c>
      <c r="AC125">
        <f t="shared" si="137"/>
        <v>0</v>
      </c>
      <c r="AD125">
        <f t="shared" si="138"/>
        <v>0</v>
      </c>
      <c r="AE125">
        <f t="shared" si="139"/>
        <v>0</v>
      </c>
      <c r="AF125">
        <f t="shared" si="140"/>
        <v>0</v>
      </c>
      <c r="AG125">
        <f t="shared" si="141"/>
        <v>0</v>
      </c>
      <c r="AH125">
        <f t="shared" si="142"/>
        <v>0</v>
      </c>
      <c r="AI125">
        <f t="shared" si="143"/>
        <v>0</v>
      </c>
      <c r="AJ125">
        <f t="shared" si="144"/>
        <v>0</v>
      </c>
      <c r="AK125">
        <f t="shared" si="145"/>
        <v>0</v>
      </c>
      <c r="AL125">
        <f t="shared" si="146"/>
        <v>0</v>
      </c>
      <c r="AM125">
        <f t="shared" si="147"/>
        <v>0</v>
      </c>
      <c r="AN125">
        <f t="shared" si="148"/>
        <v>0</v>
      </c>
      <c r="AO125">
        <f t="shared" si="149"/>
        <v>0</v>
      </c>
      <c r="AP125">
        <f t="shared" si="150"/>
        <v>0</v>
      </c>
      <c r="AQ125">
        <f t="shared" si="151"/>
        <v>0</v>
      </c>
      <c r="AR125">
        <f t="shared" si="152"/>
        <v>0</v>
      </c>
      <c r="AS125">
        <f t="shared" si="153"/>
        <v>0</v>
      </c>
      <c r="AT125">
        <f t="shared" si="154"/>
        <v>0</v>
      </c>
    </row>
    <row r="126" spans="1:46" ht="20.100000000000001" customHeight="1" x14ac:dyDescent="0.3">
      <c r="A126" s="6" t="s">
        <v>57</v>
      </c>
      <c r="B126" s="6" t="s">
        <v>58</v>
      </c>
      <c r="C126" s="7" t="s">
        <v>28</v>
      </c>
      <c r="D126" s="15">
        <v>1</v>
      </c>
      <c r="E126" s="15"/>
      <c r="F126" s="15"/>
      <c r="G126" s="15"/>
      <c r="H126" s="15"/>
      <c r="I126" s="15"/>
      <c r="J126" s="15"/>
      <c r="K126" s="15"/>
      <c r="L126" s="8"/>
      <c r="N126" t="str">
        <f t="shared" si="155"/>
        <v>01</v>
      </c>
      <c r="O126" s="1" t="s">
        <v>145</v>
      </c>
      <c r="P126">
        <v>1</v>
      </c>
      <c r="Q126">
        <f t="shared" si="125"/>
        <v>0</v>
      </c>
      <c r="R126">
        <f t="shared" si="126"/>
        <v>0</v>
      </c>
      <c r="S126">
        <f t="shared" si="127"/>
        <v>0</v>
      </c>
      <c r="T126">
        <f t="shared" si="128"/>
        <v>0</v>
      </c>
      <c r="U126">
        <f t="shared" si="129"/>
        <v>0</v>
      </c>
      <c r="V126">
        <f t="shared" si="130"/>
        <v>0</v>
      </c>
      <c r="W126">
        <f t="shared" si="131"/>
        <v>0</v>
      </c>
      <c r="X126">
        <f t="shared" si="132"/>
        <v>0</v>
      </c>
      <c r="Y126">
        <f t="shared" si="133"/>
        <v>0</v>
      </c>
      <c r="Z126">
        <f t="shared" si="134"/>
        <v>0</v>
      </c>
      <c r="AA126">
        <f t="shared" si="135"/>
        <v>0</v>
      </c>
      <c r="AB126">
        <f t="shared" si="136"/>
        <v>0</v>
      </c>
      <c r="AC126">
        <f t="shared" si="137"/>
        <v>0</v>
      </c>
      <c r="AD126">
        <f t="shared" si="138"/>
        <v>0</v>
      </c>
      <c r="AE126">
        <f t="shared" si="139"/>
        <v>0</v>
      </c>
      <c r="AF126">
        <f t="shared" si="140"/>
        <v>0</v>
      </c>
      <c r="AG126">
        <f t="shared" si="141"/>
        <v>0</v>
      </c>
      <c r="AH126">
        <f t="shared" si="142"/>
        <v>0</v>
      </c>
      <c r="AI126">
        <f t="shared" si="143"/>
        <v>0</v>
      </c>
      <c r="AJ126">
        <f t="shared" si="144"/>
        <v>0</v>
      </c>
      <c r="AK126">
        <f t="shared" si="145"/>
        <v>0</v>
      </c>
      <c r="AL126">
        <f t="shared" si="146"/>
        <v>0</v>
      </c>
      <c r="AM126">
        <f t="shared" si="147"/>
        <v>0</v>
      </c>
      <c r="AN126">
        <f t="shared" si="148"/>
        <v>0</v>
      </c>
      <c r="AO126">
        <f t="shared" si="149"/>
        <v>0</v>
      </c>
      <c r="AP126">
        <f t="shared" si="150"/>
        <v>0</v>
      </c>
      <c r="AQ126">
        <f t="shared" si="151"/>
        <v>0</v>
      </c>
      <c r="AR126">
        <f t="shared" si="152"/>
        <v>0</v>
      </c>
      <c r="AS126">
        <f t="shared" si="153"/>
        <v>0</v>
      </c>
      <c r="AT126">
        <f t="shared" si="154"/>
        <v>0</v>
      </c>
    </row>
    <row r="127" spans="1:46" ht="20.100000000000001" customHeight="1" x14ac:dyDescent="0.3">
      <c r="A127" s="6" t="s">
        <v>126</v>
      </c>
      <c r="B127" s="6" t="s">
        <v>114</v>
      </c>
      <c r="C127" s="7" t="s">
        <v>28</v>
      </c>
      <c r="D127" s="15">
        <v>1</v>
      </c>
      <c r="E127" s="15"/>
      <c r="F127" s="15"/>
      <c r="G127" s="15"/>
      <c r="H127" s="15"/>
      <c r="I127" s="15"/>
      <c r="J127" s="15"/>
      <c r="K127" s="15"/>
      <c r="L127" s="8"/>
      <c r="N127" t="str">
        <f t="shared" si="155"/>
        <v>01</v>
      </c>
      <c r="O127" s="1" t="s">
        <v>145</v>
      </c>
      <c r="P127">
        <v>1</v>
      </c>
      <c r="Q127">
        <f t="shared" si="125"/>
        <v>0</v>
      </c>
      <c r="R127">
        <f t="shared" si="126"/>
        <v>0</v>
      </c>
      <c r="S127">
        <f t="shared" si="127"/>
        <v>0</v>
      </c>
      <c r="T127">
        <f t="shared" si="128"/>
        <v>0</v>
      </c>
      <c r="U127">
        <f t="shared" si="129"/>
        <v>0</v>
      </c>
      <c r="V127">
        <f t="shared" si="130"/>
        <v>0</v>
      </c>
      <c r="W127">
        <f t="shared" si="131"/>
        <v>0</v>
      </c>
      <c r="X127">
        <f t="shared" si="132"/>
        <v>0</v>
      </c>
      <c r="Y127">
        <f t="shared" si="133"/>
        <v>0</v>
      </c>
      <c r="Z127">
        <f t="shared" si="134"/>
        <v>0</v>
      </c>
      <c r="AA127">
        <f t="shared" si="135"/>
        <v>0</v>
      </c>
      <c r="AB127">
        <f t="shared" si="136"/>
        <v>0</v>
      </c>
      <c r="AC127">
        <f t="shared" si="137"/>
        <v>0</v>
      </c>
      <c r="AD127">
        <f t="shared" si="138"/>
        <v>0</v>
      </c>
      <c r="AE127">
        <f t="shared" si="139"/>
        <v>0</v>
      </c>
      <c r="AF127">
        <f t="shared" si="140"/>
        <v>0</v>
      </c>
      <c r="AG127">
        <f t="shared" si="141"/>
        <v>0</v>
      </c>
      <c r="AH127">
        <f t="shared" si="142"/>
        <v>0</v>
      </c>
      <c r="AI127">
        <f t="shared" si="143"/>
        <v>0</v>
      </c>
      <c r="AJ127">
        <f t="shared" si="144"/>
        <v>0</v>
      </c>
      <c r="AK127">
        <f t="shared" si="145"/>
        <v>0</v>
      </c>
      <c r="AL127">
        <f t="shared" si="146"/>
        <v>0</v>
      </c>
      <c r="AM127">
        <f t="shared" si="147"/>
        <v>0</v>
      </c>
      <c r="AN127">
        <f t="shared" si="148"/>
        <v>0</v>
      </c>
      <c r="AO127">
        <f t="shared" si="149"/>
        <v>0</v>
      </c>
      <c r="AP127">
        <f t="shared" si="150"/>
        <v>0</v>
      </c>
      <c r="AQ127">
        <f t="shared" si="151"/>
        <v>0</v>
      </c>
      <c r="AR127">
        <f t="shared" si="152"/>
        <v>0</v>
      </c>
      <c r="AS127">
        <f t="shared" si="153"/>
        <v>0</v>
      </c>
      <c r="AT127">
        <f t="shared" si="154"/>
        <v>0</v>
      </c>
    </row>
    <row r="128" spans="1:46" ht="20.100000000000001" customHeight="1" x14ac:dyDescent="0.3">
      <c r="A128" s="6" t="s">
        <v>127</v>
      </c>
      <c r="B128" s="6" t="s">
        <v>26</v>
      </c>
      <c r="C128" s="7" t="s">
        <v>16</v>
      </c>
      <c r="D128" s="15">
        <v>4</v>
      </c>
      <c r="E128" s="15"/>
      <c r="F128" s="15"/>
      <c r="G128" s="15"/>
      <c r="H128" s="15"/>
      <c r="I128" s="15"/>
      <c r="J128" s="15"/>
      <c r="K128" s="15"/>
      <c r="L128" s="10"/>
      <c r="N128" t="str">
        <f>""</f>
        <v/>
      </c>
      <c r="O128" s="1" t="s">
        <v>145</v>
      </c>
      <c r="P128">
        <v>1</v>
      </c>
      <c r="Q128">
        <f t="shared" si="125"/>
        <v>0</v>
      </c>
      <c r="R128">
        <f t="shared" si="126"/>
        <v>0</v>
      </c>
      <c r="S128">
        <f t="shared" si="127"/>
        <v>0</v>
      </c>
      <c r="T128">
        <f t="shared" si="128"/>
        <v>0</v>
      </c>
      <c r="U128">
        <f t="shared" si="129"/>
        <v>0</v>
      </c>
      <c r="V128">
        <f t="shared" si="130"/>
        <v>0</v>
      </c>
      <c r="W128">
        <f t="shared" si="131"/>
        <v>0</v>
      </c>
      <c r="X128">
        <f t="shared" si="132"/>
        <v>0</v>
      </c>
      <c r="Y128">
        <f t="shared" si="133"/>
        <v>0</v>
      </c>
      <c r="Z128">
        <f t="shared" si="134"/>
        <v>0</v>
      </c>
      <c r="AA128">
        <f t="shared" si="135"/>
        <v>0</v>
      </c>
      <c r="AB128">
        <f t="shared" si="136"/>
        <v>0</v>
      </c>
      <c r="AC128">
        <f t="shared" si="137"/>
        <v>0</v>
      </c>
      <c r="AD128">
        <f t="shared" si="138"/>
        <v>0</v>
      </c>
      <c r="AE128">
        <f t="shared" si="139"/>
        <v>0</v>
      </c>
      <c r="AF128">
        <f t="shared" si="140"/>
        <v>0</v>
      </c>
      <c r="AG128">
        <f t="shared" si="141"/>
        <v>0</v>
      </c>
      <c r="AH128">
        <f t="shared" si="142"/>
        <v>0</v>
      </c>
      <c r="AI128">
        <f t="shared" si="143"/>
        <v>0</v>
      </c>
      <c r="AJ128">
        <f t="shared" si="144"/>
        <v>0</v>
      </c>
      <c r="AK128">
        <f t="shared" si="145"/>
        <v>0</v>
      </c>
      <c r="AL128">
        <f t="shared" si="146"/>
        <v>0</v>
      </c>
      <c r="AM128">
        <f t="shared" si="147"/>
        <v>0</v>
      </c>
      <c r="AN128">
        <f t="shared" si="148"/>
        <v>0</v>
      </c>
      <c r="AO128">
        <f t="shared" si="149"/>
        <v>0</v>
      </c>
      <c r="AP128">
        <f t="shared" si="150"/>
        <v>0</v>
      </c>
      <c r="AQ128">
        <f t="shared" si="151"/>
        <v>0</v>
      </c>
      <c r="AR128">
        <f t="shared" si="152"/>
        <v>0</v>
      </c>
      <c r="AS128">
        <f t="shared" si="153"/>
        <v>0</v>
      </c>
      <c r="AT128">
        <f t="shared" si="154"/>
        <v>0</v>
      </c>
    </row>
    <row r="129" spans="1:49" ht="20.100000000000001" customHeight="1" x14ac:dyDescent="0.3">
      <c r="A129" s="6" t="s">
        <v>127</v>
      </c>
      <c r="B129" s="6" t="s">
        <v>23</v>
      </c>
      <c r="C129" s="7" t="s">
        <v>16</v>
      </c>
      <c r="D129" s="15">
        <v>2</v>
      </c>
      <c r="E129" s="15"/>
      <c r="F129" s="15"/>
      <c r="G129" s="15"/>
      <c r="H129" s="15"/>
      <c r="I129" s="15"/>
      <c r="J129" s="15"/>
      <c r="K129" s="15"/>
      <c r="L129" s="10"/>
      <c r="N129" t="str">
        <f>""</f>
        <v/>
      </c>
      <c r="O129" s="1" t="s">
        <v>145</v>
      </c>
      <c r="P129">
        <v>1</v>
      </c>
      <c r="Q129">
        <f t="shared" si="125"/>
        <v>0</v>
      </c>
      <c r="R129">
        <f t="shared" si="126"/>
        <v>0</v>
      </c>
      <c r="S129">
        <f t="shared" si="127"/>
        <v>0</v>
      </c>
      <c r="T129">
        <f t="shared" si="128"/>
        <v>0</v>
      </c>
      <c r="U129">
        <f t="shared" si="129"/>
        <v>0</v>
      </c>
      <c r="V129">
        <f t="shared" si="130"/>
        <v>0</v>
      </c>
      <c r="W129">
        <f t="shared" si="131"/>
        <v>0</v>
      </c>
      <c r="X129">
        <f t="shared" si="132"/>
        <v>0</v>
      </c>
      <c r="Y129">
        <f t="shared" si="133"/>
        <v>0</v>
      </c>
      <c r="Z129">
        <f t="shared" si="134"/>
        <v>0</v>
      </c>
      <c r="AA129">
        <f t="shared" si="135"/>
        <v>0</v>
      </c>
      <c r="AB129">
        <f t="shared" si="136"/>
        <v>0</v>
      </c>
      <c r="AC129">
        <f t="shared" si="137"/>
        <v>0</v>
      </c>
      <c r="AD129">
        <f t="shared" si="138"/>
        <v>0</v>
      </c>
      <c r="AE129">
        <f t="shared" si="139"/>
        <v>0</v>
      </c>
      <c r="AF129">
        <f t="shared" si="140"/>
        <v>0</v>
      </c>
      <c r="AG129">
        <f t="shared" si="141"/>
        <v>0</v>
      </c>
      <c r="AH129">
        <f t="shared" si="142"/>
        <v>0</v>
      </c>
      <c r="AI129">
        <f t="shared" si="143"/>
        <v>0</v>
      </c>
      <c r="AJ129">
        <f t="shared" si="144"/>
        <v>0</v>
      </c>
      <c r="AK129">
        <f t="shared" si="145"/>
        <v>0</v>
      </c>
      <c r="AL129">
        <f t="shared" si="146"/>
        <v>0</v>
      </c>
      <c r="AM129">
        <f t="shared" si="147"/>
        <v>0</v>
      </c>
      <c r="AN129">
        <f t="shared" si="148"/>
        <v>0</v>
      </c>
      <c r="AO129">
        <f t="shared" si="149"/>
        <v>0</v>
      </c>
      <c r="AP129">
        <f t="shared" si="150"/>
        <v>0</v>
      </c>
      <c r="AQ129">
        <f t="shared" si="151"/>
        <v>0</v>
      </c>
      <c r="AR129">
        <f t="shared" si="152"/>
        <v>0</v>
      </c>
      <c r="AS129">
        <f t="shared" si="153"/>
        <v>0</v>
      </c>
      <c r="AT129">
        <f t="shared" si="154"/>
        <v>0</v>
      </c>
    </row>
    <row r="130" spans="1:49" ht="20.100000000000001" customHeight="1" x14ac:dyDescent="0.3">
      <c r="A130" s="6" t="s">
        <v>131</v>
      </c>
      <c r="B130" s="6" t="s">
        <v>6</v>
      </c>
      <c r="C130" s="7" t="s">
        <v>132</v>
      </c>
      <c r="D130" s="15">
        <v>3.3600000000000003</v>
      </c>
      <c r="E130" s="15"/>
      <c r="F130" s="15"/>
      <c r="G130" s="15"/>
      <c r="H130" s="15"/>
      <c r="I130" s="15"/>
      <c r="J130" s="15"/>
      <c r="K130" s="15"/>
      <c r="L130" s="8"/>
      <c r="N130" t="str">
        <f>"02"</f>
        <v>02</v>
      </c>
      <c r="O130" s="1" t="s">
        <v>145</v>
      </c>
      <c r="P130">
        <v>1</v>
      </c>
      <c r="Q130">
        <f t="shared" si="125"/>
        <v>0</v>
      </c>
      <c r="R130">
        <f t="shared" si="126"/>
        <v>0</v>
      </c>
      <c r="S130">
        <f t="shared" si="127"/>
        <v>0</v>
      </c>
      <c r="T130">
        <f t="shared" si="128"/>
        <v>0</v>
      </c>
      <c r="U130">
        <f t="shared" si="129"/>
        <v>0</v>
      </c>
      <c r="V130">
        <f t="shared" si="130"/>
        <v>0</v>
      </c>
      <c r="W130">
        <f t="shared" si="131"/>
        <v>0</v>
      </c>
      <c r="X130">
        <f t="shared" si="132"/>
        <v>0</v>
      </c>
      <c r="Y130">
        <f t="shared" si="133"/>
        <v>0</v>
      </c>
      <c r="Z130">
        <f t="shared" si="134"/>
        <v>0</v>
      </c>
      <c r="AA130">
        <f t="shared" si="135"/>
        <v>0</v>
      </c>
      <c r="AB130">
        <f t="shared" si="136"/>
        <v>0</v>
      </c>
      <c r="AC130">
        <f t="shared" si="137"/>
        <v>0</v>
      </c>
      <c r="AD130">
        <f t="shared" si="138"/>
        <v>0</v>
      </c>
      <c r="AE130">
        <f t="shared" si="139"/>
        <v>0</v>
      </c>
      <c r="AF130">
        <f t="shared" si="140"/>
        <v>0</v>
      </c>
      <c r="AG130">
        <f t="shared" si="141"/>
        <v>0</v>
      </c>
      <c r="AH130">
        <f t="shared" si="142"/>
        <v>0</v>
      </c>
      <c r="AI130">
        <f t="shared" si="143"/>
        <v>0</v>
      </c>
      <c r="AJ130">
        <f t="shared" si="144"/>
        <v>0</v>
      </c>
      <c r="AK130">
        <f t="shared" si="145"/>
        <v>0</v>
      </c>
      <c r="AL130">
        <f t="shared" si="146"/>
        <v>0</v>
      </c>
      <c r="AM130">
        <f t="shared" si="147"/>
        <v>0</v>
      </c>
      <c r="AN130">
        <f t="shared" si="148"/>
        <v>0</v>
      </c>
      <c r="AO130">
        <f t="shared" si="149"/>
        <v>0</v>
      </c>
      <c r="AP130">
        <f t="shared" si="150"/>
        <v>0</v>
      </c>
      <c r="AQ130">
        <f t="shared" si="151"/>
        <v>0</v>
      </c>
      <c r="AR130">
        <f t="shared" si="152"/>
        <v>0</v>
      </c>
      <c r="AS130">
        <f t="shared" si="153"/>
        <v>0</v>
      </c>
      <c r="AT130">
        <f t="shared" si="154"/>
        <v>0</v>
      </c>
    </row>
    <row r="131" spans="1:49" ht="20.100000000000001" customHeight="1" x14ac:dyDescent="0.3">
      <c r="A131" s="6" t="s">
        <v>131</v>
      </c>
      <c r="B131" s="6" t="s">
        <v>5</v>
      </c>
      <c r="C131" s="7" t="s">
        <v>132</v>
      </c>
      <c r="D131" s="15">
        <v>1.04</v>
      </c>
      <c r="E131" s="15"/>
      <c r="F131" s="15"/>
      <c r="G131" s="15"/>
      <c r="H131" s="15"/>
      <c r="I131" s="15"/>
      <c r="J131" s="15"/>
      <c r="K131" s="15"/>
      <c r="L131" s="8"/>
      <c r="N131" t="str">
        <f>"02"</f>
        <v>02</v>
      </c>
      <c r="O131" s="1" t="s">
        <v>145</v>
      </c>
      <c r="P131">
        <v>1</v>
      </c>
      <c r="Q131">
        <f t="shared" si="125"/>
        <v>0</v>
      </c>
      <c r="R131">
        <f t="shared" si="126"/>
        <v>0</v>
      </c>
      <c r="S131">
        <f t="shared" si="127"/>
        <v>0</v>
      </c>
      <c r="T131">
        <f t="shared" si="128"/>
        <v>0</v>
      </c>
      <c r="U131">
        <f t="shared" si="129"/>
        <v>0</v>
      </c>
      <c r="V131">
        <f t="shared" si="130"/>
        <v>0</v>
      </c>
      <c r="W131">
        <f t="shared" si="131"/>
        <v>0</v>
      </c>
      <c r="X131">
        <f t="shared" si="132"/>
        <v>0</v>
      </c>
      <c r="Y131">
        <f t="shared" si="133"/>
        <v>0</v>
      </c>
      <c r="Z131">
        <f t="shared" si="134"/>
        <v>0</v>
      </c>
      <c r="AA131">
        <f t="shared" si="135"/>
        <v>0</v>
      </c>
      <c r="AB131">
        <f t="shared" si="136"/>
        <v>0</v>
      </c>
      <c r="AC131">
        <f t="shared" si="137"/>
        <v>0</v>
      </c>
      <c r="AD131">
        <f t="shared" si="138"/>
        <v>0</v>
      </c>
      <c r="AE131">
        <f t="shared" si="139"/>
        <v>0</v>
      </c>
      <c r="AF131">
        <f t="shared" si="140"/>
        <v>0</v>
      </c>
      <c r="AG131">
        <f t="shared" si="141"/>
        <v>0</v>
      </c>
      <c r="AH131">
        <f t="shared" si="142"/>
        <v>0</v>
      </c>
      <c r="AI131">
        <f t="shared" si="143"/>
        <v>0</v>
      </c>
      <c r="AJ131">
        <f t="shared" si="144"/>
        <v>0</v>
      </c>
      <c r="AK131">
        <f t="shared" si="145"/>
        <v>0</v>
      </c>
      <c r="AL131">
        <f t="shared" si="146"/>
        <v>0</v>
      </c>
      <c r="AM131">
        <f t="shared" si="147"/>
        <v>0</v>
      </c>
      <c r="AN131">
        <f t="shared" si="148"/>
        <v>0</v>
      </c>
      <c r="AO131">
        <f t="shared" si="149"/>
        <v>0</v>
      </c>
      <c r="AP131">
        <f t="shared" si="150"/>
        <v>0</v>
      </c>
      <c r="AQ131">
        <f t="shared" si="151"/>
        <v>0</v>
      </c>
      <c r="AR131">
        <f t="shared" si="152"/>
        <v>0</v>
      </c>
      <c r="AS131">
        <f t="shared" si="153"/>
        <v>0</v>
      </c>
      <c r="AT131">
        <f t="shared" si="154"/>
        <v>0</v>
      </c>
    </row>
    <row r="132" spans="1:49" ht="20.100000000000001" customHeight="1" x14ac:dyDescent="0.3">
      <c r="A132" s="6" t="s">
        <v>131</v>
      </c>
      <c r="B132" s="6" t="s">
        <v>4</v>
      </c>
      <c r="C132" s="7" t="s">
        <v>132</v>
      </c>
      <c r="D132" s="15">
        <v>8.0000000000000016E-2</v>
      </c>
      <c r="E132" s="15"/>
      <c r="F132" s="15"/>
      <c r="G132" s="15"/>
      <c r="H132" s="15"/>
      <c r="I132" s="15"/>
      <c r="J132" s="15"/>
      <c r="K132" s="15"/>
      <c r="L132" s="8"/>
      <c r="N132" t="str">
        <f>"02"</f>
        <v>02</v>
      </c>
      <c r="O132" s="1" t="s">
        <v>145</v>
      </c>
      <c r="P132">
        <v>1</v>
      </c>
      <c r="Q132">
        <f t="shared" si="125"/>
        <v>0</v>
      </c>
      <c r="R132">
        <f t="shared" si="126"/>
        <v>0</v>
      </c>
      <c r="S132">
        <f t="shared" si="127"/>
        <v>0</v>
      </c>
      <c r="T132">
        <f t="shared" si="128"/>
        <v>0</v>
      </c>
      <c r="U132">
        <f t="shared" si="129"/>
        <v>0</v>
      </c>
      <c r="V132">
        <f t="shared" si="130"/>
        <v>0</v>
      </c>
      <c r="W132">
        <f t="shared" si="131"/>
        <v>0</v>
      </c>
      <c r="X132">
        <f t="shared" si="132"/>
        <v>0</v>
      </c>
      <c r="Y132">
        <f t="shared" si="133"/>
        <v>0</v>
      </c>
      <c r="Z132">
        <f t="shared" si="134"/>
        <v>0</v>
      </c>
      <c r="AA132">
        <f t="shared" si="135"/>
        <v>0</v>
      </c>
      <c r="AB132">
        <f t="shared" si="136"/>
        <v>0</v>
      </c>
      <c r="AC132">
        <f t="shared" si="137"/>
        <v>0</v>
      </c>
      <c r="AD132">
        <f t="shared" si="138"/>
        <v>0</v>
      </c>
      <c r="AE132">
        <f t="shared" si="139"/>
        <v>0</v>
      </c>
      <c r="AF132">
        <f t="shared" si="140"/>
        <v>0</v>
      </c>
      <c r="AG132">
        <f t="shared" si="141"/>
        <v>0</v>
      </c>
      <c r="AH132">
        <f t="shared" si="142"/>
        <v>0</v>
      </c>
      <c r="AI132">
        <f t="shared" si="143"/>
        <v>0</v>
      </c>
      <c r="AJ132">
        <f t="shared" si="144"/>
        <v>0</v>
      </c>
      <c r="AK132">
        <f t="shared" si="145"/>
        <v>0</v>
      </c>
      <c r="AL132">
        <f t="shared" si="146"/>
        <v>0</v>
      </c>
      <c r="AM132">
        <f t="shared" si="147"/>
        <v>0</v>
      </c>
      <c r="AN132">
        <f t="shared" si="148"/>
        <v>0</v>
      </c>
      <c r="AO132">
        <f t="shared" si="149"/>
        <v>0</v>
      </c>
      <c r="AP132">
        <f t="shared" si="150"/>
        <v>0</v>
      </c>
      <c r="AQ132">
        <f t="shared" si="151"/>
        <v>0</v>
      </c>
      <c r="AR132">
        <f t="shared" si="152"/>
        <v>0</v>
      </c>
      <c r="AS132">
        <f t="shared" si="153"/>
        <v>0</v>
      </c>
      <c r="AT132">
        <f t="shared" si="154"/>
        <v>0</v>
      </c>
    </row>
    <row r="133" spans="1:49" ht="20.100000000000001" customHeight="1" x14ac:dyDescent="0.3">
      <c r="A133" s="6" t="s">
        <v>155</v>
      </c>
      <c r="B133" s="9" t="s">
        <v>243</v>
      </c>
      <c r="C133" s="7" t="s">
        <v>0</v>
      </c>
      <c r="D133" s="15">
        <v>1</v>
      </c>
      <c r="E133" s="15"/>
      <c r="F133" s="15"/>
      <c r="G133" s="15"/>
      <c r="H133" s="15"/>
      <c r="I133" s="15"/>
      <c r="J133" s="15"/>
      <c r="K133" s="15"/>
      <c r="L133" s="8"/>
      <c r="M133">
        <v>0.02</v>
      </c>
      <c r="N133" t="str">
        <f>""</f>
        <v/>
      </c>
      <c r="O133" s="1" t="s">
        <v>145</v>
      </c>
      <c r="P133">
        <v>1</v>
      </c>
      <c r="Q133">
        <f t="shared" si="125"/>
        <v>0</v>
      </c>
      <c r="R133">
        <f t="shared" si="126"/>
        <v>0</v>
      </c>
      <c r="S133">
        <f t="shared" si="127"/>
        <v>0</v>
      </c>
      <c r="T133">
        <f t="shared" si="128"/>
        <v>0</v>
      </c>
      <c r="U133">
        <f t="shared" si="129"/>
        <v>0</v>
      </c>
      <c r="V133">
        <f t="shared" si="130"/>
        <v>0</v>
      </c>
      <c r="W133">
        <f t="shared" si="131"/>
        <v>0</v>
      </c>
      <c r="X133">
        <f t="shared" si="132"/>
        <v>0</v>
      </c>
      <c r="Y133">
        <f t="shared" si="133"/>
        <v>0</v>
      </c>
      <c r="Z133">
        <f t="shared" si="134"/>
        <v>0</v>
      </c>
      <c r="AA133">
        <f t="shared" si="135"/>
        <v>0</v>
      </c>
      <c r="AB133">
        <f t="shared" si="136"/>
        <v>0</v>
      </c>
      <c r="AC133">
        <f t="shared" si="137"/>
        <v>0</v>
      </c>
      <c r="AD133">
        <f t="shared" si="138"/>
        <v>0</v>
      </c>
      <c r="AE133">
        <f t="shared" si="139"/>
        <v>0</v>
      </c>
      <c r="AF133">
        <f t="shared" si="140"/>
        <v>0</v>
      </c>
      <c r="AG133">
        <f t="shared" si="141"/>
        <v>0</v>
      </c>
      <c r="AH133">
        <f t="shared" si="142"/>
        <v>0</v>
      </c>
      <c r="AI133">
        <f t="shared" si="143"/>
        <v>0</v>
      </c>
      <c r="AJ133">
        <f t="shared" si="144"/>
        <v>0</v>
      </c>
      <c r="AK133">
        <f t="shared" si="145"/>
        <v>0</v>
      </c>
      <c r="AL133">
        <f t="shared" si="146"/>
        <v>0</v>
      </c>
      <c r="AM133">
        <f t="shared" si="147"/>
        <v>0</v>
      </c>
      <c r="AN133">
        <f t="shared" si="148"/>
        <v>0</v>
      </c>
      <c r="AO133">
        <f t="shared" si="149"/>
        <v>0</v>
      </c>
      <c r="AP133">
        <f t="shared" si="150"/>
        <v>0</v>
      </c>
      <c r="AQ133">
        <f t="shared" si="151"/>
        <v>0</v>
      </c>
      <c r="AR133">
        <f t="shared" si="152"/>
        <v>0</v>
      </c>
      <c r="AS133">
        <f t="shared" si="153"/>
        <v>0</v>
      </c>
      <c r="AT133">
        <f t="shared" si="154"/>
        <v>0</v>
      </c>
      <c r="AV133" s="1" t="s">
        <v>156</v>
      </c>
      <c r="AW133" s="1" t="s">
        <v>157</v>
      </c>
    </row>
    <row r="134" spans="1:49" ht="20.100000000000001" customHeight="1" x14ac:dyDescent="0.3">
      <c r="A134" s="9"/>
      <c r="B134" s="9"/>
      <c r="C134" s="11"/>
      <c r="D134" s="15"/>
      <c r="E134" s="15"/>
      <c r="F134" s="15"/>
      <c r="G134" s="15"/>
      <c r="H134" s="15"/>
      <c r="I134" s="15"/>
      <c r="J134" s="15"/>
      <c r="K134" s="15"/>
      <c r="L134" s="8"/>
    </row>
    <row r="135" spans="1:49" ht="20.100000000000001" customHeight="1" x14ac:dyDescent="0.3">
      <c r="A135" s="9"/>
      <c r="B135" s="9"/>
      <c r="C135" s="11"/>
      <c r="D135" s="15"/>
      <c r="E135" s="15"/>
      <c r="F135" s="15"/>
      <c r="G135" s="15"/>
      <c r="H135" s="15"/>
      <c r="I135" s="15"/>
      <c r="J135" s="15"/>
      <c r="K135" s="15"/>
      <c r="L135" s="8"/>
    </row>
    <row r="136" spans="1:49" ht="20.100000000000001" customHeight="1" x14ac:dyDescent="0.3">
      <c r="A136" s="9"/>
      <c r="B136" s="9"/>
      <c r="C136" s="11"/>
      <c r="D136" s="15"/>
      <c r="E136" s="15"/>
      <c r="F136" s="15"/>
      <c r="G136" s="15"/>
      <c r="H136" s="15"/>
      <c r="I136" s="15"/>
      <c r="J136" s="15"/>
      <c r="K136" s="15"/>
      <c r="L136" s="8"/>
    </row>
    <row r="137" spans="1:49" ht="20.100000000000001" customHeight="1" x14ac:dyDescent="0.3">
      <c r="A137" s="9"/>
      <c r="B137" s="9"/>
      <c r="C137" s="11"/>
      <c r="D137" s="15"/>
      <c r="E137" s="15"/>
      <c r="F137" s="15"/>
      <c r="G137" s="15"/>
      <c r="H137" s="15"/>
      <c r="I137" s="15"/>
      <c r="J137" s="15"/>
      <c r="K137" s="15"/>
      <c r="L137" s="8"/>
    </row>
    <row r="138" spans="1:49" ht="20.100000000000001" customHeight="1" x14ac:dyDescent="0.3">
      <c r="A138" s="9"/>
      <c r="B138" s="9"/>
      <c r="C138" s="11"/>
      <c r="D138" s="15"/>
      <c r="E138" s="15"/>
      <c r="F138" s="15"/>
      <c r="G138" s="15"/>
      <c r="H138" s="15"/>
      <c r="I138" s="15"/>
      <c r="J138" s="15"/>
      <c r="K138" s="15"/>
      <c r="L138" s="8"/>
    </row>
    <row r="139" spans="1:49" ht="20.100000000000001" customHeight="1" x14ac:dyDescent="0.3">
      <c r="A139" s="9"/>
      <c r="B139" s="9"/>
      <c r="C139" s="11"/>
      <c r="D139" s="15"/>
      <c r="E139" s="15"/>
      <c r="F139" s="15"/>
      <c r="G139" s="15"/>
      <c r="H139" s="15"/>
      <c r="I139" s="15"/>
      <c r="J139" s="15"/>
      <c r="K139" s="15"/>
      <c r="L139" s="8"/>
    </row>
    <row r="140" spans="1:49" ht="20.100000000000001" customHeight="1" x14ac:dyDescent="0.3">
      <c r="A140" s="9"/>
      <c r="B140" s="9"/>
      <c r="C140" s="11"/>
      <c r="D140" s="15"/>
      <c r="E140" s="15"/>
      <c r="F140" s="15"/>
      <c r="G140" s="15"/>
      <c r="H140" s="15"/>
      <c r="I140" s="15"/>
      <c r="J140" s="15"/>
      <c r="K140" s="15"/>
      <c r="L140" s="8"/>
    </row>
    <row r="141" spans="1:49" ht="20.100000000000001" customHeight="1" x14ac:dyDescent="0.3">
      <c r="A141" s="9"/>
      <c r="B141" s="9"/>
      <c r="C141" s="11"/>
      <c r="D141" s="15"/>
      <c r="E141" s="15"/>
      <c r="F141" s="15"/>
      <c r="G141" s="15"/>
      <c r="H141" s="15"/>
      <c r="I141" s="15"/>
      <c r="J141" s="15"/>
      <c r="K141" s="15"/>
      <c r="L141" s="8"/>
    </row>
    <row r="142" spans="1:49" ht="20.100000000000001" customHeight="1" x14ac:dyDescent="0.3">
      <c r="A142" s="9"/>
      <c r="B142" s="9"/>
      <c r="C142" s="11"/>
      <c r="D142" s="15"/>
      <c r="E142" s="15"/>
      <c r="F142" s="15"/>
      <c r="G142" s="15"/>
      <c r="H142" s="15"/>
      <c r="I142" s="15"/>
      <c r="J142" s="15"/>
      <c r="K142" s="15"/>
      <c r="L142" s="8"/>
    </row>
    <row r="143" spans="1:49" ht="20.100000000000001" customHeight="1" x14ac:dyDescent="0.3">
      <c r="A143" s="9"/>
      <c r="B143" s="9"/>
      <c r="C143" s="11"/>
      <c r="D143" s="15"/>
      <c r="E143" s="15"/>
      <c r="F143" s="15"/>
      <c r="G143" s="15"/>
      <c r="H143" s="15"/>
      <c r="I143" s="15"/>
      <c r="J143" s="15"/>
      <c r="K143" s="15"/>
      <c r="L143" s="8"/>
    </row>
    <row r="144" spans="1:49" ht="20.100000000000001" customHeight="1" x14ac:dyDescent="0.3">
      <c r="A144" s="12" t="s">
        <v>17</v>
      </c>
      <c r="B144" s="16"/>
      <c r="C144" s="17"/>
      <c r="D144" s="14"/>
      <c r="E144" s="14"/>
      <c r="F144" s="14"/>
      <c r="G144" s="14"/>
      <c r="H144" s="14"/>
      <c r="I144" s="14"/>
      <c r="J144" s="14"/>
      <c r="K144" s="14"/>
      <c r="L144" s="13"/>
      <c r="Q144">
        <f t="shared" ref="Q144:AW144" si="156">ROUNDDOWN(SUM(Q106:Q133), 0)</f>
        <v>0</v>
      </c>
      <c r="R144">
        <f t="shared" si="156"/>
        <v>0</v>
      </c>
      <c r="S144">
        <f t="shared" si="156"/>
        <v>0</v>
      </c>
      <c r="T144">
        <f t="shared" si="156"/>
        <v>0</v>
      </c>
      <c r="U144">
        <f t="shared" si="156"/>
        <v>0</v>
      </c>
      <c r="V144">
        <f t="shared" si="156"/>
        <v>0</v>
      </c>
      <c r="W144">
        <f t="shared" si="156"/>
        <v>0</v>
      </c>
      <c r="X144">
        <f t="shared" si="156"/>
        <v>0</v>
      </c>
      <c r="Y144">
        <f t="shared" si="156"/>
        <v>0</v>
      </c>
      <c r="Z144">
        <f t="shared" si="156"/>
        <v>0</v>
      </c>
      <c r="AA144">
        <f t="shared" si="156"/>
        <v>0</v>
      </c>
      <c r="AB144">
        <f t="shared" si="156"/>
        <v>0</v>
      </c>
      <c r="AC144">
        <f t="shared" si="156"/>
        <v>0</v>
      </c>
      <c r="AD144">
        <f t="shared" si="156"/>
        <v>0</v>
      </c>
      <c r="AE144">
        <f t="shared" si="156"/>
        <v>0</v>
      </c>
      <c r="AF144">
        <f t="shared" si="156"/>
        <v>0</v>
      </c>
      <c r="AG144">
        <f t="shared" si="156"/>
        <v>0</v>
      </c>
      <c r="AH144">
        <f t="shared" si="156"/>
        <v>0</v>
      </c>
      <c r="AI144">
        <f t="shared" si="156"/>
        <v>0</v>
      </c>
      <c r="AJ144">
        <f t="shared" si="156"/>
        <v>0</v>
      </c>
      <c r="AK144">
        <f t="shared" si="156"/>
        <v>0</v>
      </c>
      <c r="AL144">
        <f t="shared" si="156"/>
        <v>0</v>
      </c>
      <c r="AM144">
        <f t="shared" si="156"/>
        <v>0</v>
      </c>
      <c r="AN144">
        <f t="shared" si="156"/>
        <v>0</v>
      </c>
      <c r="AO144">
        <f t="shared" si="156"/>
        <v>0</v>
      </c>
      <c r="AP144">
        <f t="shared" si="156"/>
        <v>0</v>
      </c>
      <c r="AQ144">
        <f t="shared" si="156"/>
        <v>0</v>
      </c>
      <c r="AR144">
        <f t="shared" si="156"/>
        <v>0</v>
      </c>
      <c r="AS144">
        <f t="shared" si="156"/>
        <v>0</v>
      </c>
      <c r="AT144">
        <f t="shared" si="156"/>
        <v>0</v>
      </c>
      <c r="AU144">
        <f t="shared" si="156"/>
        <v>0</v>
      </c>
      <c r="AV144">
        <f t="shared" si="156"/>
        <v>0</v>
      </c>
      <c r="AW144">
        <f t="shared" si="156"/>
        <v>0</v>
      </c>
    </row>
    <row r="145" spans="1:49" ht="20.100000000000001" customHeight="1" x14ac:dyDescent="0.3">
      <c r="A145" s="44" t="s">
        <v>59</v>
      </c>
      <c r="B145" s="45"/>
      <c r="C145" s="45"/>
      <c r="D145" s="46"/>
      <c r="E145" s="46"/>
      <c r="F145" s="46"/>
      <c r="G145" s="46"/>
      <c r="H145" s="46"/>
      <c r="I145" s="46"/>
      <c r="J145" s="46"/>
      <c r="K145" s="46"/>
      <c r="L145" s="45"/>
    </row>
    <row r="146" spans="1:49" s="22" customFormat="1" ht="20.100000000000001" customHeight="1" x14ac:dyDescent="0.3">
      <c r="A146" s="18" t="s">
        <v>225</v>
      </c>
      <c r="B146" s="18" t="s">
        <v>20</v>
      </c>
      <c r="C146" s="19" t="s">
        <v>21</v>
      </c>
      <c r="D146" s="20">
        <v>562</v>
      </c>
      <c r="E146" s="20"/>
      <c r="F146" s="20"/>
      <c r="G146" s="20"/>
      <c r="H146" s="20"/>
      <c r="I146" s="20"/>
      <c r="J146" s="20"/>
      <c r="K146" s="20"/>
      <c r="L146" s="21"/>
      <c r="N146" s="22" t="str">
        <f t="shared" ref="N146:N151" si="157">"04"</f>
        <v>04</v>
      </c>
      <c r="O146" s="23" t="s">
        <v>145</v>
      </c>
      <c r="P146" s="22">
        <v>1</v>
      </c>
      <c r="Q146" s="22">
        <f t="shared" ref="Q146:Q167" si="158">IF(O146="기계경비", J146, 0)</f>
        <v>0</v>
      </c>
      <c r="R146" s="22">
        <f t="shared" ref="R146:R167" si="159">IF(O146="운반비", J146, 0)</f>
        <v>0</v>
      </c>
      <c r="S146" s="22">
        <f t="shared" ref="S146:S167" si="160">IF(O146="작업부산물", F146, 0)</f>
        <v>0</v>
      </c>
      <c r="T146" s="22">
        <f t="shared" ref="T146:T167" si="161">IF(O146="관급", F146, 0)</f>
        <v>0</v>
      </c>
      <c r="U146" s="22">
        <f t="shared" ref="U146:U167" si="162">IF(O146="외주비", J146, 0)</f>
        <v>0</v>
      </c>
      <c r="V146" s="22">
        <f t="shared" ref="V146:V167" si="163">IF(O146="장비비", J146, 0)</f>
        <v>0</v>
      </c>
      <c r="W146" s="22">
        <f t="shared" ref="W146:W167" si="164">IF(O146="폐기물처리비", K146, 0)</f>
        <v>0</v>
      </c>
      <c r="X146" s="22">
        <f t="shared" ref="X146:X167" si="165">IF(O146="가설비", J146, 0)</f>
        <v>0</v>
      </c>
      <c r="Y146" s="22">
        <f t="shared" ref="Y146:Y167" si="166">IF(O146="잡비제외분", F146, 0)</f>
        <v>0</v>
      </c>
      <c r="Z146" s="22">
        <f t="shared" ref="Z146:Z167" si="167">IF(O146="사급자재대", K146, 0)</f>
        <v>0</v>
      </c>
      <c r="AA146" s="22">
        <f t="shared" ref="AA146:AA167" si="168">IF(O146="관급자재대", K146, 0)</f>
        <v>0</v>
      </c>
      <c r="AB146" s="22">
        <f t="shared" ref="AB146:AB167" si="169">IF(O146="작업부산물1", K146, 0)</f>
        <v>0</v>
      </c>
      <c r="AC146" s="22">
        <f t="shared" ref="AC146:AC167" si="170">IF(O146="소방시설공사업 배상책임공제", K146, 0)</f>
        <v>0</v>
      </c>
      <c r="AD146" s="22">
        <f t="shared" ref="AD146:AD167" si="171">IF(O146="부가가치세", K146, 0)</f>
        <v>0</v>
      </c>
      <c r="AE146" s="22">
        <f t="shared" ref="AE146:AE167" si="172">IF(O146="T. A. B 공 사", K146, 0)</f>
        <v>0</v>
      </c>
      <c r="AF146" s="22">
        <f t="shared" ref="AF146:AF167" si="173">IF(O146="자동제어공사", K146, 0)</f>
        <v>0</v>
      </c>
      <c r="AG146" s="22">
        <f t="shared" ref="AG146:AG167" si="174">IF(O146="품 질 관 리", K146, 0)</f>
        <v>0</v>
      </c>
      <c r="AH146" s="22">
        <f t="shared" ref="AH146:AH167" si="175">IF(O146="재 해 예 방 기 술 지 도", K146, 0)</f>
        <v>0</v>
      </c>
      <c r="AI146" s="22">
        <f t="shared" ref="AI146:AI167" si="176">IF(O146="상수도인입분당금", K146, 0)</f>
        <v>0</v>
      </c>
      <c r="AJ146" s="22">
        <f t="shared" ref="AJ146:AJ167" si="177">IF(O146="사용자항목9", K146, 0)</f>
        <v>0</v>
      </c>
      <c r="AK146" s="22">
        <f t="shared" ref="AK146:AK167" si="178">IF(O146="사용자항목10", K146, 0)</f>
        <v>0</v>
      </c>
      <c r="AL146" s="22">
        <f t="shared" ref="AL146:AL167" si="179">IF(O146="사용자항목11", K146, 0)</f>
        <v>0</v>
      </c>
      <c r="AM146" s="22">
        <f t="shared" ref="AM146:AM167" si="180">IF(O146="사용자항목12", K146, 0)</f>
        <v>0</v>
      </c>
      <c r="AN146" s="22">
        <f t="shared" ref="AN146:AN167" si="181">IF(O146="사용자항목13", K146, 0)</f>
        <v>0</v>
      </c>
      <c r="AO146" s="22">
        <f t="shared" ref="AO146:AO167" si="182">IF(O146="사용자항목14", K146, 0)</f>
        <v>0</v>
      </c>
      <c r="AP146" s="22">
        <f t="shared" ref="AP146:AP167" si="183">IF(O146="사용자항목15", K146, 0)</f>
        <v>0</v>
      </c>
      <c r="AQ146" s="22">
        <f t="shared" ref="AQ146:AQ167" si="184">IF(O146="사용자항목16", K146, 0)</f>
        <v>0</v>
      </c>
      <c r="AR146" s="22">
        <f t="shared" ref="AR146:AR167" si="185">IF(O146="사용자항목17", K146, 0)</f>
        <v>0</v>
      </c>
      <c r="AS146" s="22">
        <f t="shared" ref="AS146:AS167" si="186">IF(O146="사용자항목18", K146, 0)</f>
        <v>0</v>
      </c>
      <c r="AT146" s="22">
        <f t="shared" ref="AT146:AT167" si="187">IF(O146="사용자항목19", K146, 0)</f>
        <v>0</v>
      </c>
    </row>
    <row r="147" spans="1:49" s="22" customFormat="1" ht="20.100000000000001" customHeight="1" x14ac:dyDescent="0.3">
      <c r="A147" s="18" t="s">
        <v>224</v>
      </c>
      <c r="B147" s="18" t="s">
        <v>22</v>
      </c>
      <c r="C147" s="19" t="s">
        <v>21</v>
      </c>
      <c r="D147" s="20">
        <v>155</v>
      </c>
      <c r="E147" s="20"/>
      <c r="F147" s="20"/>
      <c r="G147" s="20"/>
      <c r="H147" s="20"/>
      <c r="I147" s="20"/>
      <c r="J147" s="20"/>
      <c r="K147" s="20"/>
      <c r="L147" s="21"/>
      <c r="N147" s="22" t="str">
        <f t="shared" si="157"/>
        <v>04</v>
      </c>
      <c r="O147" s="23" t="s">
        <v>145</v>
      </c>
      <c r="P147" s="22">
        <v>1</v>
      </c>
      <c r="Q147" s="22">
        <f t="shared" si="158"/>
        <v>0</v>
      </c>
      <c r="R147" s="22">
        <f t="shared" si="159"/>
        <v>0</v>
      </c>
      <c r="S147" s="22">
        <f t="shared" si="160"/>
        <v>0</v>
      </c>
      <c r="T147" s="22">
        <f t="shared" si="161"/>
        <v>0</v>
      </c>
      <c r="U147" s="22">
        <f t="shared" si="162"/>
        <v>0</v>
      </c>
      <c r="V147" s="22">
        <f t="shared" si="163"/>
        <v>0</v>
      </c>
      <c r="W147" s="22">
        <f t="shared" si="164"/>
        <v>0</v>
      </c>
      <c r="X147" s="22">
        <f t="shared" si="165"/>
        <v>0</v>
      </c>
      <c r="Y147" s="22">
        <f t="shared" si="166"/>
        <v>0</v>
      </c>
      <c r="Z147" s="22">
        <f t="shared" si="167"/>
        <v>0</v>
      </c>
      <c r="AA147" s="22">
        <f t="shared" si="168"/>
        <v>0</v>
      </c>
      <c r="AB147" s="22">
        <f t="shared" si="169"/>
        <v>0</v>
      </c>
      <c r="AC147" s="22">
        <f t="shared" si="170"/>
        <v>0</v>
      </c>
      <c r="AD147" s="22">
        <f t="shared" si="171"/>
        <v>0</v>
      </c>
      <c r="AE147" s="22">
        <f t="shared" si="172"/>
        <v>0</v>
      </c>
      <c r="AF147" s="22">
        <f t="shared" si="173"/>
        <v>0</v>
      </c>
      <c r="AG147" s="22">
        <f t="shared" si="174"/>
        <v>0</v>
      </c>
      <c r="AH147" s="22">
        <f t="shared" si="175"/>
        <v>0</v>
      </c>
      <c r="AI147" s="22">
        <f t="shared" si="176"/>
        <v>0</v>
      </c>
      <c r="AJ147" s="22">
        <f t="shared" si="177"/>
        <v>0</v>
      </c>
      <c r="AK147" s="22">
        <f t="shared" si="178"/>
        <v>0</v>
      </c>
      <c r="AL147" s="22">
        <f t="shared" si="179"/>
        <v>0</v>
      </c>
      <c r="AM147" s="22">
        <f t="shared" si="180"/>
        <v>0</v>
      </c>
      <c r="AN147" s="22">
        <f t="shared" si="181"/>
        <v>0</v>
      </c>
      <c r="AO147" s="22">
        <f t="shared" si="182"/>
        <v>0</v>
      </c>
      <c r="AP147" s="22">
        <f t="shared" si="183"/>
        <v>0</v>
      </c>
      <c r="AQ147" s="22">
        <f t="shared" si="184"/>
        <v>0</v>
      </c>
      <c r="AR147" s="22">
        <f t="shared" si="185"/>
        <v>0</v>
      </c>
      <c r="AS147" s="22">
        <f t="shared" si="186"/>
        <v>0</v>
      </c>
      <c r="AT147" s="22">
        <f t="shared" si="187"/>
        <v>0</v>
      </c>
    </row>
    <row r="148" spans="1:49" s="22" customFormat="1" ht="20.100000000000001" customHeight="1" x14ac:dyDescent="0.3">
      <c r="A148" s="18" t="s">
        <v>224</v>
      </c>
      <c r="B148" s="18" t="s">
        <v>23</v>
      </c>
      <c r="C148" s="19" t="s">
        <v>21</v>
      </c>
      <c r="D148" s="20">
        <v>173</v>
      </c>
      <c r="E148" s="20"/>
      <c r="F148" s="20"/>
      <c r="G148" s="20"/>
      <c r="H148" s="20"/>
      <c r="I148" s="20"/>
      <c r="J148" s="20"/>
      <c r="K148" s="20"/>
      <c r="L148" s="21"/>
      <c r="N148" s="22" t="str">
        <f t="shared" si="157"/>
        <v>04</v>
      </c>
      <c r="O148" s="23" t="s">
        <v>145</v>
      </c>
      <c r="P148" s="22">
        <v>1</v>
      </c>
      <c r="Q148" s="22">
        <f t="shared" si="158"/>
        <v>0</v>
      </c>
      <c r="R148" s="22">
        <f t="shared" si="159"/>
        <v>0</v>
      </c>
      <c r="S148" s="22">
        <f t="shared" si="160"/>
        <v>0</v>
      </c>
      <c r="T148" s="22">
        <f t="shared" si="161"/>
        <v>0</v>
      </c>
      <c r="U148" s="22">
        <f t="shared" si="162"/>
        <v>0</v>
      </c>
      <c r="V148" s="22">
        <f t="shared" si="163"/>
        <v>0</v>
      </c>
      <c r="W148" s="22">
        <f t="shared" si="164"/>
        <v>0</v>
      </c>
      <c r="X148" s="22">
        <f t="shared" si="165"/>
        <v>0</v>
      </c>
      <c r="Y148" s="22">
        <f t="shared" si="166"/>
        <v>0</v>
      </c>
      <c r="Z148" s="22">
        <f t="shared" si="167"/>
        <v>0</v>
      </c>
      <c r="AA148" s="22">
        <f t="shared" si="168"/>
        <v>0</v>
      </c>
      <c r="AB148" s="22">
        <f t="shared" si="169"/>
        <v>0</v>
      </c>
      <c r="AC148" s="22">
        <f t="shared" si="170"/>
        <v>0</v>
      </c>
      <c r="AD148" s="22">
        <f t="shared" si="171"/>
        <v>0</v>
      </c>
      <c r="AE148" s="22">
        <f t="shared" si="172"/>
        <v>0</v>
      </c>
      <c r="AF148" s="22">
        <f t="shared" si="173"/>
        <v>0</v>
      </c>
      <c r="AG148" s="22">
        <f t="shared" si="174"/>
        <v>0</v>
      </c>
      <c r="AH148" s="22">
        <f t="shared" si="175"/>
        <v>0</v>
      </c>
      <c r="AI148" s="22">
        <f t="shared" si="176"/>
        <v>0</v>
      </c>
      <c r="AJ148" s="22">
        <f t="shared" si="177"/>
        <v>0</v>
      </c>
      <c r="AK148" s="22">
        <f t="shared" si="178"/>
        <v>0</v>
      </c>
      <c r="AL148" s="22">
        <f t="shared" si="179"/>
        <v>0</v>
      </c>
      <c r="AM148" s="22">
        <f t="shared" si="180"/>
        <v>0</v>
      </c>
      <c r="AN148" s="22">
        <f t="shared" si="181"/>
        <v>0</v>
      </c>
      <c r="AO148" s="22">
        <f t="shared" si="182"/>
        <v>0</v>
      </c>
      <c r="AP148" s="22">
        <f t="shared" si="183"/>
        <v>0</v>
      </c>
      <c r="AQ148" s="22">
        <f t="shared" si="184"/>
        <v>0</v>
      </c>
      <c r="AR148" s="22">
        <f t="shared" si="185"/>
        <v>0</v>
      </c>
      <c r="AS148" s="22">
        <f t="shared" si="186"/>
        <v>0</v>
      </c>
      <c r="AT148" s="22">
        <f t="shared" si="187"/>
        <v>0</v>
      </c>
    </row>
    <row r="149" spans="1:49" s="22" customFormat="1" ht="20.100000000000001" customHeight="1" x14ac:dyDescent="0.3">
      <c r="A149" s="18" t="s">
        <v>224</v>
      </c>
      <c r="B149" s="18" t="s">
        <v>24</v>
      </c>
      <c r="C149" s="19" t="s">
        <v>21</v>
      </c>
      <c r="D149" s="20">
        <v>40</v>
      </c>
      <c r="E149" s="20"/>
      <c r="F149" s="20"/>
      <c r="G149" s="20"/>
      <c r="H149" s="20"/>
      <c r="I149" s="20"/>
      <c r="J149" s="20"/>
      <c r="K149" s="20"/>
      <c r="L149" s="21"/>
      <c r="N149" s="22" t="str">
        <f t="shared" si="157"/>
        <v>04</v>
      </c>
      <c r="O149" s="23" t="s">
        <v>145</v>
      </c>
      <c r="P149" s="22">
        <v>1</v>
      </c>
      <c r="Q149" s="22">
        <f t="shared" si="158"/>
        <v>0</v>
      </c>
      <c r="R149" s="22">
        <f t="shared" si="159"/>
        <v>0</v>
      </c>
      <c r="S149" s="22">
        <f t="shared" si="160"/>
        <v>0</v>
      </c>
      <c r="T149" s="22">
        <f t="shared" si="161"/>
        <v>0</v>
      </c>
      <c r="U149" s="22">
        <f t="shared" si="162"/>
        <v>0</v>
      </c>
      <c r="V149" s="22">
        <f t="shared" si="163"/>
        <v>0</v>
      </c>
      <c r="W149" s="22">
        <f t="shared" si="164"/>
        <v>0</v>
      </c>
      <c r="X149" s="22">
        <f t="shared" si="165"/>
        <v>0</v>
      </c>
      <c r="Y149" s="22">
        <f t="shared" si="166"/>
        <v>0</v>
      </c>
      <c r="Z149" s="22">
        <f t="shared" si="167"/>
        <v>0</v>
      </c>
      <c r="AA149" s="22">
        <f t="shared" si="168"/>
        <v>0</v>
      </c>
      <c r="AB149" s="22">
        <f t="shared" si="169"/>
        <v>0</v>
      </c>
      <c r="AC149" s="22">
        <f t="shared" si="170"/>
        <v>0</v>
      </c>
      <c r="AD149" s="22">
        <f t="shared" si="171"/>
        <v>0</v>
      </c>
      <c r="AE149" s="22">
        <f t="shared" si="172"/>
        <v>0</v>
      </c>
      <c r="AF149" s="22">
        <f t="shared" si="173"/>
        <v>0</v>
      </c>
      <c r="AG149" s="22">
        <f t="shared" si="174"/>
        <v>0</v>
      </c>
      <c r="AH149" s="22">
        <f t="shared" si="175"/>
        <v>0</v>
      </c>
      <c r="AI149" s="22">
        <f t="shared" si="176"/>
        <v>0</v>
      </c>
      <c r="AJ149" s="22">
        <f t="shared" si="177"/>
        <v>0</v>
      </c>
      <c r="AK149" s="22">
        <f t="shared" si="178"/>
        <v>0</v>
      </c>
      <c r="AL149" s="22">
        <f t="shared" si="179"/>
        <v>0</v>
      </c>
      <c r="AM149" s="22">
        <f t="shared" si="180"/>
        <v>0</v>
      </c>
      <c r="AN149" s="22">
        <f t="shared" si="181"/>
        <v>0</v>
      </c>
      <c r="AO149" s="22">
        <f t="shared" si="182"/>
        <v>0</v>
      </c>
      <c r="AP149" s="22">
        <f t="shared" si="183"/>
        <v>0</v>
      </c>
      <c r="AQ149" s="22">
        <f t="shared" si="184"/>
        <v>0</v>
      </c>
      <c r="AR149" s="22">
        <f t="shared" si="185"/>
        <v>0</v>
      </c>
      <c r="AS149" s="22">
        <f t="shared" si="186"/>
        <v>0</v>
      </c>
      <c r="AT149" s="22">
        <f t="shared" si="187"/>
        <v>0</v>
      </c>
    </row>
    <row r="150" spans="1:49" ht="20.100000000000001" customHeight="1" x14ac:dyDescent="0.3">
      <c r="A150" s="6" t="s">
        <v>52</v>
      </c>
      <c r="B150" s="6" t="s">
        <v>60</v>
      </c>
      <c r="C150" s="7" t="s">
        <v>21</v>
      </c>
      <c r="D150" s="15">
        <v>111</v>
      </c>
      <c r="E150" s="15"/>
      <c r="F150" s="15"/>
      <c r="G150" s="15"/>
      <c r="H150" s="15"/>
      <c r="I150" s="15"/>
      <c r="J150" s="15"/>
      <c r="K150" s="15"/>
      <c r="L150" s="8"/>
      <c r="N150" t="str">
        <f t="shared" si="157"/>
        <v>04</v>
      </c>
      <c r="O150" s="1" t="s">
        <v>145</v>
      </c>
      <c r="P150">
        <v>1</v>
      </c>
      <c r="Q150">
        <f t="shared" si="158"/>
        <v>0</v>
      </c>
      <c r="R150">
        <f t="shared" si="159"/>
        <v>0</v>
      </c>
      <c r="S150">
        <f t="shared" si="160"/>
        <v>0</v>
      </c>
      <c r="T150">
        <f t="shared" si="161"/>
        <v>0</v>
      </c>
      <c r="U150">
        <f t="shared" si="162"/>
        <v>0</v>
      </c>
      <c r="V150">
        <f t="shared" si="163"/>
        <v>0</v>
      </c>
      <c r="W150">
        <f t="shared" si="164"/>
        <v>0</v>
      </c>
      <c r="X150">
        <f t="shared" si="165"/>
        <v>0</v>
      </c>
      <c r="Y150">
        <f t="shared" si="166"/>
        <v>0</v>
      </c>
      <c r="Z150">
        <f t="shared" si="167"/>
        <v>0</v>
      </c>
      <c r="AA150">
        <f t="shared" si="168"/>
        <v>0</v>
      </c>
      <c r="AB150">
        <f t="shared" si="169"/>
        <v>0</v>
      </c>
      <c r="AC150">
        <f t="shared" si="170"/>
        <v>0</v>
      </c>
      <c r="AD150">
        <f t="shared" si="171"/>
        <v>0</v>
      </c>
      <c r="AE150">
        <f t="shared" si="172"/>
        <v>0</v>
      </c>
      <c r="AF150">
        <f t="shared" si="173"/>
        <v>0</v>
      </c>
      <c r="AG150">
        <f t="shared" si="174"/>
        <v>0</v>
      </c>
      <c r="AH150">
        <f t="shared" si="175"/>
        <v>0</v>
      </c>
      <c r="AI150">
        <f t="shared" si="176"/>
        <v>0</v>
      </c>
      <c r="AJ150">
        <f t="shared" si="177"/>
        <v>0</v>
      </c>
      <c r="AK150">
        <f t="shared" si="178"/>
        <v>0</v>
      </c>
      <c r="AL150">
        <f t="shared" si="179"/>
        <v>0</v>
      </c>
      <c r="AM150">
        <f t="shared" si="180"/>
        <v>0</v>
      </c>
      <c r="AN150">
        <f t="shared" si="181"/>
        <v>0</v>
      </c>
      <c r="AO150">
        <f t="shared" si="182"/>
        <v>0</v>
      </c>
      <c r="AP150">
        <f t="shared" si="183"/>
        <v>0</v>
      </c>
      <c r="AQ150">
        <f t="shared" si="184"/>
        <v>0</v>
      </c>
      <c r="AR150">
        <f t="shared" si="185"/>
        <v>0</v>
      </c>
      <c r="AS150">
        <f t="shared" si="186"/>
        <v>0</v>
      </c>
      <c r="AT150">
        <f t="shared" si="187"/>
        <v>0</v>
      </c>
    </row>
    <row r="151" spans="1:49" ht="20.100000000000001" customHeight="1" x14ac:dyDescent="0.3">
      <c r="A151" s="6" t="s">
        <v>52</v>
      </c>
      <c r="B151" s="6" t="s">
        <v>26</v>
      </c>
      <c r="C151" s="7" t="s">
        <v>21</v>
      </c>
      <c r="D151" s="15">
        <v>40</v>
      </c>
      <c r="E151" s="15"/>
      <c r="F151" s="15"/>
      <c r="G151" s="15"/>
      <c r="H151" s="15"/>
      <c r="I151" s="15"/>
      <c r="J151" s="15"/>
      <c r="K151" s="15"/>
      <c r="L151" s="8"/>
      <c r="N151" t="str">
        <f t="shared" si="157"/>
        <v>04</v>
      </c>
      <c r="O151" s="1" t="s">
        <v>145</v>
      </c>
      <c r="P151">
        <v>1</v>
      </c>
      <c r="Q151">
        <f t="shared" si="158"/>
        <v>0</v>
      </c>
      <c r="R151">
        <f t="shared" si="159"/>
        <v>0</v>
      </c>
      <c r="S151">
        <f t="shared" si="160"/>
        <v>0</v>
      </c>
      <c r="T151">
        <f t="shared" si="161"/>
        <v>0</v>
      </c>
      <c r="U151">
        <f t="shared" si="162"/>
        <v>0</v>
      </c>
      <c r="V151">
        <f t="shared" si="163"/>
        <v>0</v>
      </c>
      <c r="W151">
        <f t="shared" si="164"/>
        <v>0</v>
      </c>
      <c r="X151">
        <f t="shared" si="165"/>
        <v>0</v>
      </c>
      <c r="Y151">
        <f t="shared" si="166"/>
        <v>0</v>
      </c>
      <c r="Z151">
        <f t="shared" si="167"/>
        <v>0</v>
      </c>
      <c r="AA151">
        <f t="shared" si="168"/>
        <v>0</v>
      </c>
      <c r="AB151">
        <f t="shared" si="169"/>
        <v>0</v>
      </c>
      <c r="AC151">
        <f t="shared" si="170"/>
        <v>0</v>
      </c>
      <c r="AD151">
        <f t="shared" si="171"/>
        <v>0</v>
      </c>
      <c r="AE151">
        <f t="shared" si="172"/>
        <v>0</v>
      </c>
      <c r="AF151">
        <f t="shared" si="173"/>
        <v>0</v>
      </c>
      <c r="AG151">
        <f t="shared" si="174"/>
        <v>0</v>
      </c>
      <c r="AH151">
        <f t="shared" si="175"/>
        <v>0</v>
      </c>
      <c r="AI151">
        <f t="shared" si="176"/>
        <v>0</v>
      </c>
      <c r="AJ151">
        <f t="shared" si="177"/>
        <v>0</v>
      </c>
      <c r="AK151">
        <f t="shared" si="178"/>
        <v>0</v>
      </c>
      <c r="AL151">
        <f t="shared" si="179"/>
        <v>0</v>
      </c>
      <c r="AM151">
        <f t="shared" si="180"/>
        <v>0</v>
      </c>
      <c r="AN151">
        <f t="shared" si="181"/>
        <v>0</v>
      </c>
      <c r="AO151">
        <f t="shared" si="182"/>
        <v>0</v>
      </c>
      <c r="AP151">
        <f t="shared" si="183"/>
        <v>0</v>
      </c>
      <c r="AQ151">
        <f t="shared" si="184"/>
        <v>0</v>
      </c>
      <c r="AR151">
        <f t="shared" si="185"/>
        <v>0</v>
      </c>
      <c r="AS151">
        <f t="shared" si="186"/>
        <v>0</v>
      </c>
      <c r="AT151">
        <f t="shared" si="187"/>
        <v>0</v>
      </c>
    </row>
    <row r="152" spans="1:49" ht="20.100000000000001" customHeight="1" x14ac:dyDescent="0.3">
      <c r="A152" s="6" t="s">
        <v>158</v>
      </c>
      <c r="B152" s="9" t="s">
        <v>244</v>
      </c>
      <c r="C152" s="7" t="s">
        <v>0</v>
      </c>
      <c r="D152" s="15">
        <v>1</v>
      </c>
      <c r="E152" s="15"/>
      <c r="F152" s="15"/>
      <c r="G152" s="15"/>
      <c r="H152" s="15"/>
      <c r="I152" s="15"/>
      <c r="J152" s="15"/>
      <c r="K152" s="15"/>
      <c r="L152" s="8"/>
      <c r="M152">
        <v>0.02</v>
      </c>
      <c r="N152" t="str">
        <f>""</f>
        <v/>
      </c>
      <c r="O152" s="1" t="s">
        <v>145</v>
      </c>
      <c r="P152">
        <v>1</v>
      </c>
      <c r="Q152">
        <f t="shared" si="158"/>
        <v>0</v>
      </c>
      <c r="R152">
        <f t="shared" si="159"/>
        <v>0</v>
      </c>
      <c r="S152">
        <f t="shared" si="160"/>
        <v>0</v>
      </c>
      <c r="T152">
        <f t="shared" si="161"/>
        <v>0</v>
      </c>
      <c r="U152">
        <f t="shared" si="162"/>
        <v>0</v>
      </c>
      <c r="V152">
        <f t="shared" si="163"/>
        <v>0</v>
      </c>
      <c r="W152">
        <f t="shared" si="164"/>
        <v>0</v>
      </c>
      <c r="X152">
        <f t="shared" si="165"/>
        <v>0</v>
      </c>
      <c r="Y152">
        <f t="shared" si="166"/>
        <v>0</v>
      </c>
      <c r="Z152">
        <f t="shared" si="167"/>
        <v>0</v>
      </c>
      <c r="AA152">
        <f t="shared" si="168"/>
        <v>0</v>
      </c>
      <c r="AB152">
        <f t="shared" si="169"/>
        <v>0</v>
      </c>
      <c r="AC152">
        <f t="shared" si="170"/>
        <v>0</v>
      </c>
      <c r="AD152">
        <f t="shared" si="171"/>
        <v>0</v>
      </c>
      <c r="AE152">
        <f t="shared" si="172"/>
        <v>0</v>
      </c>
      <c r="AF152">
        <f t="shared" si="173"/>
        <v>0</v>
      </c>
      <c r="AG152">
        <f t="shared" si="174"/>
        <v>0</v>
      </c>
      <c r="AH152">
        <f t="shared" si="175"/>
        <v>0</v>
      </c>
      <c r="AI152">
        <f t="shared" si="176"/>
        <v>0</v>
      </c>
      <c r="AJ152">
        <f t="shared" si="177"/>
        <v>0</v>
      </c>
      <c r="AK152">
        <f t="shared" si="178"/>
        <v>0</v>
      </c>
      <c r="AL152">
        <f t="shared" si="179"/>
        <v>0</v>
      </c>
      <c r="AM152">
        <f t="shared" si="180"/>
        <v>0</v>
      </c>
      <c r="AN152">
        <f t="shared" si="181"/>
        <v>0</v>
      </c>
      <c r="AO152">
        <f t="shared" si="182"/>
        <v>0</v>
      </c>
      <c r="AP152">
        <f t="shared" si="183"/>
        <v>0</v>
      </c>
      <c r="AQ152">
        <f t="shared" si="184"/>
        <v>0</v>
      </c>
      <c r="AR152">
        <f t="shared" si="185"/>
        <v>0</v>
      </c>
      <c r="AS152">
        <f t="shared" si="186"/>
        <v>0</v>
      </c>
      <c r="AT152">
        <f t="shared" si="187"/>
        <v>0</v>
      </c>
      <c r="AV152" s="1" t="s">
        <v>159</v>
      </c>
      <c r="AW152" s="1" t="s">
        <v>217</v>
      </c>
    </row>
    <row r="153" spans="1:49" ht="20.100000000000001" customHeight="1" x14ac:dyDescent="0.3">
      <c r="A153" s="6" t="s">
        <v>167</v>
      </c>
      <c r="B153" s="6" t="s">
        <v>168</v>
      </c>
      <c r="C153" s="7" t="s">
        <v>21</v>
      </c>
      <c r="D153" s="15">
        <v>511</v>
      </c>
      <c r="E153" s="15"/>
      <c r="F153" s="15"/>
      <c r="G153" s="15"/>
      <c r="H153" s="15"/>
      <c r="I153" s="15"/>
      <c r="J153" s="15"/>
      <c r="K153" s="15"/>
      <c r="L153" s="10"/>
      <c r="N153" t="str">
        <f>""</f>
        <v/>
      </c>
      <c r="O153" s="1" t="s">
        <v>145</v>
      </c>
      <c r="P153">
        <v>1</v>
      </c>
      <c r="Q153">
        <f t="shared" si="158"/>
        <v>0</v>
      </c>
      <c r="R153">
        <f t="shared" si="159"/>
        <v>0</v>
      </c>
      <c r="S153">
        <f t="shared" si="160"/>
        <v>0</v>
      </c>
      <c r="T153">
        <f t="shared" si="161"/>
        <v>0</v>
      </c>
      <c r="U153">
        <f t="shared" si="162"/>
        <v>0</v>
      </c>
      <c r="V153">
        <f t="shared" si="163"/>
        <v>0</v>
      </c>
      <c r="W153">
        <f t="shared" si="164"/>
        <v>0</v>
      </c>
      <c r="X153">
        <f t="shared" si="165"/>
        <v>0</v>
      </c>
      <c r="Y153">
        <f t="shared" si="166"/>
        <v>0</v>
      </c>
      <c r="Z153">
        <f t="shared" si="167"/>
        <v>0</v>
      </c>
      <c r="AA153">
        <f t="shared" si="168"/>
        <v>0</v>
      </c>
      <c r="AB153">
        <f t="shared" si="169"/>
        <v>0</v>
      </c>
      <c r="AC153">
        <f t="shared" si="170"/>
        <v>0</v>
      </c>
      <c r="AD153">
        <f t="shared" si="171"/>
        <v>0</v>
      </c>
      <c r="AE153">
        <f t="shared" si="172"/>
        <v>0</v>
      </c>
      <c r="AF153">
        <f t="shared" si="173"/>
        <v>0</v>
      </c>
      <c r="AG153">
        <f t="shared" si="174"/>
        <v>0</v>
      </c>
      <c r="AH153">
        <f t="shared" si="175"/>
        <v>0</v>
      </c>
      <c r="AI153">
        <f t="shared" si="176"/>
        <v>0</v>
      </c>
      <c r="AJ153">
        <f t="shared" si="177"/>
        <v>0</v>
      </c>
      <c r="AK153">
        <f t="shared" si="178"/>
        <v>0</v>
      </c>
      <c r="AL153">
        <f t="shared" si="179"/>
        <v>0</v>
      </c>
      <c r="AM153">
        <f t="shared" si="180"/>
        <v>0</v>
      </c>
      <c r="AN153">
        <f t="shared" si="181"/>
        <v>0</v>
      </c>
      <c r="AO153">
        <f t="shared" si="182"/>
        <v>0</v>
      </c>
      <c r="AP153">
        <f t="shared" si="183"/>
        <v>0</v>
      </c>
      <c r="AQ153">
        <f t="shared" si="184"/>
        <v>0</v>
      </c>
      <c r="AR153">
        <f t="shared" si="185"/>
        <v>0</v>
      </c>
      <c r="AS153">
        <f t="shared" si="186"/>
        <v>0</v>
      </c>
      <c r="AT153">
        <f t="shared" si="187"/>
        <v>0</v>
      </c>
    </row>
    <row r="154" spans="1:49" ht="20.100000000000001" customHeight="1" x14ac:dyDescent="0.3">
      <c r="A154" s="6" t="s">
        <v>167</v>
      </c>
      <c r="B154" s="6" t="s">
        <v>169</v>
      </c>
      <c r="C154" s="7" t="s">
        <v>21</v>
      </c>
      <c r="D154" s="15">
        <v>141</v>
      </c>
      <c r="E154" s="15"/>
      <c r="F154" s="15"/>
      <c r="G154" s="15"/>
      <c r="H154" s="15"/>
      <c r="I154" s="15"/>
      <c r="J154" s="15"/>
      <c r="K154" s="15"/>
      <c r="L154" s="10"/>
      <c r="N154" t="str">
        <f>""</f>
        <v/>
      </c>
      <c r="O154" s="1" t="s">
        <v>145</v>
      </c>
      <c r="P154">
        <v>1</v>
      </c>
      <c r="Q154">
        <f t="shared" si="158"/>
        <v>0</v>
      </c>
      <c r="R154">
        <f t="shared" si="159"/>
        <v>0</v>
      </c>
      <c r="S154">
        <f t="shared" si="160"/>
        <v>0</v>
      </c>
      <c r="T154">
        <f t="shared" si="161"/>
        <v>0</v>
      </c>
      <c r="U154">
        <f t="shared" si="162"/>
        <v>0</v>
      </c>
      <c r="V154">
        <f t="shared" si="163"/>
        <v>0</v>
      </c>
      <c r="W154">
        <f t="shared" si="164"/>
        <v>0</v>
      </c>
      <c r="X154">
        <f t="shared" si="165"/>
        <v>0</v>
      </c>
      <c r="Y154">
        <f t="shared" si="166"/>
        <v>0</v>
      </c>
      <c r="Z154">
        <f t="shared" si="167"/>
        <v>0</v>
      </c>
      <c r="AA154">
        <f t="shared" si="168"/>
        <v>0</v>
      </c>
      <c r="AB154">
        <f t="shared" si="169"/>
        <v>0</v>
      </c>
      <c r="AC154">
        <f t="shared" si="170"/>
        <v>0</v>
      </c>
      <c r="AD154">
        <f t="shared" si="171"/>
        <v>0</v>
      </c>
      <c r="AE154">
        <f t="shared" si="172"/>
        <v>0</v>
      </c>
      <c r="AF154">
        <f t="shared" si="173"/>
        <v>0</v>
      </c>
      <c r="AG154">
        <f t="shared" si="174"/>
        <v>0</v>
      </c>
      <c r="AH154">
        <f t="shared" si="175"/>
        <v>0</v>
      </c>
      <c r="AI154">
        <f t="shared" si="176"/>
        <v>0</v>
      </c>
      <c r="AJ154">
        <f t="shared" si="177"/>
        <v>0</v>
      </c>
      <c r="AK154">
        <f t="shared" si="178"/>
        <v>0</v>
      </c>
      <c r="AL154">
        <f t="shared" si="179"/>
        <v>0</v>
      </c>
      <c r="AM154">
        <f t="shared" si="180"/>
        <v>0</v>
      </c>
      <c r="AN154">
        <f t="shared" si="181"/>
        <v>0</v>
      </c>
      <c r="AO154">
        <f t="shared" si="182"/>
        <v>0</v>
      </c>
      <c r="AP154">
        <f t="shared" si="183"/>
        <v>0</v>
      </c>
      <c r="AQ154">
        <f t="shared" si="184"/>
        <v>0</v>
      </c>
      <c r="AR154">
        <f t="shared" si="185"/>
        <v>0</v>
      </c>
      <c r="AS154">
        <f t="shared" si="186"/>
        <v>0</v>
      </c>
      <c r="AT154">
        <f t="shared" si="187"/>
        <v>0</v>
      </c>
    </row>
    <row r="155" spans="1:49" ht="20.100000000000001" customHeight="1" x14ac:dyDescent="0.3">
      <c r="A155" s="6" t="s">
        <v>167</v>
      </c>
      <c r="B155" s="6" t="s">
        <v>170</v>
      </c>
      <c r="C155" s="7" t="s">
        <v>21</v>
      </c>
      <c r="D155" s="15">
        <v>133</v>
      </c>
      <c r="E155" s="15"/>
      <c r="F155" s="15"/>
      <c r="G155" s="15"/>
      <c r="H155" s="15"/>
      <c r="I155" s="15"/>
      <c r="J155" s="15"/>
      <c r="K155" s="15"/>
      <c r="L155" s="10"/>
      <c r="N155" t="str">
        <f>""</f>
        <v/>
      </c>
      <c r="O155" s="1" t="s">
        <v>145</v>
      </c>
      <c r="P155">
        <v>1</v>
      </c>
      <c r="Q155">
        <f t="shared" si="158"/>
        <v>0</v>
      </c>
      <c r="R155">
        <f t="shared" si="159"/>
        <v>0</v>
      </c>
      <c r="S155">
        <f t="shared" si="160"/>
        <v>0</v>
      </c>
      <c r="T155">
        <f t="shared" si="161"/>
        <v>0</v>
      </c>
      <c r="U155">
        <f t="shared" si="162"/>
        <v>0</v>
      </c>
      <c r="V155">
        <f t="shared" si="163"/>
        <v>0</v>
      </c>
      <c r="W155">
        <f t="shared" si="164"/>
        <v>0</v>
      </c>
      <c r="X155">
        <f t="shared" si="165"/>
        <v>0</v>
      </c>
      <c r="Y155">
        <f t="shared" si="166"/>
        <v>0</v>
      </c>
      <c r="Z155">
        <f t="shared" si="167"/>
        <v>0</v>
      </c>
      <c r="AA155">
        <f t="shared" si="168"/>
        <v>0</v>
      </c>
      <c r="AB155">
        <f t="shared" si="169"/>
        <v>0</v>
      </c>
      <c r="AC155">
        <f t="shared" si="170"/>
        <v>0</v>
      </c>
      <c r="AD155">
        <f t="shared" si="171"/>
        <v>0</v>
      </c>
      <c r="AE155">
        <f t="shared" si="172"/>
        <v>0</v>
      </c>
      <c r="AF155">
        <f t="shared" si="173"/>
        <v>0</v>
      </c>
      <c r="AG155">
        <f t="shared" si="174"/>
        <v>0</v>
      </c>
      <c r="AH155">
        <f t="shared" si="175"/>
        <v>0</v>
      </c>
      <c r="AI155">
        <f t="shared" si="176"/>
        <v>0</v>
      </c>
      <c r="AJ155">
        <f t="shared" si="177"/>
        <v>0</v>
      </c>
      <c r="AK155">
        <f t="shared" si="178"/>
        <v>0</v>
      </c>
      <c r="AL155">
        <f t="shared" si="179"/>
        <v>0</v>
      </c>
      <c r="AM155">
        <f t="shared" si="180"/>
        <v>0</v>
      </c>
      <c r="AN155">
        <f t="shared" si="181"/>
        <v>0</v>
      </c>
      <c r="AO155">
        <f t="shared" si="182"/>
        <v>0</v>
      </c>
      <c r="AP155">
        <f t="shared" si="183"/>
        <v>0</v>
      </c>
      <c r="AQ155">
        <f t="shared" si="184"/>
        <v>0</v>
      </c>
      <c r="AR155">
        <f t="shared" si="185"/>
        <v>0</v>
      </c>
      <c r="AS155">
        <f t="shared" si="186"/>
        <v>0</v>
      </c>
      <c r="AT155">
        <f t="shared" si="187"/>
        <v>0</v>
      </c>
    </row>
    <row r="156" spans="1:49" ht="20.100000000000001" customHeight="1" x14ac:dyDescent="0.3">
      <c r="A156" s="6" t="s">
        <v>167</v>
      </c>
      <c r="B156" s="6" t="s">
        <v>171</v>
      </c>
      <c r="C156" s="7" t="s">
        <v>21</v>
      </c>
      <c r="D156" s="15">
        <v>24</v>
      </c>
      <c r="E156" s="15"/>
      <c r="F156" s="15"/>
      <c r="G156" s="15"/>
      <c r="H156" s="15"/>
      <c r="I156" s="15"/>
      <c r="J156" s="15"/>
      <c r="K156" s="15"/>
      <c r="L156" s="10"/>
      <c r="N156" t="str">
        <f>""</f>
        <v/>
      </c>
      <c r="O156" s="1" t="s">
        <v>145</v>
      </c>
      <c r="P156">
        <v>1</v>
      </c>
      <c r="Q156">
        <f t="shared" si="158"/>
        <v>0</v>
      </c>
      <c r="R156">
        <f t="shared" si="159"/>
        <v>0</v>
      </c>
      <c r="S156">
        <f t="shared" si="160"/>
        <v>0</v>
      </c>
      <c r="T156">
        <f t="shared" si="161"/>
        <v>0</v>
      </c>
      <c r="U156">
        <f t="shared" si="162"/>
        <v>0</v>
      </c>
      <c r="V156">
        <f t="shared" si="163"/>
        <v>0</v>
      </c>
      <c r="W156">
        <f t="shared" si="164"/>
        <v>0</v>
      </c>
      <c r="X156">
        <f t="shared" si="165"/>
        <v>0</v>
      </c>
      <c r="Y156">
        <f t="shared" si="166"/>
        <v>0</v>
      </c>
      <c r="Z156">
        <f t="shared" si="167"/>
        <v>0</v>
      </c>
      <c r="AA156">
        <f t="shared" si="168"/>
        <v>0</v>
      </c>
      <c r="AB156">
        <f t="shared" si="169"/>
        <v>0</v>
      </c>
      <c r="AC156">
        <f t="shared" si="170"/>
        <v>0</v>
      </c>
      <c r="AD156">
        <f t="shared" si="171"/>
        <v>0</v>
      </c>
      <c r="AE156">
        <f t="shared" si="172"/>
        <v>0</v>
      </c>
      <c r="AF156">
        <f t="shared" si="173"/>
        <v>0</v>
      </c>
      <c r="AG156">
        <f t="shared" si="174"/>
        <v>0</v>
      </c>
      <c r="AH156">
        <f t="shared" si="175"/>
        <v>0</v>
      </c>
      <c r="AI156">
        <f t="shared" si="176"/>
        <v>0</v>
      </c>
      <c r="AJ156">
        <f t="shared" si="177"/>
        <v>0</v>
      </c>
      <c r="AK156">
        <f t="shared" si="178"/>
        <v>0</v>
      </c>
      <c r="AL156">
        <f t="shared" si="179"/>
        <v>0</v>
      </c>
      <c r="AM156">
        <f t="shared" si="180"/>
        <v>0</v>
      </c>
      <c r="AN156">
        <f t="shared" si="181"/>
        <v>0</v>
      </c>
      <c r="AO156">
        <f t="shared" si="182"/>
        <v>0</v>
      </c>
      <c r="AP156">
        <f t="shared" si="183"/>
        <v>0</v>
      </c>
      <c r="AQ156">
        <f t="shared" si="184"/>
        <v>0</v>
      </c>
      <c r="AR156">
        <f t="shared" si="185"/>
        <v>0</v>
      </c>
      <c r="AS156">
        <f t="shared" si="186"/>
        <v>0</v>
      </c>
      <c r="AT156">
        <f t="shared" si="187"/>
        <v>0</v>
      </c>
    </row>
    <row r="157" spans="1:49" ht="20.100000000000001" customHeight="1" x14ac:dyDescent="0.3">
      <c r="A157" s="6" t="s">
        <v>167</v>
      </c>
      <c r="B157" s="6" t="s">
        <v>173</v>
      </c>
      <c r="C157" s="7" t="s">
        <v>21</v>
      </c>
      <c r="D157" s="15">
        <v>101</v>
      </c>
      <c r="E157" s="15"/>
      <c r="F157" s="15"/>
      <c r="G157" s="15"/>
      <c r="H157" s="15"/>
      <c r="I157" s="15"/>
      <c r="J157" s="15"/>
      <c r="K157" s="15"/>
      <c r="L157" s="10"/>
      <c r="N157" t="str">
        <f>""</f>
        <v/>
      </c>
      <c r="O157" s="1" t="s">
        <v>145</v>
      </c>
      <c r="P157">
        <v>1</v>
      </c>
      <c r="Q157">
        <f t="shared" si="158"/>
        <v>0</v>
      </c>
      <c r="R157">
        <f t="shared" si="159"/>
        <v>0</v>
      </c>
      <c r="S157">
        <f t="shared" si="160"/>
        <v>0</v>
      </c>
      <c r="T157">
        <f t="shared" si="161"/>
        <v>0</v>
      </c>
      <c r="U157">
        <f t="shared" si="162"/>
        <v>0</v>
      </c>
      <c r="V157">
        <f t="shared" si="163"/>
        <v>0</v>
      </c>
      <c r="W157">
        <f t="shared" si="164"/>
        <v>0</v>
      </c>
      <c r="X157">
        <f t="shared" si="165"/>
        <v>0</v>
      </c>
      <c r="Y157">
        <f t="shared" si="166"/>
        <v>0</v>
      </c>
      <c r="Z157">
        <f t="shared" si="167"/>
        <v>0</v>
      </c>
      <c r="AA157">
        <f t="shared" si="168"/>
        <v>0</v>
      </c>
      <c r="AB157">
        <f t="shared" si="169"/>
        <v>0</v>
      </c>
      <c r="AC157">
        <f t="shared" si="170"/>
        <v>0</v>
      </c>
      <c r="AD157">
        <f t="shared" si="171"/>
        <v>0</v>
      </c>
      <c r="AE157">
        <f t="shared" si="172"/>
        <v>0</v>
      </c>
      <c r="AF157">
        <f t="shared" si="173"/>
        <v>0</v>
      </c>
      <c r="AG157">
        <f t="shared" si="174"/>
        <v>0</v>
      </c>
      <c r="AH157">
        <f t="shared" si="175"/>
        <v>0</v>
      </c>
      <c r="AI157">
        <f t="shared" si="176"/>
        <v>0</v>
      </c>
      <c r="AJ157">
        <f t="shared" si="177"/>
        <v>0</v>
      </c>
      <c r="AK157">
        <f t="shared" si="178"/>
        <v>0</v>
      </c>
      <c r="AL157">
        <f t="shared" si="179"/>
        <v>0</v>
      </c>
      <c r="AM157">
        <f t="shared" si="180"/>
        <v>0</v>
      </c>
      <c r="AN157">
        <f t="shared" si="181"/>
        <v>0</v>
      </c>
      <c r="AO157">
        <f t="shared" si="182"/>
        <v>0</v>
      </c>
      <c r="AP157">
        <f t="shared" si="183"/>
        <v>0</v>
      </c>
      <c r="AQ157">
        <f t="shared" si="184"/>
        <v>0</v>
      </c>
      <c r="AR157">
        <f t="shared" si="185"/>
        <v>0</v>
      </c>
      <c r="AS157">
        <f t="shared" si="186"/>
        <v>0</v>
      </c>
      <c r="AT157">
        <f t="shared" si="187"/>
        <v>0</v>
      </c>
    </row>
    <row r="158" spans="1:49" ht="20.100000000000001" customHeight="1" x14ac:dyDescent="0.3">
      <c r="A158" s="6" t="s">
        <v>167</v>
      </c>
      <c r="B158" s="6" t="s">
        <v>174</v>
      </c>
      <c r="C158" s="7" t="s">
        <v>21</v>
      </c>
      <c r="D158" s="15">
        <v>30</v>
      </c>
      <c r="E158" s="15"/>
      <c r="F158" s="15"/>
      <c r="G158" s="15"/>
      <c r="H158" s="15"/>
      <c r="I158" s="15"/>
      <c r="J158" s="15"/>
      <c r="K158" s="15"/>
      <c r="L158" s="10"/>
      <c r="N158" t="str">
        <f>""</f>
        <v/>
      </c>
      <c r="O158" s="1" t="s">
        <v>145</v>
      </c>
      <c r="P158">
        <v>1</v>
      </c>
      <c r="Q158">
        <f t="shared" si="158"/>
        <v>0</v>
      </c>
      <c r="R158">
        <f t="shared" si="159"/>
        <v>0</v>
      </c>
      <c r="S158">
        <f t="shared" si="160"/>
        <v>0</v>
      </c>
      <c r="T158">
        <f t="shared" si="161"/>
        <v>0</v>
      </c>
      <c r="U158">
        <f t="shared" si="162"/>
        <v>0</v>
      </c>
      <c r="V158">
        <f t="shared" si="163"/>
        <v>0</v>
      </c>
      <c r="W158">
        <f t="shared" si="164"/>
        <v>0</v>
      </c>
      <c r="X158">
        <f t="shared" si="165"/>
        <v>0</v>
      </c>
      <c r="Y158">
        <f t="shared" si="166"/>
        <v>0</v>
      </c>
      <c r="Z158">
        <f t="shared" si="167"/>
        <v>0</v>
      </c>
      <c r="AA158">
        <f t="shared" si="168"/>
        <v>0</v>
      </c>
      <c r="AB158">
        <f t="shared" si="169"/>
        <v>0</v>
      </c>
      <c r="AC158">
        <f t="shared" si="170"/>
        <v>0</v>
      </c>
      <c r="AD158">
        <f t="shared" si="171"/>
        <v>0</v>
      </c>
      <c r="AE158">
        <f t="shared" si="172"/>
        <v>0</v>
      </c>
      <c r="AF158">
        <f t="shared" si="173"/>
        <v>0</v>
      </c>
      <c r="AG158">
        <f t="shared" si="174"/>
        <v>0</v>
      </c>
      <c r="AH158">
        <f t="shared" si="175"/>
        <v>0</v>
      </c>
      <c r="AI158">
        <f t="shared" si="176"/>
        <v>0</v>
      </c>
      <c r="AJ158">
        <f t="shared" si="177"/>
        <v>0</v>
      </c>
      <c r="AK158">
        <f t="shared" si="178"/>
        <v>0</v>
      </c>
      <c r="AL158">
        <f t="shared" si="179"/>
        <v>0</v>
      </c>
      <c r="AM158">
        <f t="shared" si="180"/>
        <v>0</v>
      </c>
      <c r="AN158">
        <f t="shared" si="181"/>
        <v>0</v>
      </c>
      <c r="AO158">
        <f t="shared" si="182"/>
        <v>0</v>
      </c>
      <c r="AP158">
        <f t="shared" si="183"/>
        <v>0</v>
      </c>
      <c r="AQ158">
        <f t="shared" si="184"/>
        <v>0</v>
      </c>
      <c r="AR158">
        <f t="shared" si="185"/>
        <v>0</v>
      </c>
      <c r="AS158">
        <f t="shared" si="186"/>
        <v>0</v>
      </c>
      <c r="AT158">
        <f t="shared" si="187"/>
        <v>0</v>
      </c>
    </row>
    <row r="159" spans="1:49" ht="20.100000000000001" customHeight="1" x14ac:dyDescent="0.3">
      <c r="A159" s="6" t="s">
        <v>81</v>
      </c>
      <c r="B159" s="6" t="s">
        <v>96</v>
      </c>
      <c r="C159" s="7" t="s">
        <v>28</v>
      </c>
      <c r="D159" s="15">
        <v>4</v>
      </c>
      <c r="E159" s="15"/>
      <c r="F159" s="15"/>
      <c r="G159" s="15"/>
      <c r="H159" s="15"/>
      <c r="I159" s="15"/>
      <c r="J159" s="15"/>
      <c r="K159" s="15"/>
      <c r="L159" s="8"/>
      <c r="N159" t="str">
        <f t="shared" ref="N159:N182" si="188">"01"</f>
        <v>01</v>
      </c>
      <c r="O159" s="1" t="s">
        <v>145</v>
      </c>
      <c r="P159">
        <v>1</v>
      </c>
      <c r="Q159">
        <f>IF(O159="기계경비", J159, 0)</f>
        <v>0</v>
      </c>
      <c r="R159">
        <f>IF(O159="운반비", J159, 0)</f>
        <v>0</v>
      </c>
      <c r="S159">
        <f>IF(O159="작업부산물", F159, 0)</f>
        <v>0</v>
      </c>
      <c r="T159">
        <f>IF(O159="관급", F159, 0)</f>
        <v>0</v>
      </c>
      <c r="U159">
        <f>IF(O159="외주비", J159, 0)</f>
        <v>0</v>
      </c>
      <c r="V159">
        <f>IF(O159="장비비", J159, 0)</f>
        <v>0</v>
      </c>
      <c r="W159">
        <f>IF(O159="폐기물처리비", K159, 0)</f>
        <v>0</v>
      </c>
      <c r="X159">
        <f>IF(O159="가설비", J159, 0)</f>
        <v>0</v>
      </c>
      <c r="Y159">
        <f>IF(O159="잡비제외분", F159, 0)</f>
        <v>0</v>
      </c>
      <c r="Z159">
        <f>IF(O159="사급자재대", K159, 0)</f>
        <v>0</v>
      </c>
      <c r="AA159">
        <f>IF(O159="관급자재대", K159, 0)</f>
        <v>0</v>
      </c>
      <c r="AB159">
        <f>IF(O159="작업부산물1", K159, 0)</f>
        <v>0</v>
      </c>
      <c r="AC159">
        <f>IF(O159="소방시설공사업 배상책임공제", K159, 0)</f>
        <v>0</v>
      </c>
      <c r="AD159">
        <f>IF(O159="부가가치세", K159, 0)</f>
        <v>0</v>
      </c>
      <c r="AE159">
        <f>IF(O159="T. A. B 공 사", K159, 0)</f>
        <v>0</v>
      </c>
      <c r="AF159">
        <f>IF(O159="자동제어공사", K159, 0)</f>
        <v>0</v>
      </c>
      <c r="AG159">
        <f>IF(O159="품 질 관 리", K159, 0)</f>
        <v>0</v>
      </c>
      <c r="AH159">
        <f>IF(O159="재 해 예 방 기 술 지 도", K159, 0)</f>
        <v>0</v>
      </c>
      <c r="AI159">
        <f>IF(O159="상수도인입분당금", K159, 0)</f>
        <v>0</v>
      </c>
      <c r="AJ159">
        <f>IF(O159="사용자항목9", K159, 0)</f>
        <v>0</v>
      </c>
      <c r="AK159">
        <f>IF(O159="사용자항목10", K159, 0)</f>
        <v>0</v>
      </c>
      <c r="AL159">
        <f>IF(O159="사용자항목11", K159, 0)</f>
        <v>0</v>
      </c>
      <c r="AM159">
        <f>IF(O159="사용자항목12", K159, 0)</f>
        <v>0</v>
      </c>
      <c r="AN159">
        <f>IF(O159="사용자항목13", K159, 0)</f>
        <v>0</v>
      </c>
      <c r="AO159">
        <f>IF(O159="사용자항목14", K159, 0)</f>
        <v>0</v>
      </c>
      <c r="AP159">
        <f>IF(O159="사용자항목15", K159, 0)</f>
        <v>0</v>
      </c>
      <c r="AQ159">
        <f>IF(O159="사용자항목16", K159, 0)</f>
        <v>0</v>
      </c>
      <c r="AR159">
        <f>IF(O159="사용자항목17", K159, 0)</f>
        <v>0</v>
      </c>
      <c r="AS159">
        <f>IF(O159="사용자항목18", K159, 0)</f>
        <v>0</v>
      </c>
      <c r="AT159">
        <f>IF(O159="사용자항목19", K159, 0)</f>
        <v>0</v>
      </c>
    </row>
    <row r="160" spans="1:49" ht="20.100000000000001" customHeight="1" x14ac:dyDescent="0.3">
      <c r="A160" s="6" t="s">
        <v>81</v>
      </c>
      <c r="B160" s="6" t="s">
        <v>83</v>
      </c>
      <c r="C160" s="7" t="s">
        <v>28</v>
      </c>
      <c r="D160" s="15">
        <v>18</v>
      </c>
      <c r="E160" s="15"/>
      <c r="F160" s="15"/>
      <c r="G160" s="15"/>
      <c r="H160" s="15"/>
      <c r="I160" s="15"/>
      <c r="J160" s="15"/>
      <c r="K160" s="15"/>
      <c r="L160" s="8"/>
      <c r="N160" t="str">
        <f>"01"</f>
        <v>01</v>
      </c>
      <c r="O160" s="1" t="s">
        <v>145</v>
      </c>
      <c r="P160">
        <v>1</v>
      </c>
      <c r="Q160">
        <f t="shared" si="158"/>
        <v>0</v>
      </c>
      <c r="R160">
        <f t="shared" si="159"/>
        <v>0</v>
      </c>
      <c r="S160">
        <f t="shared" si="160"/>
        <v>0</v>
      </c>
      <c r="T160">
        <f t="shared" si="161"/>
        <v>0</v>
      </c>
      <c r="U160">
        <f t="shared" si="162"/>
        <v>0</v>
      </c>
      <c r="V160">
        <f t="shared" si="163"/>
        <v>0</v>
      </c>
      <c r="W160">
        <f t="shared" si="164"/>
        <v>0</v>
      </c>
      <c r="X160">
        <f t="shared" si="165"/>
        <v>0</v>
      </c>
      <c r="Y160">
        <f t="shared" si="166"/>
        <v>0</v>
      </c>
      <c r="Z160">
        <f t="shared" si="167"/>
        <v>0</v>
      </c>
      <c r="AA160">
        <f t="shared" si="168"/>
        <v>0</v>
      </c>
      <c r="AB160">
        <f t="shared" si="169"/>
        <v>0</v>
      </c>
      <c r="AC160">
        <f t="shared" si="170"/>
        <v>0</v>
      </c>
      <c r="AD160">
        <f t="shared" si="171"/>
        <v>0</v>
      </c>
      <c r="AE160">
        <f t="shared" si="172"/>
        <v>0</v>
      </c>
      <c r="AF160">
        <f t="shared" si="173"/>
        <v>0</v>
      </c>
      <c r="AG160">
        <f t="shared" si="174"/>
        <v>0</v>
      </c>
      <c r="AH160">
        <f t="shared" si="175"/>
        <v>0</v>
      </c>
      <c r="AI160">
        <f t="shared" si="176"/>
        <v>0</v>
      </c>
      <c r="AJ160">
        <f t="shared" si="177"/>
        <v>0</v>
      </c>
      <c r="AK160">
        <f t="shared" si="178"/>
        <v>0</v>
      </c>
      <c r="AL160">
        <f t="shared" si="179"/>
        <v>0</v>
      </c>
      <c r="AM160">
        <f t="shared" si="180"/>
        <v>0</v>
      </c>
      <c r="AN160">
        <f t="shared" si="181"/>
        <v>0</v>
      </c>
      <c r="AO160">
        <f t="shared" si="182"/>
        <v>0</v>
      </c>
      <c r="AP160">
        <f t="shared" si="183"/>
        <v>0</v>
      </c>
      <c r="AQ160">
        <f t="shared" si="184"/>
        <v>0</v>
      </c>
      <c r="AR160">
        <f t="shared" si="185"/>
        <v>0</v>
      </c>
      <c r="AS160">
        <f t="shared" si="186"/>
        <v>0</v>
      </c>
      <c r="AT160">
        <f t="shared" si="187"/>
        <v>0</v>
      </c>
    </row>
    <row r="161" spans="1:46" ht="20.100000000000001" customHeight="1" x14ac:dyDescent="0.3">
      <c r="A161" s="6" t="s">
        <v>81</v>
      </c>
      <c r="B161" s="6" t="s">
        <v>97</v>
      </c>
      <c r="C161" s="7" t="s">
        <v>28</v>
      </c>
      <c r="D161" s="15">
        <v>50</v>
      </c>
      <c r="E161" s="15"/>
      <c r="F161" s="15"/>
      <c r="G161" s="15"/>
      <c r="H161" s="15"/>
      <c r="I161" s="15"/>
      <c r="J161" s="15"/>
      <c r="K161" s="15"/>
      <c r="L161" s="8"/>
      <c r="N161" t="str">
        <f t="shared" si="188"/>
        <v>01</v>
      </c>
      <c r="O161" s="1" t="s">
        <v>145</v>
      </c>
      <c r="P161">
        <v>1</v>
      </c>
      <c r="Q161">
        <f t="shared" ref="Q161:Q166" si="189">IF(O161="기계경비", J161, 0)</f>
        <v>0</v>
      </c>
      <c r="R161">
        <f t="shared" ref="R161:R166" si="190">IF(O161="운반비", J161, 0)</f>
        <v>0</v>
      </c>
      <c r="S161">
        <f t="shared" ref="S161:S166" si="191">IF(O161="작업부산물", F161, 0)</f>
        <v>0</v>
      </c>
      <c r="T161">
        <f t="shared" ref="T161:T166" si="192">IF(O161="관급", F161, 0)</f>
        <v>0</v>
      </c>
      <c r="U161">
        <f t="shared" ref="U161:U166" si="193">IF(O161="외주비", J161, 0)</f>
        <v>0</v>
      </c>
      <c r="V161">
        <f t="shared" ref="V161:V166" si="194">IF(O161="장비비", J161, 0)</f>
        <v>0</v>
      </c>
      <c r="W161">
        <f t="shared" ref="W161:W166" si="195">IF(O161="폐기물처리비", K161, 0)</f>
        <v>0</v>
      </c>
      <c r="X161">
        <f t="shared" ref="X161:X166" si="196">IF(O161="가설비", J161, 0)</f>
        <v>0</v>
      </c>
      <c r="Y161">
        <f t="shared" ref="Y161:Y166" si="197">IF(O161="잡비제외분", F161, 0)</f>
        <v>0</v>
      </c>
      <c r="Z161">
        <f t="shared" ref="Z161:Z166" si="198">IF(O161="사급자재대", K161, 0)</f>
        <v>0</v>
      </c>
      <c r="AA161">
        <f t="shared" ref="AA161:AA166" si="199">IF(O161="관급자재대", K161, 0)</f>
        <v>0</v>
      </c>
      <c r="AB161">
        <f t="shared" ref="AB161:AB166" si="200">IF(O161="작업부산물1", K161, 0)</f>
        <v>0</v>
      </c>
      <c r="AC161">
        <f t="shared" ref="AC161:AC166" si="201">IF(O161="소방시설공사업 배상책임공제", K161, 0)</f>
        <v>0</v>
      </c>
      <c r="AD161">
        <f t="shared" ref="AD161:AD166" si="202">IF(O161="부가가치세", K161, 0)</f>
        <v>0</v>
      </c>
      <c r="AE161">
        <f t="shared" ref="AE161:AE166" si="203">IF(O161="T. A. B 공 사", K161, 0)</f>
        <v>0</v>
      </c>
      <c r="AF161">
        <f t="shared" ref="AF161:AF166" si="204">IF(O161="자동제어공사", K161, 0)</f>
        <v>0</v>
      </c>
      <c r="AG161">
        <f t="shared" ref="AG161:AG166" si="205">IF(O161="품 질 관 리", K161, 0)</f>
        <v>0</v>
      </c>
      <c r="AH161">
        <f t="shared" ref="AH161:AH166" si="206">IF(O161="재 해 예 방 기 술 지 도", K161, 0)</f>
        <v>0</v>
      </c>
      <c r="AI161">
        <f t="shared" ref="AI161:AI166" si="207">IF(O161="상수도인입분당금", K161, 0)</f>
        <v>0</v>
      </c>
      <c r="AJ161">
        <f t="shared" ref="AJ161:AJ166" si="208">IF(O161="사용자항목9", K161, 0)</f>
        <v>0</v>
      </c>
      <c r="AK161">
        <f t="shared" ref="AK161:AK166" si="209">IF(O161="사용자항목10", K161, 0)</f>
        <v>0</v>
      </c>
      <c r="AL161">
        <f t="shared" ref="AL161:AL166" si="210">IF(O161="사용자항목11", K161, 0)</f>
        <v>0</v>
      </c>
      <c r="AM161">
        <f t="shared" ref="AM161:AM166" si="211">IF(O161="사용자항목12", K161, 0)</f>
        <v>0</v>
      </c>
      <c r="AN161">
        <f t="shared" ref="AN161:AN166" si="212">IF(O161="사용자항목13", K161, 0)</f>
        <v>0</v>
      </c>
      <c r="AO161">
        <f t="shared" ref="AO161:AO166" si="213">IF(O161="사용자항목14", K161, 0)</f>
        <v>0</v>
      </c>
      <c r="AP161">
        <f t="shared" ref="AP161:AP166" si="214">IF(O161="사용자항목15", K161, 0)</f>
        <v>0</v>
      </c>
      <c r="AQ161">
        <f t="shared" ref="AQ161:AQ166" si="215">IF(O161="사용자항목16", K161, 0)</f>
        <v>0</v>
      </c>
      <c r="AR161">
        <f t="shared" ref="AR161:AR166" si="216">IF(O161="사용자항목17", K161, 0)</f>
        <v>0</v>
      </c>
      <c r="AS161">
        <f t="shared" ref="AS161:AS166" si="217">IF(O161="사용자항목18", K161, 0)</f>
        <v>0</v>
      </c>
      <c r="AT161">
        <f t="shared" ref="AT161:AT166" si="218">IF(O161="사용자항목19", K161, 0)</f>
        <v>0</v>
      </c>
    </row>
    <row r="162" spans="1:46" ht="20.100000000000001" customHeight="1" x14ac:dyDescent="0.3">
      <c r="A162" s="6" t="s">
        <v>81</v>
      </c>
      <c r="B162" s="6" t="s">
        <v>84</v>
      </c>
      <c r="C162" s="7" t="s">
        <v>28</v>
      </c>
      <c r="D162" s="15">
        <v>3</v>
      </c>
      <c r="E162" s="15"/>
      <c r="F162" s="15"/>
      <c r="G162" s="15"/>
      <c r="H162" s="15"/>
      <c r="I162" s="15"/>
      <c r="J162" s="15"/>
      <c r="K162" s="15"/>
      <c r="L162" s="8"/>
      <c r="N162" t="str">
        <f t="shared" si="188"/>
        <v>01</v>
      </c>
      <c r="O162" s="1" t="s">
        <v>145</v>
      </c>
      <c r="P162">
        <v>1</v>
      </c>
      <c r="Q162">
        <f t="shared" si="189"/>
        <v>0</v>
      </c>
      <c r="R162">
        <f t="shared" si="190"/>
        <v>0</v>
      </c>
      <c r="S162">
        <f t="shared" si="191"/>
        <v>0</v>
      </c>
      <c r="T162">
        <f t="shared" si="192"/>
        <v>0</v>
      </c>
      <c r="U162">
        <f t="shared" si="193"/>
        <v>0</v>
      </c>
      <c r="V162">
        <f t="shared" si="194"/>
        <v>0</v>
      </c>
      <c r="W162">
        <f t="shared" si="195"/>
        <v>0</v>
      </c>
      <c r="X162">
        <f t="shared" si="196"/>
        <v>0</v>
      </c>
      <c r="Y162">
        <f t="shared" si="197"/>
        <v>0</v>
      </c>
      <c r="Z162">
        <f t="shared" si="198"/>
        <v>0</v>
      </c>
      <c r="AA162">
        <f t="shared" si="199"/>
        <v>0</v>
      </c>
      <c r="AB162">
        <f t="shared" si="200"/>
        <v>0</v>
      </c>
      <c r="AC162">
        <f t="shared" si="201"/>
        <v>0</v>
      </c>
      <c r="AD162">
        <f t="shared" si="202"/>
        <v>0</v>
      </c>
      <c r="AE162">
        <f t="shared" si="203"/>
        <v>0</v>
      </c>
      <c r="AF162">
        <f t="shared" si="204"/>
        <v>0</v>
      </c>
      <c r="AG162">
        <f t="shared" si="205"/>
        <v>0</v>
      </c>
      <c r="AH162">
        <f t="shared" si="206"/>
        <v>0</v>
      </c>
      <c r="AI162">
        <f t="shared" si="207"/>
        <v>0</v>
      </c>
      <c r="AJ162">
        <f t="shared" si="208"/>
        <v>0</v>
      </c>
      <c r="AK162">
        <f t="shared" si="209"/>
        <v>0</v>
      </c>
      <c r="AL162">
        <f t="shared" si="210"/>
        <v>0</v>
      </c>
      <c r="AM162">
        <f t="shared" si="211"/>
        <v>0</v>
      </c>
      <c r="AN162">
        <f t="shared" si="212"/>
        <v>0</v>
      </c>
      <c r="AO162">
        <f t="shared" si="213"/>
        <v>0</v>
      </c>
      <c r="AP162">
        <f t="shared" si="214"/>
        <v>0</v>
      </c>
      <c r="AQ162">
        <f t="shared" si="215"/>
        <v>0</v>
      </c>
      <c r="AR162">
        <f t="shared" si="216"/>
        <v>0</v>
      </c>
      <c r="AS162">
        <f t="shared" si="217"/>
        <v>0</v>
      </c>
      <c r="AT162">
        <f t="shared" si="218"/>
        <v>0</v>
      </c>
    </row>
    <row r="163" spans="1:46" ht="20.100000000000001" customHeight="1" x14ac:dyDescent="0.3">
      <c r="A163" s="6" t="s">
        <v>81</v>
      </c>
      <c r="B163" s="6" t="s">
        <v>82</v>
      </c>
      <c r="C163" s="7" t="s">
        <v>28</v>
      </c>
      <c r="D163" s="15">
        <v>6</v>
      </c>
      <c r="E163" s="15"/>
      <c r="F163" s="15"/>
      <c r="G163" s="15"/>
      <c r="H163" s="15"/>
      <c r="I163" s="15"/>
      <c r="J163" s="15"/>
      <c r="K163" s="15"/>
      <c r="L163" s="8"/>
      <c r="N163" t="str">
        <f t="shared" si="188"/>
        <v>01</v>
      </c>
      <c r="O163" s="1" t="s">
        <v>145</v>
      </c>
      <c r="P163">
        <v>1</v>
      </c>
      <c r="Q163">
        <f t="shared" si="189"/>
        <v>0</v>
      </c>
      <c r="R163">
        <f t="shared" si="190"/>
        <v>0</v>
      </c>
      <c r="S163">
        <f t="shared" si="191"/>
        <v>0</v>
      </c>
      <c r="T163">
        <f t="shared" si="192"/>
        <v>0</v>
      </c>
      <c r="U163">
        <f t="shared" si="193"/>
        <v>0</v>
      </c>
      <c r="V163">
        <f t="shared" si="194"/>
        <v>0</v>
      </c>
      <c r="W163">
        <f t="shared" si="195"/>
        <v>0</v>
      </c>
      <c r="X163">
        <f t="shared" si="196"/>
        <v>0</v>
      </c>
      <c r="Y163">
        <f t="shared" si="197"/>
        <v>0</v>
      </c>
      <c r="Z163">
        <f t="shared" si="198"/>
        <v>0</v>
      </c>
      <c r="AA163">
        <f t="shared" si="199"/>
        <v>0</v>
      </c>
      <c r="AB163">
        <f t="shared" si="200"/>
        <v>0</v>
      </c>
      <c r="AC163">
        <f t="shared" si="201"/>
        <v>0</v>
      </c>
      <c r="AD163">
        <f t="shared" si="202"/>
        <v>0</v>
      </c>
      <c r="AE163">
        <f t="shared" si="203"/>
        <v>0</v>
      </c>
      <c r="AF163">
        <f t="shared" si="204"/>
        <v>0</v>
      </c>
      <c r="AG163">
        <f t="shared" si="205"/>
        <v>0</v>
      </c>
      <c r="AH163">
        <f t="shared" si="206"/>
        <v>0</v>
      </c>
      <c r="AI163">
        <f t="shared" si="207"/>
        <v>0</v>
      </c>
      <c r="AJ163">
        <f t="shared" si="208"/>
        <v>0</v>
      </c>
      <c r="AK163">
        <f t="shared" si="209"/>
        <v>0</v>
      </c>
      <c r="AL163">
        <f t="shared" si="210"/>
        <v>0</v>
      </c>
      <c r="AM163">
        <f t="shared" si="211"/>
        <v>0</v>
      </c>
      <c r="AN163">
        <f t="shared" si="212"/>
        <v>0</v>
      </c>
      <c r="AO163">
        <f t="shared" si="213"/>
        <v>0</v>
      </c>
      <c r="AP163">
        <f t="shared" si="214"/>
        <v>0</v>
      </c>
      <c r="AQ163">
        <f t="shared" si="215"/>
        <v>0</v>
      </c>
      <c r="AR163">
        <f t="shared" si="216"/>
        <v>0</v>
      </c>
      <c r="AS163">
        <f t="shared" si="217"/>
        <v>0</v>
      </c>
      <c r="AT163">
        <f t="shared" si="218"/>
        <v>0</v>
      </c>
    </row>
    <row r="164" spans="1:46" ht="20.100000000000001" customHeight="1" x14ac:dyDescent="0.3">
      <c r="A164" s="6" t="s">
        <v>183</v>
      </c>
      <c r="B164" s="6" t="s">
        <v>60</v>
      </c>
      <c r="C164" s="7" t="s">
        <v>134</v>
      </c>
      <c r="D164" s="15">
        <v>6</v>
      </c>
      <c r="E164" s="15"/>
      <c r="F164" s="15"/>
      <c r="G164" s="15"/>
      <c r="H164" s="15"/>
      <c r="I164" s="15"/>
      <c r="J164" s="15"/>
      <c r="K164" s="15"/>
      <c r="L164" s="10"/>
      <c r="N164" t="str">
        <f>""</f>
        <v/>
      </c>
      <c r="O164" s="1" t="s">
        <v>145</v>
      </c>
      <c r="P164">
        <v>1</v>
      </c>
      <c r="Q164">
        <f t="shared" si="189"/>
        <v>0</v>
      </c>
      <c r="R164">
        <f t="shared" si="190"/>
        <v>0</v>
      </c>
      <c r="S164">
        <f t="shared" si="191"/>
        <v>0</v>
      </c>
      <c r="T164">
        <f t="shared" si="192"/>
        <v>0</v>
      </c>
      <c r="U164">
        <f t="shared" si="193"/>
        <v>0</v>
      </c>
      <c r="V164">
        <f t="shared" si="194"/>
        <v>0</v>
      </c>
      <c r="W164">
        <f t="shared" si="195"/>
        <v>0</v>
      </c>
      <c r="X164">
        <f t="shared" si="196"/>
        <v>0</v>
      </c>
      <c r="Y164">
        <f t="shared" si="197"/>
        <v>0</v>
      </c>
      <c r="Z164">
        <f t="shared" si="198"/>
        <v>0</v>
      </c>
      <c r="AA164">
        <f t="shared" si="199"/>
        <v>0</v>
      </c>
      <c r="AB164">
        <f t="shared" si="200"/>
        <v>0</v>
      </c>
      <c r="AC164">
        <f t="shared" si="201"/>
        <v>0</v>
      </c>
      <c r="AD164">
        <f t="shared" si="202"/>
        <v>0</v>
      </c>
      <c r="AE164">
        <f t="shared" si="203"/>
        <v>0</v>
      </c>
      <c r="AF164">
        <f t="shared" si="204"/>
        <v>0</v>
      </c>
      <c r="AG164">
        <f t="shared" si="205"/>
        <v>0</v>
      </c>
      <c r="AH164">
        <f t="shared" si="206"/>
        <v>0</v>
      </c>
      <c r="AI164">
        <f t="shared" si="207"/>
        <v>0</v>
      </c>
      <c r="AJ164">
        <f t="shared" si="208"/>
        <v>0</v>
      </c>
      <c r="AK164">
        <f t="shared" si="209"/>
        <v>0</v>
      </c>
      <c r="AL164">
        <f t="shared" si="210"/>
        <v>0</v>
      </c>
      <c r="AM164">
        <f t="shared" si="211"/>
        <v>0</v>
      </c>
      <c r="AN164">
        <f t="shared" si="212"/>
        <v>0</v>
      </c>
      <c r="AO164">
        <f t="shared" si="213"/>
        <v>0</v>
      </c>
      <c r="AP164">
        <f t="shared" si="214"/>
        <v>0</v>
      </c>
      <c r="AQ164">
        <f t="shared" si="215"/>
        <v>0</v>
      </c>
      <c r="AR164">
        <f t="shared" si="216"/>
        <v>0</v>
      </c>
      <c r="AS164">
        <f t="shared" si="217"/>
        <v>0</v>
      </c>
      <c r="AT164">
        <f t="shared" si="218"/>
        <v>0</v>
      </c>
    </row>
    <row r="165" spans="1:46" ht="20.100000000000001" customHeight="1" x14ac:dyDescent="0.3">
      <c r="A165" s="6" t="s">
        <v>183</v>
      </c>
      <c r="B165" s="6" t="s">
        <v>26</v>
      </c>
      <c r="C165" s="7" t="s">
        <v>134</v>
      </c>
      <c r="D165" s="15">
        <v>16</v>
      </c>
      <c r="E165" s="15"/>
      <c r="F165" s="15"/>
      <c r="G165" s="15"/>
      <c r="H165" s="15"/>
      <c r="I165" s="15"/>
      <c r="J165" s="15"/>
      <c r="K165" s="15"/>
      <c r="L165" s="10"/>
      <c r="N165" t="str">
        <f>""</f>
        <v/>
      </c>
      <c r="O165" s="1" t="s">
        <v>145</v>
      </c>
      <c r="P165">
        <v>1</v>
      </c>
      <c r="Q165">
        <f t="shared" si="189"/>
        <v>0</v>
      </c>
      <c r="R165">
        <f t="shared" si="190"/>
        <v>0</v>
      </c>
      <c r="S165">
        <f t="shared" si="191"/>
        <v>0</v>
      </c>
      <c r="T165">
        <f t="shared" si="192"/>
        <v>0</v>
      </c>
      <c r="U165">
        <f t="shared" si="193"/>
        <v>0</v>
      </c>
      <c r="V165">
        <f t="shared" si="194"/>
        <v>0</v>
      </c>
      <c r="W165">
        <f t="shared" si="195"/>
        <v>0</v>
      </c>
      <c r="X165">
        <f t="shared" si="196"/>
        <v>0</v>
      </c>
      <c r="Y165">
        <f t="shared" si="197"/>
        <v>0</v>
      </c>
      <c r="Z165">
        <f t="shared" si="198"/>
        <v>0</v>
      </c>
      <c r="AA165">
        <f t="shared" si="199"/>
        <v>0</v>
      </c>
      <c r="AB165">
        <f t="shared" si="200"/>
        <v>0</v>
      </c>
      <c r="AC165">
        <f t="shared" si="201"/>
        <v>0</v>
      </c>
      <c r="AD165">
        <f t="shared" si="202"/>
        <v>0</v>
      </c>
      <c r="AE165">
        <f t="shared" si="203"/>
        <v>0</v>
      </c>
      <c r="AF165">
        <f t="shared" si="204"/>
        <v>0</v>
      </c>
      <c r="AG165">
        <f t="shared" si="205"/>
        <v>0</v>
      </c>
      <c r="AH165">
        <f t="shared" si="206"/>
        <v>0</v>
      </c>
      <c r="AI165">
        <f t="shared" si="207"/>
        <v>0</v>
      </c>
      <c r="AJ165">
        <f t="shared" si="208"/>
        <v>0</v>
      </c>
      <c r="AK165">
        <f t="shared" si="209"/>
        <v>0</v>
      </c>
      <c r="AL165">
        <f t="shared" si="210"/>
        <v>0</v>
      </c>
      <c r="AM165">
        <f t="shared" si="211"/>
        <v>0</v>
      </c>
      <c r="AN165">
        <f t="shared" si="212"/>
        <v>0</v>
      </c>
      <c r="AO165">
        <f t="shared" si="213"/>
        <v>0</v>
      </c>
      <c r="AP165">
        <f t="shared" si="214"/>
        <v>0</v>
      </c>
      <c r="AQ165">
        <f t="shared" si="215"/>
        <v>0</v>
      </c>
      <c r="AR165">
        <f t="shared" si="216"/>
        <v>0</v>
      </c>
      <c r="AS165">
        <f t="shared" si="217"/>
        <v>0</v>
      </c>
      <c r="AT165">
        <f t="shared" si="218"/>
        <v>0</v>
      </c>
    </row>
    <row r="166" spans="1:46" ht="20.100000000000001" customHeight="1" x14ac:dyDescent="0.3">
      <c r="A166" s="6" t="s">
        <v>161</v>
      </c>
      <c r="B166" s="6" t="s">
        <v>60</v>
      </c>
      <c r="C166" s="7" t="s">
        <v>134</v>
      </c>
      <c r="D166" s="15">
        <v>160</v>
      </c>
      <c r="E166" s="15"/>
      <c r="F166" s="15"/>
      <c r="G166" s="15"/>
      <c r="H166" s="15"/>
      <c r="I166" s="15"/>
      <c r="J166" s="15"/>
      <c r="K166" s="15"/>
      <c r="L166" s="10"/>
      <c r="N166" t="str">
        <f>""</f>
        <v/>
      </c>
      <c r="O166" s="1" t="s">
        <v>145</v>
      </c>
      <c r="P166">
        <v>1</v>
      </c>
      <c r="Q166">
        <f t="shared" si="189"/>
        <v>0</v>
      </c>
      <c r="R166">
        <f t="shared" si="190"/>
        <v>0</v>
      </c>
      <c r="S166">
        <f t="shared" si="191"/>
        <v>0</v>
      </c>
      <c r="T166">
        <f t="shared" si="192"/>
        <v>0</v>
      </c>
      <c r="U166">
        <f t="shared" si="193"/>
        <v>0</v>
      </c>
      <c r="V166">
        <f t="shared" si="194"/>
        <v>0</v>
      </c>
      <c r="W166">
        <f t="shared" si="195"/>
        <v>0</v>
      </c>
      <c r="X166">
        <f t="shared" si="196"/>
        <v>0</v>
      </c>
      <c r="Y166">
        <f t="shared" si="197"/>
        <v>0</v>
      </c>
      <c r="Z166">
        <f t="shared" si="198"/>
        <v>0</v>
      </c>
      <c r="AA166">
        <f t="shared" si="199"/>
        <v>0</v>
      </c>
      <c r="AB166">
        <f t="shared" si="200"/>
        <v>0</v>
      </c>
      <c r="AC166">
        <f t="shared" si="201"/>
        <v>0</v>
      </c>
      <c r="AD166">
        <f t="shared" si="202"/>
        <v>0</v>
      </c>
      <c r="AE166">
        <f t="shared" si="203"/>
        <v>0</v>
      </c>
      <c r="AF166">
        <f t="shared" si="204"/>
        <v>0</v>
      </c>
      <c r="AG166">
        <f t="shared" si="205"/>
        <v>0</v>
      </c>
      <c r="AH166">
        <f t="shared" si="206"/>
        <v>0</v>
      </c>
      <c r="AI166">
        <f t="shared" si="207"/>
        <v>0</v>
      </c>
      <c r="AJ166">
        <f t="shared" si="208"/>
        <v>0</v>
      </c>
      <c r="AK166">
        <f t="shared" si="209"/>
        <v>0</v>
      </c>
      <c r="AL166">
        <f t="shared" si="210"/>
        <v>0</v>
      </c>
      <c r="AM166">
        <f t="shared" si="211"/>
        <v>0</v>
      </c>
      <c r="AN166">
        <f t="shared" si="212"/>
        <v>0</v>
      </c>
      <c r="AO166">
        <f t="shared" si="213"/>
        <v>0</v>
      </c>
      <c r="AP166">
        <f t="shared" si="214"/>
        <v>0</v>
      </c>
      <c r="AQ166">
        <f t="shared" si="215"/>
        <v>0</v>
      </c>
      <c r="AR166">
        <f t="shared" si="216"/>
        <v>0</v>
      </c>
      <c r="AS166">
        <f t="shared" si="217"/>
        <v>0</v>
      </c>
      <c r="AT166">
        <f t="shared" si="218"/>
        <v>0</v>
      </c>
    </row>
    <row r="167" spans="1:46" ht="20.100000000000001" customHeight="1" x14ac:dyDescent="0.3">
      <c r="A167" s="6" t="s">
        <v>161</v>
      </c>
      <c r="B167" s="6" t="s">
        <v>26</v>
      </c>
      <c r="C167" s="7" t="s">
        <v>134</v>
      </c>
      <c r="D167" s="15">
        <v>64</v>
      </c>
      <c r="E167" s="15"/>
      <c r="F167" s="15"/>
      <c r="G167" s="15"/>
      <c r="H167" s="15"/>
      <c r="I167" s="15"/>
      <c r="J167" s="15"/>
      <c r="K167" s="15"/>
      <c r="L167" s="10"/>
      <c r="N167" t="str">
        <f>""</f>
        <v/>
      </c>
      <c r="O167" s="1" t="s">
        <v>145</v>
      </c>
      <c r="P167">
        <v>1</v>
      </c>
      <c r="Q167">
        <f t="shared" si="158"/>
        <v>0</v>
      </c>
      <c r="R167">
        <f t="shared" si="159"/>
        <v>0</v>
      </c>
      <c r="S167">
        <f t="shared" si="160"/>
        <v>0</v>
      </c>
      <c r="T167">
        <f t="shared" si="161"/>
        <v>0</v>
      </c>
      <c r="U167">
        <f t="shared" si="162"/>
        <v>0</v>
      </c>
      <c r="V167">
        <f t="shared" si="163"/>
        <v>0</v>
      </c>
      <c r="W167">
        <f t="shared" si="164"/>
        <v>0</v>
      </c>
      <c r="X167">
        <f t="shared" si="165"/>
        <v>0</v>
      </c>
      <c r="Y167">
        <f t="shared" si="166"/>
        <v>0</v>
      </c>
      <c r="Z167">
        <f t="shared" si="167"/>
        <v>0</v>
      </c>
      <c r="AA167">
        <f t="shared" si="168"/>
        <v>0</v>
      </c>
      <c r="AB167">
        <f t="shared" si="169"/>
        <v>0</v>
      </c>
      <c r="AC167">
        <f t="shared" si="170"/>
        <v>0</v>
      </c>
      <c r="AD167">
        <f t="shared" si="171"/>
        <v>0</v>
      </c>
      <c r="AE167">
        <f t="shared" si="172"/>
        <v>0</v>
      </c>
      <c r="AF167">
        <f t="shared" si="173"/>
        <v>0</v>
      </c>
      <c r="AG167">
        <f t="shared" si="174"/>
        <v>0</v>
      </c>
      <c r="AH167">
        <f t="shared" si="175"/>
        <v>0</v>
      </c>
      <c r="AI167">
        <f t="shared" si="176"/>
        <v>0</v>
      </c>
      <c r="AJ167">
        <f t="shared" si="177"/>
        <v>0</v>
      </c>
      <c r="AK167">
        <f t="shared" si="178"/>
        <v>0</v>
      </c>
      <c r="AL167">
        <f t="shared" si="179"/>
        <v>0</v>
      </c>
      <c r="AM167">
        <f t="shared" si="180"/>
        <v>0</v>
      </c>
      <c r="AN167">
        <f t="shared" si="181"/>
        <v>0</v>
      </c>
      <c r="AO167">
        <f t="shared" si="182"/>
        <v>0</v>
      </c>
      <c r="AP167">
        <f t="shared" si="183"/>
        <v>0</v>
      </c>
      <c r="AQ167">
        <f t="shared" si="184"/>
        <v>0</v>
      </c>
      <c r="AR167">
        <f t="shared" si="185"/>
        <v>0</v>
      </c>
      <c r="AS167">
        <f t="shared" si="186"/>
        <v>0</v>
      </c>
      <c r="AT167">
        <f t="shared" si="187"/>
        <v>0</v>
      </c>
    </row>
    <row r="168" spans="1:46" s="22" customFormat="1" ht="20.100000000000001" customHeight="1" x14ac:dyDescent="0.3">
      <c r="A168" s="18" t="s">
        <v>76</v>
      </c>
      <c r="B168" s="18" t="s">
        <v>237</v>
      </c>
      <c r="C168" s="19" t="s">
        <v>28</v>
      </c>
      <c r="D168" s="20">
        <v>79</v>
      </c>
      <c r="E168" s="20"/>
      <c r="F168" s="20"/>
      <c r="G168" s="20"/>
      <c r="H168" s="20"/>
      <c r="I168" s="20"/>
      <c r="J168" s="20"/>
      <c r="K168" s="20"/>
      <c r="L168" s="21"/>
      <c r="N168" s="22" t="str">
        <f t="shared" si="188"/>
        <v>01</v>
      </c>
      <c r="O168" s="23" t="s">
        <v>145</v>
      </c>
      <c r="P168" s="22">
        <v>1</v>
      </c>
      <c r="Q168" s="22">
        <f t="shared" ref="Q168:Q176" si="219">IF(O168="기계경비", J168, 0)</f>
        <v>0</v>
      </c>
      <c r="R168" s="22">
        <f t="shared" ref="R168:R176" si="220">IF(O168="운반비", J168, 0)</f>
        <v>0</v>
      </c>
      <c r="S168" s="22">
        <f t="shared" ref="S168:S176" si="221">IF(O168="작업부산물", F168, 0)</f>
        <v>0</v>
      </c>
      <c r="T168" s="22">
        <f t="shared" ref="T168:T176" si="222">IF(O168="관급", F168, 0)</f>
        <v>0</v>
      </c>
      <c r="U168" s="22">
        <f t="shared" ref="U168:U176" si="223">IF(O168="외주비", J168, 0)</f>
        <v>0</v>
      </c>
      <c r="V168" s="22">
        <f t="shared" ref="V168:V176" si="224">IF(O168="장비비", J168, 0)</f>
        <v>0</v>
      </c>
      <c r="W168" s="22">
        <f t="shared" ref="W168:W176" si="225">IF(O168="폐기물처리비", K168, 0)</f>
        <v>0</v>
      </c>
      <c r="X168" s="22">
        <f t="shared" ref="X168:X176" si="226">IF(O168="가설비", J168, 0)</f>
        <v>0</v>
      </c>
      <c r="Y168" s="22">
        <f t="shared" ref="Y168:Y176" si="227">IF(O168="잡비제외분", F168, 0)</f>
        <v>0</v>
      </c>
      <c r="Z168" s="22">
        <f t="shared" ref="Z168:Z176" si="228">IF(O168="사급자재대", K168, 0)</f>
        <v>0</v>
      </c>
      <c r="AA168" s="22">
        <f t="shared" ref="AA168:AA176" si="229">IF(O168="관급자재대", K168, 0)</f>
        <v>0</v>
      </c>
      <c r="AB168" s="22">
        <f t="shared" ref="AB168:AB176" si="230">IF(O168="작업부산물1", K168, 0)</f>
        <v>0</v>
      </c>
      <c r="AC168" s="22">
        <f t="shared" ref="AC168:AC176" si="231">IF(O168="소방시설공사업 배상책임공제", K168, 0)</f>
        <v>0</v>
      </c>
      <c r="AD168" s="22">
        <f t="shared" ref="AD168:AD176" si="232">IF(O168="부가가치세", K168, 0)</f>
        <v>0</v>
      </c>
      <c r="AE168" s="22">
        <f t="shared" ref="AE168:AE176" si="233">IF(O168="T. A. B 공 사", K168, 0)</f>
        <v>0</v>
      </c>
      <c r="AF168" s="22">
        <f t="shared" ref="AF168:AF176" si="234">IF(O168="자동제어공사", K168, 0)</f>
        <v>0</v>
      </c>
      <c r="AG168" s="22">
        <f t="shared" ref="AG168:AG176" si="235">IF(O168="품 질 관 리", K168, 0)</f>
        <v>0</v>
      </c>
      <c r="AH168" s="22">
        <f t="shared" ref="AH168:AH176" si="236">IF(O168="재 해 예 방 기 술 지 도", K168, 0)</f>
        <v>0</v>
      </c>
      <c r="AI168" s="22">
        <f t="shared" ref="AI168:AI176" si="237">IF(O168="상수도인입분당금", K168, 0)</f>
        <v>0</v>
      </c>
      <c r="AJ168" s="22">
        <f t="shared" ref="AJ168:AJ176" si="238">IF(O168="사용자항목9", K168, 0)</f>
        <v>0</v>
      </c>
      <c r="AK168" s="22">
        <f t="shared" ref="AK168:AK176" si="239">IF(O168="사용자항목10", K168, 0)</f>
        <v>0</v>
      </c>
      <c r="AL168" s="22">
        <f t="shared" ref="AL168:AL176" si="240">IF(O168="사용자항목11", K168, 0)</f>
        <v>0</v>
      </c>
      <c r="AM168" s="22">
        <f t="shared" ref="AM168:AM176" si="241">IF(O168="사용자항목12", K168, 0)</f>
        <v>0</v>
      </c>
      <c r="AN168" s="22">
        <f t="shared" ref="AN168:AN176" si="242">IF(O168="사용자항목13", K168, 0)</f>
        <v>0</v>
      </c>
      <c r="AO168" s="22">
        <f t="shared" ref="AO168:AO176" si="243">IF(O168="사용자항목14", K168, 0)</f>
        <v>0</v>
      </c>
      <c r="AP168" s="22">
        <f t="shared" ref="AP168:AP176" si="244">IF(O168="사용자항목15", K168, 0)</f>
        <v>0</v>
      </c>
      <c r="AQ168" s="22">
        <f t="shared" ref="AQ168:AQ176" si="245">IF(O168="사용자항목16", K168, 0)</f>
        <v>0</v>
      </c>
      <c r="AR168" s="22">
        <f t="shared" ref="AR168:AR176" si="246">IF(O168="사용자항목17", K168, 0)</f>
        <v>0</v>
      </c>
      <c r="AS168" s="22">
        <f t="shared" ref="AS168:AS176" si="247">IF(O168="사용자항목18", K168, 0)</f>
        <v>0</v>
      </c>
      <c r="AT168" s="22">
        <f t="shared" ref="AT168:AT176" si="248">IF(O168="사용자항목19", K168, 0)</f>
        <v>0</v>
      </c>
    </row>
    <row r="169" spans="1:46" s="22" customFormat="1" ht="20.100000000000001" customHeight="1" x14ac:dyDescent="0.3">
      <c r="A169" s="18" t="s">
        <v>76</v>
      </c>
      <c r="B169" s="18" t="s">
        <v>227</v>
      </c>
      <c r="C169" s="19" t="s">
        <v>28</v>
      </c>
      <c r="D169" s="20">
        <v>4</v>
      </c>
      <c r="E169" s="20"/>
      <c r="F169" s="20"/>
      <c r="G169" s="20"/>
      <c r="H169" s="20"/>
      <c r="I169" s="20"/>
      <c r="J169" s="20"/>
      <c r="K169" s="20"/>
      <c r="L169" s="21"/>
      <c r="N169" s="22" t="str">
        <f t="shared" si="188"/>
        <v>01</v>
      </c>
      <c r="O169" s="23" t="s">
        <v>145</v>
      </c>
      <c r="P169" s="22">
        <v>1</v>
      </c>
      <c r="Q169" s="22">
        <f t="shared" si="219"/>
        <v>0</v>
      </c>
      <c r="R169" s="22">
        <f t="shared" si="220"/>
        <v>0</v>
      </c>
      <c r="S169" s="22">
        <f t="shared" si="221"/>
        <v>0</v>
      </c>
      <c r="T169" s="22">
        <f t="shared" si="222"/>
        <v>0</v>
      </c>
      <c r="U169" s="22">
        <f t="shared" si="223"/>
        <v>0</v>
      </c>
      <c r="V169" s="22">
        <f t="shared" si="224"/>
        <v>0</v>
      </c>
      <c r="W169" s="22">
        <f t="shared" si="225"/>
        <v>0</v>
      </c>
      <c r="X169" s="22">
        <f t="shared" si="226"/>
        <v>0</v>
      </c>
      <c r="Y169" s="22">
        <f t="shared" si="227"/>
        <v>0</v>
      </c>
      <c r="Z169" s="22">
        <f t="shared" si="228"/>
        <v>0</v>
      </c>
      <c r="AA169" s="22">
        <f t="shared" si="229"/>
        <v>0</v>
      </c>
      <c r="AB169" s="22">
        <f t="shared" si="230"/>
        <v>0</v>
      </c>
      <c r="AC169" s="22">
        <f t="shared" si="231"/>
        <v>0</v>
      </c>
      <c r="AD169" s="22">
        <f t="shared" si="232"/>
        <v>0</v>
      </c>
      <c r="AE169" s="22">
        <f t="shared" si="233"/>
        <v>0</v>
      </c>
      <c r="AF169" s="22">
        <f t="shared" si="234"/>
        <v>0</v>
      </c>
      <c r="AG169" s="22">
        <f t="shared" si="235"/>
        <v>0</v>
      </c>
      <c r="AH169" s="22">
        <f t="shared" si="236"/>
        <v>0</v>
      </c>
      <c r="AI169" s="22">
        <f t="shared" si="237"/>
        <v>0</v>
      </c>
      <c r="AJ169" s="22">
        <f t="shared" si="238"/>
        <v>0</v>
      </c>
      <c r="AK169" s="22">
        <f t="shared" si="239"/>
        <v>0</v>
      </c>
      <c r="AL169" s="22">
        <f t="shared" si="240"/>
        <v>0</v>
      </c>
      <c r="AM169" s="22">
        <f t="shared" si="241"/>
        <v>0</v>
      </c>
      <c r="AN169" s="22">
        <f t="shared" si="242"/>
        <v>0</v>
      </c>
      <c r="AO169" s="22">
        <f t="shared" si="243"/>
        <v>0</v>
      </c>
      <c r="AP169" s="22">
        <f t="shared" si="244"/>
        <v>0</v>
      </c>
      <c r="AQ169" s="22">
        <f t="shared" si="245"/>
        <v>0</v>
      </c>
      <c r="AR169" s="22">
        <f t="shared" si="246"/>
        <v>0</v>
      </c>
      <c r="AS169" s="22">
        <f t="shared" si="247"/>
        <v>0</v>
      </c>
      <c r="AT169" s="22">
        <f t="shared" si="248"/>
        <v>0</v>
      </c>
    </row>
    <row r="170" spans="1:46" s="22" customFormat="1" ht="20.100000000000001" customHeight="1" x14ac:dyDescent="0.3">
      <c r="A170" s="18" t="s">
        <v>76</v>
      </c>
      <c r="B170" s="18" t="s">
        <v>238</v>
      </c>
      <c r="C170" s="19" t="s">
        <v>28</v>
      </c>
      <c r="D170" s="20">
        <v>8</v>
      </c>
      <c r="E170" s="20"/>
      <c r="F170" s="20"/>
      <c r="G170" s="20"/>
      <c r="H170" s="20"/>
      <c r="I170" s="20"/>
      <c r="J170" s="20"/>
      <c r="K170" s="20"/>
      <c r="L170" s="21"/>
      <c r="N170" s="22" t="str">
        <f t="shared" si="188"/>
        <v>01</v>
      </c>
      <c r="O170" s="23" t="s">
        <v>145</v>
      </c>
      <c r="P170" s="22">
        <v>1</v>
      </c>
      <c r="Q170" s="22">
        <f t="shared" si="219"/>
        <v>0</v>
      </c>
      <c r="R170" s="22">
        <f t="shared" si="220"/>
        <v>0</v>
      </c>
      <c r="S170" s="22">
        <f t="shared" si="221"/>
        <v>0</v>
      </c>
      <c r="T170" s="22">
        <f t="shared" si="222"/>
        <v>0</v>
      </c>
      <c r="U170" s="22">
        <f t="shared" si="223"/>
        <v>0</v>
      </c>
      <c r="V170" s="22">
        <f t="shared" si="224"/>
        <v>0</v>
      </c>
      <c r="W170" s="22">
        <f t="shared" si="225"/>
        <v>0</v>
      </c>
      <c r="X170" s="22">
        <f t="shared" si="226"/>
        <v>0</v>
      </c>
      <c r="Y170" s="22">
        <f t="shared" si="227"/>
        <v>0</v>
      </c>
      <c r="Z170" s="22">
        <f t="shared" si="228"/>
        <v>0</v>
      </c>
      <c r="AA170" s="22">
        <f t="shared" si="229"/>
        <v>0</v>
      </c>
      <c r="AB170" s="22">
        <f t="shared" si="230"/>
        <v>0</v>
      </c>
      <c r="AC170" s="22">
        <f t="shared" si="231"/>
        <v>0</v>
      </c>
      <c r="AD170" s="22">
        <f t="shared" si="232"/>
        <v>0</v>
      </c>
      <c r="AE170" s="22">
        <f t="shared" si="233"/>
        <v>0</v>
      </c>
      <c r="AF170" s="22">
        <f t="shared" si="234"/>
        <v>0</v>
      </c>
      <c r="AG170" s="22">
        <f t="shared" si="235"/>
        <v>0</v>
      </c>
      <c r="AH170" s="22">
        <f t="shared" si="236"/>
        <v>0</v>
      </c>
      <c r="AI170" s="22">
        <f t="shared" si="237"/>
        <v>0</v>
      </c>
      <c r="AJ170" s="22">
        <f t="shared" si="238"/>
        <v>0</v>
      </c>
      <c r="AK170" s="22">
        <f t="shared" si="239"/>
        <v>0</v>
      </c>
      <c r="AL170" s="22">
        <f t="shared" si="240"/>
        <v>0</v>
      </c>
      <c r="AM170" s="22">
        <f t="shared" si="241"/>
        <v>0</v>
      </c>
      <c r="AN170" s="22">
        <f t="shared" si="242"/>
        <v>0</v>
      </c>
      <c r="AO170" s="22">
        <f t="shared" si="243"/>
        <v>0</v>
      </c>
      <c r="AP170" s="22">
        <f t="shared" si="244"/>
        <v>0</v>
      </c>
      <c r="AQ170" s="22">
        <f t="shared" si="245"/>
        <v>0</v>
      </c>
      <c r="AR170" s="22">
        <f t="shared" si="246"/>
        <v>0</v>
      </c>
      <c r="AS170" s="22">
        <f t="shared" si="247"/>
        <v>0</v>
      </c>
      <c r="AT170" s="22">
        <f t="shared" si="248"/>
        <v>0</v>
      </c>
    </row>
    <row r="171" spans="1:46" s="22" customFormat="1" ht="20.100000000000001" customHeight="1" x14ac:dyDescent="0.3">
      <c r="A171" s="18" t="s">
        <v>76</v>
      </c>
      <c r="B171" s="18" t="s">
        <v>236</v>
      </c>
      <c r="C171" s="19" t="s">
        <v>28</v>
      </c>
      <c r="D171" s="20">
        <v>10</v>
      </c>
      <c r="E171" s="20"/>
      <c r="F171" s="20"/>
      <c r="G171" s="20"/>
      <c r="H171" s="20"/>
      <c r="I171" s="20"/>
      <c r="J171" s="20"/>
      <c r="K171" s="20"/>
      <c r="L171" s="21"/>
      <c r="N171" s="22" t="str">
        <f>"01"</f>
        <v>01</v>
      </c>
      <c r="O171" s="23" t="s">
        <v>145</v>
      </c>
      <c r="P171" s="22">
        <v>1</v>
      </c>
      <c r="Q171" s="22">
        <f t="shared" si="219"/>
        <v>0</v>
      </c>
      <c r="R171" s="22">
        <f t="shared" si="220"/>
        <v>0</v>
      </c>
      <c r="S171" s="22">
        <f t="shared" si="221"/>
        <v>0</v>
      </c>
      <c r="T171" s="22">
        <f t="shared" si="222"/>
        <v>0</v>
      </c>
      <c r="U171" s="22">
        <f t="shared" si="223"/>
        <v>0</v>
      </c>
      <c r="V171" s="22">
        <f t="shared" si="224"/>
        <v>0</v>
      </c>
      <c r="W171" s="22">
        <f t="shared" si="225"/>
        <v>0</v>
      </c>
      <c r="X171" s="22">
        <f t="shared" si="226"/>
        <v>0</v>
      </c>
      <c r="Y171" s="22">
        <f t="shared" si="227"/>
        <v>0</v>
      </c>
      <c r="Z171" s="22">
        <f t="shared" si="228"/>
        <v>0</v>
      </c>
      <c r="AA171" s="22">
        <f t="shared" si="229"/>
        <v>0</v>
      </c>
      <c r="AB171" s="22">
        <f t="shared" si="230"/>
        <v>0</v>
      </c>
      <c r="AC171" s="22">
        <f t="shared" si="231"/>
        <v>0</v>
      </c>
      <c r="AD171" s="22">
        <f t="shared" si="232"/>
        <v>0</v>
      </c>
      <c r="AE171" s="22">
        <f t="shared" si="233"/>
        <v>0</v>
      </c>
      <c r="AF171" s="22">
        <f t="shared" si="234"/>
        <v>0</v>
      </c>
      <c r="AG171" s="22">
        <f t="shared" si="235"/>
        <v>0</v>
      </c>
      <c r="AH171" s="22">
        <f t="shared" si="236"/>
        <v>0</v>
      </c>
      <c r="AI171" s="22">
        <f t="shared" si="237"/>
        <v>0</v>
      </c>
      <c r="AJ171" s="22">
        <f t="shared" si="238"/>
        <v>0</v>
      </c>
      <c r="AK171" s="22">
        <f t="shared" si="239"/>
        <v>0</v>
      </c>
      <c r="AL171" s="22">
        <f t="shared" si="240"/>
        <v>0</v>
      </c>
      <c r="AM171" s="22">
        <f t="shared" si="241"/>
        <v>0</v>
      </c>
      <c r="AN171" s="22">
        <f t="shared" si="242"/>
        <v>0</v>
      </c>
      <c r="AO171" s="22">
        <f t="shared" si="243"/>
        <v>0</v>
      </c>
      <c r="AP171" s="22">
        <f t="shared" si="244"/>
        <v>0</v>
      </c>
      <c r="AQ171" s="22">
        <f t="shared" si="245"/>
        <v>0</v>
      </c>
      <c r="AR171" s="22">
        <f t="shared" si="246"/>
        <v>0</v>
      </c>
      <c r="AS171" s="22">
        <f t="shared" si="247"/>
        <v>0</v>
      </c>
      <c r="AT171" s="22">
        <f t="shared" si="248"/>
        <v>0</v>
      </c>
    </row>
    <row r="172" spans="1:46" s="22" customFormat="1" ht="20.100000000000001" customHeight="1" x14ac:dyDescent="0.3">
      <c r="A172" s="18" t="s">
        <v>76</v>
      </c>
      <c r="B172" s="18" t="s">
        <v>233</v>
      </c>
      <c r="C172" s="19" t="s">
        <v>28</v>
      </c>
      <c r="D172" s="20">
        <v>1</v>
      </c>
      <c r="E172" s="20"/>
      <c r="F172" s="20"/>
      <c r="G172" s="20"/>
      <c r="H172" s="20"/>
      <c r="I172" s="20"/>
      <c r="J172" s="20"/>
      <c r="K172" s="20"/>
      <c r="L172" s="21"/>
      <c r="N172" s="22" t="str">
        <f>"01"</f>
        <v>01</v>
      </c>
      <c r="O172" s="23" t="s">
        <v>145</v>
      </c>
      <c r="P172" s="22">
        <v>1</v>
      </c>
      <c r="Q172" s="22">
        <f t="shared" si="219"/>
        <v>0</v>
      </c>
      <c r="R172" s="22">
        <f t="shared" si="220"/>
        <v>0</v>
      </c>
      <c r="S172" s="22">
        <f t="shared" si="221"/>
        <v>0</v>
      </c>
      <c r="T172" s="22">
        <f t="shared" si="222"/>
        <v>0</v>
      </c>
      <c r="U172" s="22">
        <f t="shared" si="223"/>
        <v>0</v>
      </c>
      <c r="V172" s="22">
        <f t="shared" si="224"/>
        <v>0</v>
      </c>
      <c r="W172" s="22">
        <f t="shared" si="225"/>
        <v>0</v>
      </c>
      <c r="X172" s="22">
        <f t="shared" si="226"/>
        <v>0</v>
      </c>
      <c r="Y172" s="22">
        <f t="shared" si="227"/>
        <v>0</v>
      </c>
      <c r="Z172" s="22">
        <f t="shared" si="228"/>
        <v>0</v>
      </c>
      <c r="AA172" s="22">
        <f t="shared" si="229"/>
        <v>0</v>
      </c>
      <c r="AB172" s="22">
        <f t="shared" si="230"/>
        <v>0</v>
      </c>
      <c r="AC172" s="22">
        <f t="shared" si="231"/>
        <v>0</v>
      </c>
      <c r="AD172" s="22">
        <f t="shared" si="232"/>
        <v>0</v>
      </c>
      <c r="AE172" s="22">
        <f t="shared" si="233"/>
        <v>0</v>
      </c>
      <c r="AF172" s="22">
        <f t="shared" si="234"/>
        <v>0</v>
      </c>
      <c r="AG172" s="22">
        <f t="shared" si="235"/>
        <v>0</v>
      </c>
      <c r="AH172" s="22">
        <f t="shared" si="236"/>
        <v>0</v>
      </c>
      <c r="AI172" s="22">
        <f t="shared" si="237"/>
        <v>0</v>
      </c>
      <c r="AJ172" s="22">
        <f t="shared" si="238"/>
        <v>0</v>
      </c>
      <c r="AK172" s="22">
        <f t="shared" si="239"/>
        <v>0</v>
      </c>
      <c r="AL172" s="22">
        <f t="shared" si="240"/>
        <v>0</v>
      </c>
      <c r="AM172" s="22">
        <f t="shared" si="241"/>
        <v>0</v>
      </c>
      <c r="AN172" s="22">
        <f t="shared" si="242"/>
        <v>0</v>
      </c>
      <c r="AO172" s="22">
        <f t="shared" si="243"/>
        <v>0</v>
      </c>
      <c r="AP172" s="22">
        <f t="shared" si="244"/>
        <v>0</v>
      </c>
      <c r="AQ172" s="22">
        <f t="shared" si="245"/>
        <v>0</v>
      </c>
      <c r="AR172" s="22">
        <f t="shared" si="246"/>
        <v>0</v>
      </c>
      <c r="AS172" s="22">
        <f t="shared" si="247"/>
        <v>0</v>
      </c>
      <c r="AT172" s="22">
        <f t="shared" si="248"/>
        <v>0</v>
      </c>
    </row>
    <row r="173" spans="1:46" s="22" customFormat="1" ht="20.100000000000001" customHeight="1" x14ac:dyDescent="0.3">
      <c r="A173" s="18" t="s">
        <v>76</v>
      </c>
      <c r="B173" s="18" t="s">
        <v>229</v>
      </c>
      <c r="C173" s="19" t="s">
        <v>28</v>
      </c>
      <c r="D173" s="20">
        <v>147</v>
      </c>
      <c r="E173" s="20"/>
      <c r="F173" s="20"/>
      <c r="G173" s="20"/>
      <c r="H173" s="20"/>
      <c r="I173" s="20"/>
      <c r="J173" s="20"/>
      <c r="K173" s="20"/>
      <c r="L173" s="21"/>
      <c r="N173" s="22" t="str">
        <f t="shared" si="188"/>
        <v>01</v>
      </c>
      <c r="O173" s="23" t="s">
        <v>145</v>
      </c>
      <c r="P173" s="22">
        <v>1</v>
      </c>
      <c r="Q173" s="22">
        <f t="shared" si="219"/>
        <v>0</v>
      </c>
      <c r="R173" s="22">
        <f t="shared" si="220"/>
        <v>0</v>
      </c>
      <c r="S173" s="22">
        <f t="shared" si="221"/>
        <v>0</v>
      </c>
      <c r="T173" s="22">
        <f t="shared" si="222"/>
        <v>0</v>
      </c>
      <c r="U173" s="22">
        <f t="shared" si="223"/>
        <v>0</v>
      </c>
      <c r="V173" s="22">
        <f t="shared" si="224"/>
        <v>0</v>
      </c>
      <c r="W173" s="22">
        <f t="shared" si="225"/>
        <v>0</v>
      </c>
      <c r="X173" s="22">
        <f t="shared" si="226"/>
        <v>0</v>
      </c>
      <c r="Y173" s="22">
        <f t="shared" si="227"/>
        <v>0</v>
      </c>
      <c r="Z173" s="22">
        <f t="shared" si="228"/>
        <v>0</v>
      </c>
      <c r="AA173" s="22">
        <f t="shared" si="229"/>
        <v>0</v>
      </c>
      <c r="AB173" s="22">
        <f t="shared" si="230"/>
        <v>0</v>
      </c>
      <c r="AC173" s="22">
        <f t="shared" si="231"/>
        <v>0</v>
      </c>
      <c r="AD173" s="22">
        <f t="shared" si="232"/>
        <v>0</v>
      </c>
      <c r="AE173" s="22">
        <f t="shared" si="233"/>
        <v>0</v>
      </c>
      <c r="AF173" s="22">
        <f t="shared" si="234"/>
        <v>0</v>
      </c>
      <c r="AG173" s="22">
        <f t="shared" si="235"/>
        <v>0</v>
      </c>
      <c r="AH173" s="22">
        <f t="shared" si="236"/>
        <v>0</v>
      </c>
      <c r="AI173" s="22">
        <f t="shared" si="237"/>
        <v>0</v>
      </c>
      <c r="AJ173" s="22">
        <f t="shared" si="238"/>
        <v>0</v>
      </c>
      <c r="AK173" s="22">
        <f t="shared" si="239"/>
        <v>0</v>
      </c>
      <c r="AL173" s="22">
        <f t="shared" si="240"/>
        <v>0</v>
      </c>
      <c r="AM173" s="22">
        <f t="shared" si="241"/>
        <v>0</v>
      </c>
      <c r="AN173" s="22">
        <f t="shared" si="242"/>
        <v>0</v>
      </c>
      <c r="AO173" s="22">
        <f t="shared" si="243"/>
        <v>0</v>
      </c>
      <c r="AP173" s="22">
        <f t="shared" si="244"/>
        <v>0</v>
      </c>
      <c r="AQ173" s="22">
        <f t="shared" si="245"/>
        <v>0</v>
      </c>
      <c r="AR173" s="22">
        <f t="shared" si="246"/>
        <v>0</v>
      </c>
      <c r="AS173" s="22">
        <f t="shared" si="247"/>
        <v>0</v>
      </c>
      <c r="AT173" s="22">
        <f t="shared" si="248"/>
        <v>0</v>
      </c>
    </row>
    <row r="174" spans="1:46" s="22" customFormat="1" ht="20.100000000000001" customHeight="1" x14ac:dyDescent="0.3">
      <c r="A174" s="18" t="s">
        <v>76</v>
      </c>
      <c r="B174" s="18" t="s">
        <v>239</v>
      </c>
      <c r="C174" s="19" t="s">
        <v>28</v>
      </c>
      <c r="D174" s="20">
        <v>36</v>
      </c>
      <c r="E174" s="20"/>
      <c r="F174" s="20"/>
      <c r="G174" s="20"/>
      <c r="H174" s="20"/>
      <c r="I174" s="20"/>
      <c r="J174" s="20"/>
      <c r="K174" s="20"/>
      <c r="L174" s="21"/>
      <c r="N174" s="22" t="str">
        <f t="shared" si="188"/>
        <v>01</v>
      </c>
      <c r="O174" s="23" t="s">
        <v>145</v>
      </c>
      <c r="P174" s="22">
        <v>1</v>
      </c>
      <c r="Q174" s="22">
        <f t="shared" si="219"/>
        <v>0</v>
      </c>
      <c r="R174" s="22">
        <f t="shared" si="220"/>
        <v>0</v>
      </c>
      <c r="S174" s="22">
        <f t="shared" si="221"/>
        <v>0</v>
      </c>
      <c r="T174" s="22">
        <f t="shared" si="222"/>
        <v>0</v>
      </c>
      <c r="U174" s="22">
        <f t="shared" si="223"/>
        <v>0</v>
      </c>
      <c r="V174" s="22">
        <f t="shared" si="224"/>
        <v>0</v>
      </c>
      <c r="W174" s="22">
        <f t="shared" si="225"/>
        <v>0</v>
      </c>
      <c r="X174" s="22">
        <f t="shared" si="226"/>
        <v>0</v>
      </c>
      <c r="Y174" s="22">
        <f t="shared" si="227"/>
        <v>0</v>
      </c>
      <c r="Z174" s="22">
        <f t="shared" si="228"/>
        <v>0</v>
      </c>
      <c r="AA174" s="22">
        <f t="shared" si="229"/>
        <v>0</v>
      </c>
      <c r="AB174" s="22">
        <f t="shared" si="230"/>
        <v>0</v>
      </c>
      <c r="AC174" s="22">
        <f t="shared" si="231"/>
        <v>0</v>
      </c>
      <c r="AD174" s="22">
        <f t="shared" si="232"/>
        <v>0</v>
      </c>
      <c r="AE174" s="22">
        <f t="shared" si="233"/>
        <v>0</v>
      </c>
      <c r="AF174" s="22">
        <f t="shared" si="234"/>
        <v>0</v>
      </c>
      <c r="AG174" s="22">
        <f t="shared" si="235"/>
        <v>0</v>
      </c>
      <c r="AH174" s="22">
        <f t="shared" si="236"/>
        <v>0</v>
      </c>
      <c r="AI174" s="22">
        <f t="shared" si="237"/>
        <v>0</v>
      </c>
      <c r="AJ174" s="22">
        <f t="shared" si="238"/>
        <v>0</v>
      </c>
      <c r="AK174" s="22">
        <f t="shared" si="239"/>
        <v>0</v>
      </c>
      <c r="AL174" s="22">
        <f t="shared" si="240"/>
        <v>0</v>
      </c>
      <c r="AM174" s="22">
        <f t="shared" si="241"/>
        <v>0</v>
      </c>
      <c r="AN174" s="22">
        <f t="shared" si="242"/>
        <v>0</v>
      </c>
      <c r="AO174" s="22">
        <f t="shared" si="243"/>
        <v>0</v>
      </c>
      <c r="AP174" s="22">
        <f t="shared" si="244"/>
        <v>0</v>
      </c>
      <c r="AQ174" s="22">
        <f t="shared" si="245"/>
        <v>0</v>
      </c>
      <c r="AR174" s="22">
        <f t="shared" si="246"/>
        <v>0</v>
      </c>
      <c r="AS174" s="22">
        <f t="shared" si="247"/>
        <v>0</v>
      </c>
      <c r="AT174" s="22">
        <f t="shared" si="248"/>
        <v>0</v>
      </c>
    </row>
    <row r="175" spans="1:46" s="22" customFormat="1" ht="20.100000000000001" customHeight="1" x14ac:dyDescent="0.3">
      <c r="A175" s="18" t="s">
        <v>76</v>
      </c>
      <c r="B175" s="18" t="s">
        <v>240</v>
      </c>
      <c r="C175" s="19" t="s">
        <v>28</v>
      </c>
      <c r="D175" s="20">
        <v>67</v>
      </c>
      <c r="E175" s="20"/>
      <c r="F175" s="20"/>
      <c r="G175" s="20"/>
      <c r="H175" s="20"/>
      <c r="I175" s="20"/>
      <c r="J175" s="20"/>
      <c r="K175" s="20"/>
      <c r="L175" s="21"/>
      <c r="N175" s="22" t="str">
        <f t="shared" si="188"/>
        <v>01</v>
      </c>
      <c r="O175" s="23" t="s">
        <v>145</v>
      </c>
      <c r="P175" s="22">
        <v>1</v>
      </c>
      <c r="Q175" s="22">
        <f t="shared" si="219"/>
        <v>0</v>
      </c>
      <c r="R175" s="22">
        <f t="shared" si="220"/>
        <v>0</v>
      </c>
      <c r="S175" s="22">
        <f t="shared" si="221"/>
        <v>0</v>
      </c>
      <c r="T175" s="22">
        <f t="shared" si="222"/>
        <v>0</v>
      </c>
      <c r="U175" s="22">
        <f t="shared" si="223"/>
        <v>0</v>
      </c>
      <c r="V175" s="22">
        <f t="shared" si="224"/>
        <v>0</v>
      </c>
      <c r="W175" s="22">
        <f t="shared" si="225"/>
        <v>0</v>
      </c>
      <c r="X175" s="22">
        <f t="shared" si="226"/>
        <v>0</v>
      </c>
      <c r="Y175" s="22">
        <f t="shared" si="227"/>
        <v>0</v>
      </c>
      <c r="Z175" s="22">
        <f t="shared" si="228"/>
        <v>0</v>
      </c>
      <c r="AA175" s="22">
        <f t="shared" si="229"/>
        <v>0</v>
      </c>
      <c r="AB175" s="22">
        <f t="shared" si="230"/>
        <v>0</v>
      </c>
      <c r="AC175" s="22">
        <f t="shared" si="231"/>
        <v>0</v>
      </c>
      <c r="AD175" s="22">
        <f t="shared" si="232"/>
        <v>0</v>
      </c>
      <c r="AE175" s="22">
        <f t="shared" si="233"/>
        <v>0</v>
      </c>
      <c r="AF175" s="22">
        <f t="shared" si="234"/>
        <v>0</v>
      </c>
      <c r="AG175" s="22">
        <f t="shared" si="235"/>
        <v>0</v>
      </c>
      <c r="AH175" s="22">
        <f t="shared" si="236"/>
        <v>0</v>
      </c>
      <c r="AI175" s="22">
        <f t="shared" si="237"/>
        <v>0</v>
      </c>
      <c r="AJ175" s="22">
        <f t="shared" si="238"/>
        <v>0</v>
      </c>
      <c r="AK175" s="22">
        <f t="shared" si="239"/>
        <v>0</v>
      </c>
      <c r="AL175" s="22">
        <f t="shared" si="240"/>
        <v>0</v>
      </c>
      <c r="AM175" s="22">
        <f t="shared" si="241"/>
        <v>0</v>
      </c>
      <c r="AN175" s="22">
        <f t="shared" si="242"/>
        <v>0</v>
      </c>
      <c r="AO175" s="22">
        <f t="shared" si="243"/>
        <v>0</v>
      </c>
      <c r="AP175" s="22">
        <f t="shared" si="244"/>
        <v>0</v>
      </c>
      <c r="AQ175" s="22">
        <f t="shared" si="245"/>
        <v>0</v>
      </c>
      <c r="AR175" s="22">
        <f t="shared" si="246"/>
        <v>0</v>
      </c>
      <c r="AS175" s="22">
        <f t="shared" si="247"/>
        <v>0</v>
      </c>
      <c r="AT175" s="22">
        <f t="shared" si="248"/>
        <v>0</v>
      </c>
    </row>
    <row r="176" spans="1:46" s="22" customFormat="1" ht="20.100000000000001" customHeight="1" x14ac:dyDescent="0.3">
      <c r="A176" s="18" t="s">
        <v>76</v>
      </c>
      <c r="B176" s="18" t="s">
        <v>230</v>
      </c>
      <c r="C176" s="19" t="s">
        <v>28</v>
      </c>
      <c r="D176" s="20">
        <v>24</v>
      </c>
      <c r="E176" s="20"/>
      <c r="F176" s="20"/>
      <c r="G176" s="20"/>
      <c r="H176" s="20"/>
      <c r="I176" s="20"/>
      <c r="J176" s="20"/>
      <c r="K176" s="20"/>
      <c r="L176" s="21"/>
      <c r="N176" s="22" t="str">
        <f t="shared" si="188"/>
        <v>01</v>
      </c>
      <c r="O176" s="23" t="s">
        <v>145</v>
      </c>
      <c r="P176" s="22">
        <v>1</v>
      </c>
      <c r="Q176" s="22">
        <f t="shared" si="219"/>
        <v>0</v>
      </c>
      <c r="R176" s="22">
        <f t="shared" si="220"/>
        <v>0</v>
      </c>
      <c r="S176" s="22">
        <f t="shared" si="221"/>
        <v>0</v>
      </c>
      <c r="T176" s="22">
        <f t="shared" si="222"/>
        <v>0</v>
      </c>
      <c r="U176" s="22">
        <f t="shared" si="223"/>
        <v>0</v>
      </c>
      <c r="V176" s="22">
        <f t="shared" si="224"/>
        <v>0</v>
      </c>
      <c r="W176" s="22">
        <f t="shared" si="225"/>
        <v>0</v>
      </c>
      <c r="X176" s="22">
        <f t="shared" si="226"/>
        <v>0</v>
      </c>
      <c r="Y176" s="22">
        <f t="shared" si="227"/>
        <v>0</v>
      </c>
      <c r="Z176" s="22">
        <f t="shared" si="228"/>
        <v>0</v>
      </c>
      <c r="AA176" s="22">
        <f t="shared" si="229"/>
        <v>0</v>
      </c>
      <c r="AB176" s="22">
        <f t="shared" si="230"/>
        <v>0</v>
      </c>
      <c r="AC176" s="22">
        <f t="shared" si="231"/>
        <v>0</v>
      </c>
      <c r="AD176" s="22">
        <f t="shared" si="232"/>
        <v>0</v>
      </c>
      <c r="AE176" s="22">
        <f t="shared" si="233"/>
        <v>0</v>
      </c>
      <c r="AF176" s="22">
        <f t="shared" si="234"/>
        <v>0</v>
      </c>
      <c r="AG176" s="22">
        <f t="shared" si="235"/>
        <v>0</v>
      </c>
      <c r="AH176" s="22">
        <f t="shared" si="236"/>
        <v>0</v>
      </c>
      <c r="AI176" s="22">
        <f t="shared" si="237"/>
        <v>0</v>
      </c>
      <c r="AJ176" s="22">
        <f t="shared" si="238"/>
        <v>0</v>
      </c>
      <c r="AK176" s="22">
        <f t="shared" si="239"/>
        <v>0</v>
      </c>
      <c r="AL176" s="22">
        <f t="shared" si="240"/>
        <v>0</v>
      </c>
      <c r="AM176" s="22">
        <f t="shared" si="241"/>
        <v>0</v>
      </c>
      <c r="AN176" s="22">
        <f t="shared" si="242"/>
        <v>0</v>
      </c>
      <c r="AO176" s="22">
        <f t="shared" si="243"/>
        <v>0</v>
      </c>
      <c r="AP176" s="22">
        <f t="shared" si="244"/>
        <v>0</v>
      </c>
      <c r="AQ176" s="22">
        <f t="shared" si="245"/>
        <v>0</v>
      </c>
      <c r="AR176" s="22">
        <f t="shared" si="246"/>
        <v>0</v>
      </c>
      <c r="AS176" s="22">
        <f t="shared" si="247"/>
        <v>0</v>
      </c>
      <c r="AT176" s="22">
        <f t="shared" si="248"/>
        <v>0</v>
      </c>
    </row>
    <row r="177" spans="1:46" s="22" customFormat="1" ht="20.100000000000001" customHeight="1" x14ac:dyDescent="0.3">
      <c r="A177" s="18" t="s">
        <v>76</v>
      </c>
      <c r="B177" s="18" t="s">
        <v>79</v>
      </c>
      <c r="C177" s="19" t="s">
        <v>28</v>
      </c>
      <c r="D177" s="20">
        <v>233</v>
      </c>
      <c r="E177" s="20"/>
      <c r="F177" s="20"/>
      <c r="G177" s="20"/>
      <c r="H177" s="20"/>
      <c r="I177" s="20"/>
      <c r="J177" s="20"/>
      <c r="K177" s="20"/>
      <c r="L177" s="21"/>
      <c r="N177" s="22" t="str">
        <f t="shared" ref="N177:N187" si="249">"01"</f>
        <v>01</v>
      </c>
      <c r="O177" s="23" t="s">
        <v>145</v>
      </c>
      <c r="P177" s="22">
        <v>1</v>
      </c>
      <c r="Q177" s="22">
        <f t="shared" ref="Q177:Q208" si="250">IF(O177="기계경비", J177, 0)</f>
        <v>0</v>
      </c>
      <c r="R177" s="22">
        <f t="shared" ref="R177:R208" si="251">IF(O177="운반비", J177, 0)</f>
        <v>0</v>
      </c>
      <c r="S177" s="22">
        <f t="shared" ref="S177:S208" si="252">IF(O177="작업부산물", F177, 0)</f>
        <v>0</v>
      </c>
      <c r="T177" s="22">
        <f t="shared" ref="T177:T208" si="253">IF(O177="관급", F177, 0)</f>
        <v>0</v>
      </c>
      <c r="U177" s="22">
        <f t="shared" ref="U177:U208" si="254">IF(O177="외주비", J177, 0)</f>
        <v>0</v>
      </c>
      <c r="V177" s="22">
        <f t="shared" ref="V177:V208" si="255">IF(O177="장비비", J177, 0)</f>
        <v>0</v>
      </c>
      <c r="W177" s="22">
        <f t="shared" ref="W177:W208" si="256">IF(O177="폐기물처리비", K177, 0)</f>
        <v>0</v>
      </c>
      <c r="X177" s="22">
        <f t="shared" ref="X177:X208" si="257">IF(O177="가설비", J177, 0)</f>
        <v>0</v>
      </c>
      <c r="Y177" s="22">
        <f t="shared" ref="Y177:Y208" si="258">IF(O177="잡비제외분", F177, 0)</f>
        <v>0</v>
      </c>
      <c r="Z177" s="22">
        <f t="shared" ref="Z177:Z208" si="259">IF(O177="사급자재대", K177, 0)</f>
        <v>0</v>
      </c>
      <c r="AA177" s="22">
        <f t="shared" ref="AA177:AA208" si="260">IF(O177="관급자재대", K177, 0)</f>
        <v>0</v>
      </c>
      <c r="AB177" s="22">
        <f t="shared" ref="AB177:AB208" si="261">IF(O177="작업부산물1", K177, 0)</f>
        <v>0</v>
      </c>
      <c r="AC177" s="22">
        <f t="shared" ref="AC177:AC208" si="262">IF(O177="소방시설공사업 배상책임공제", K177, 0)</f>
        <v>0</v>
      </c>
      <c r="AD177" s="22">
        <f t="shared" ref="AD177:AD208" si="263">IF(O177="부가가치세", K177, 0)</f>
        <v>0</v>
      </c>
      <c r="AE177" s="22">
        <f t="shared" ref="AE177:AE208" si="264">IF(O177="T. A. B 공 사", K177, 0)</f>
        <v>0</v>
      </c>
      <c r="AF177" s="22">
        <f t="shared" ref="AF177:AF208" si="265">IF(O177="자동제어공사", K177, 0)</f>
        <v>0</v>
      </c>
      <c r="AG177" s="22">
        <f t="shared" ref="AG177:AG208" si="266">IF(O177="품 질 관 리", K177, 0)</f>
        <v>0</v>
      </c>
      <c r="AH177" s="22">
        <f t="shared" ref="AH177:AH208" si="267">IF(O177="재 해 예 방 기 술 지 도", K177, 0)</f>
        <v>0</v>
      </c>
      <c r="AI177" s="22">
        <f t="shared" ref="AI177:AI208" si="268">IF(O177="상수도인입분당금", K177, 0)</f>
        <v>0</v>
      </c>
      <c r="AJ177" s="22">
        <f t="shared" ref="AJ177:AJ208" si="269">IF(O177="사용자항목9", K177, 0)</f>
        <v>0</v>
      </c>
      <c r="AK177" s="22">
        <f t="shared" ref="AK177:AK208" si="270">IF(O177="사용자항목10", K177, 0)</f>
        <v>0</v>
      </c>
      <c r="AL177" s="22">
        <f t="shared" ref="AL177:AL208" si="271">IF(O177="사용자항목11", K177, 0)</f>
        <v>0</v>
      </c>
      <c r="AM177" s="22">
        <f t="shared" ref="AM177:AM208" si="272">IF(O177="사용자항목12", K177, 0)</f>
        <v>0</v>
      </c>
      <c r="AN177" s="22">
        <f t="shared" ref="AN177:AN208" si="273">IF(O177="사용자항목13", K177, 0)</f>
        <v>0</v>
      </c>
      <c r="AO177" s="22">
        <f t="shared" ref="AO177:AO208" si="274">IF(O177="사용자항목14", K177, 0)</f>
        <v>0</v>
      </c>
      <c r="AP177" s="22">
        <f t="shared" ref="AP177:AP208" si="275">IF(O177="사용자항목15", K177, 0)</f>
        <v>0</v>
      </c>
      <c r="AQ177" s="22">
        <f t="shared" ref="AQ177:AQ208" si="276">IF(O177="사용자항목16", K177, 0)</f>
        <v>0</v>
      </c>
      <c r="AR177" s="22">
        <f t="shared" ref="AR177:AR208" si="277">IF(O177="사용자항목17", K177, 0)</f>
        <v>0</v>
      </c>
      <c r="AS177" s="22">
        <f t="shared" ref="AS177:AS208" si="278">IF(O177="사용자항목18", K177, 0)</f>
        <v>0</v>
      </c>
      <c r="AT177" s="22">
        <f t="shared" ref="AT177:AT208" si="279">IF(O177="사용자항목19", K177, 0)</f>
        <v>0</v>
      </c>
    </row>
    <row r="178" spans="1:46" s="22" customFormat="1" ht="20.100000000000001" customHeight="1" x14ac:dyDescent="0.3">
      <c r="A178" s="18" t="s">
        <v>76</v>
      </c>
      <c r="B178" s="18" t="s">
        <v>78</v>
      </c>
      <c r="C178" s="19" t="s">
        <v>28</v>
      </c>
      <c r="D178" s="20">
        <v>1</v>
      </c>
      <c r="E178" s="20"/>
      <c r="F178" s="20"/>
      <c r="G178" s="20"/>
      <c r="H178" s="20"/>
      <c r="I178" s="20"/>
      <c r="J178" s="20"/>
      <c r="K178" s="20"/>
      <c r="L178" s="21"/>
      <c r="N178" s="22" t="str">
        <f t="shared" si="249"/>
        <v>01</v>
      </c>
      <c r="O178" s="23" t="s">
        <v>145</v>
      </c>
      <c r="P178" s="22">
        <v>1</v>
      </c>
      <c r="Q178" s="22">
        <f t="shared" si="250"/>
        <v>0</v>
      </c>
      <c r="R178" s="22">
        <f t="shared" si="251"/>
        <v>0</v>
      </c>
      <c r="S178" s="22">
        <f t="shared" si="252"/>
        <v>0</v>
      </c>
      <c r="T178" s="22">
        <f t="shared" si="253"/>
        <v>0</v>
      </c>
      <c r="U178" s="22">
        <f t="shared" si="254"/>
        <v>0</v>
      </c>
      <c r="V178" s="22">
        <f t="shared" si="255"/>
        <v>0</v>
      </c>
      <c r="W178" s="22">
        <f t="shared" si="256"/>
        <v>0</v>
      </c>
      <c r="X178" s="22">
        <f t="shared" si="257"/>
        <v>0</v>
      </c>
      <c r="Y178" s="22">
        <f t="shared" si="258"/>
        <v>0</v>
      </c>
      <c r="Z178" s="22">
        <f t="shared" si="259"/>
        <v>0</v>
      </c>
      <c r="AA178" s="22">
        <f t="shared" si="260"/>
        <v>0</v>
      </c>
      <c r="AB178" s="22">
        <f t="shared" si="261"/>
        <v>0</v>
      </c>
      <c r="AC178" s="22">
        <f t="shared" si="262"/>
        <v>0</v>
      </c>
      <c r="AD178" s="22">
        <f t="shared" si="263"/>
        <v>0</v>
      </c>
      <c r="AE178" s="22">
        <f t="shared" si="264"/>
        <v>0</v>
      </c>
      <c r="AF178" s="22">
        <f t="shared" si="265"/>
        <v>0</v>
      </c>
      <c r="AG178" s="22">
        <f t="shared" si="266"/>
        <v>0</v>
      </c>
      <c r="AH178" s="22">
        <f t="shared" si="267"/>
        <v>0</v>
      </c>
      <c r="AI178" s="22">
        <f t="shared" si="268"/>
        <v>0</v>
      </c>
      <c r="AJ178" s="22">
        <f t="shared" si="269"/>
        <v>0</v>
      </c>
      <c r="AK178" s="22">
        <f t="shared" si="270"/>
        <v>0</v>
      </c>
      <c r="AL178" s="22">
        <f t="shared" si="271"/>
        <v>0</v>
      </c>
      <c r="AM178" s="22">
        <f t="shared" si="272"/>
        <v>0</v>
      </c>
      <c r="AN178" s="22">
        <f t="shared" si="273"/>
        <v>0</v>
      </c>
      <c r="AO178" s="22">
        <f t="shared" si="274"/>
        <v>0</v>
      </c>
      <c r="AP178" s="22">
        <f t="shared" si="275"/>
        <v>0</v>
      </c>
      <c r="AQ178" s="22">
        <f t="shared" si="276"/>
        <v>0</v>
      </c>
      <c r="AR178" s="22">
        <f t="shared" si="277"/>
        <v>0</v>
      </c>
      <c r="AS178" s="22">
        <f t="shared" si="278"/>
        <v>0</v>
      </c>
      <c r="AT178" s="22">
        <f t="shared" si="279"/>
        <v>0</v>
      </c>
    </row>
    <row r="179" spans="1:46" s="22" customFormat="1" ht="20.100000000000001" customHeight="1" x14ac:dyDescent="0.3">
      <c r="A179" s="18" t="s">
        <v>76</v>
      </c>
      <c r="B179" s="18" t="s">
        <v>231</v>
      </c>
      <c r="C179" s="19" t="s">
        <v>28</v>
      </c>
      <c r="D179" s="20">
        <v>58</v>
      </c>
      <c r="E179" s="20"/>
      <c r="F179" s="20"/>
      <c r="G179" s="20"/>
      <c r="H179" s="20"/>
      <c r="I179" s="20"/>
      <c r="J179" s="20"/>
      <c r="K179" s="20"/>
      <c r="L179" s="21"/>
      <c r="N179" s="22" t="str">
        <f t="shared" si="188"/>
        <v>01</v>
      </c>
      <c r="O179" s="23" t="s">
        <v>145</v>
      </c>
      <c r="P179" s="22">
        <v>1</v>
      </c>
      <c r="Q179" s="22">
        <f>IF(O179="기계경비", J179, 0)</f>
        <v>0</v>
      </c>
      <c r="R179" s="22">
        <f>IF(O179="운반비", J179, 0)</f>
        <v>0</v>
      </c>
      <c r="S179" s="22">
        <f>IF(O179="작업부산물", F179, 0)</f>
        <v>0</v>
      </c>
      <c r="T179" s="22">
        <f>IF(O179="관급", F179, 0)</f>
        <v>0</v>
      </c>
      <c r="U179" s="22">
        <f>IF(O179="외주비", J179, 0)</f>
        <v>0</v>
      </c>
      <c r="V179" s="22">
        <f>IF(O179="장비비", J179, 0)</f>
        <v>0</v>
      </c>
      <c r="W179" s="22">
        <f>IF(O179="폐기물처리비", K179, 0)</f>
        <v>0</v>
      </c>
      <c r="X179" s="22">
        <f>IF(O179="가설비", J179, 0)</f>
        <v>0</v>
      </c>
      <c r="Y179" s="22">
        <f>IF(O179="잡비제외분", F179, 0)</f>
        <v>0</v>
      </c>
      <c r="Z179" s="22">
        <f>IF(O179="사급자재대", K179, 0)</f>
        <v>0</v>
      </c>
      <c r="AA179" s="22">
        <f>IF(O179="관급자재대", K179, 0)</f>
        <v>0</v>
      </c>
      <c r="AB179" s="22">
        <f>IF(O179="작업부산물1", K179, 0)</f>
        <v>0</v>
      </c>
      <c r="AC179" s="22">
        <f>IF(O179="소방시설공사업 배상책임공제", K179, 0)</f>
        <v>0</v>
      </c>
      <c r="AD179" s="22">
        <f>IF(O179="부가가치세", K179, 0)</f>
        <v>0</v>
      </c>
      <c r="AE179" s="22">
        <f>IF(O179="T. A. B 공 사", K179, 0)</f>
        <v>0</v>
      </c>
      <c r="AF179" s="22">
        <f>IF(O179="자동제어공사", K179, 0)</f>
        <v>0</v>
      </c>
      <c r="AG179" s="22">
        <f>IF(O179="품 질 관 리", K179, 0)</f>
        <v>0</v>
      </c>
      <c r="AH179" s="22">
        <f>IF(O179="재 해 예 방 기 술 지 도", K179, 0)</f>
        <v>0</v>
      </c>
      <c r="AI179" s="22">
        <f>IF(O179="상수도인입분당금", K179, 0)</f>
        <v>0</v>
      </c>
      <c r="AJ179" s="22">
        <f>IF(O179="사용자항목9", K179, 0)</f>
        <v>0</v>
      </c>
      <c r="AK179" s="22">
        <f>IF(O179="사용자항목10", K179, 0)</f>
        <v>0</v>
      </c>
      <c r="AL179" s="22">
        <f>IF(O179="사용자항목11", K179, 0)</f>
        <v>0</v>
      </c>
      <c r="AM179" s="22">
        <f>IF(O179="사용자항목12", K179, 0)</f>
        <v>0</v>
      </c>
      <c r="AN179" s="22">
        <f>IF(O179="사용자항목13", K179, 0)</f>
        <v>0</v>
      </c>
      <c r="AO179" s="22">
        <f>IF(O179="사용자항목14", K179, 0)</f>
        <v>0</v>
      </c>
      <c r="AP179" s="22">
        <f>IF(O179="사용자항목15", K179, 0)</f>
        <v>0</v>
      </c>
      <c r="AQ179" s="22">
        <f>IF(O179="사용자항목16", K179, 0)</f>
        <v>0</v>
      </c>
      <c r="AR179" s="22">
        <f>IF(O179="사용자항목17", K179, 0)</f>
        <v>0</v>
      </c>
      <c r="AS179" s="22">
        <f>IF(O179="사용자항목18", K179, 0)</f>
        <v>0</v>
      </c>
      <c r="AT179" s="22">
        <f>IF(O179="사용자항목19", K179, 0)</f>
        <v>0</v>
      </c>
    </row>
    <row r="180" spans="1:46" s="22" customFormat="1" ht="20.100000000000001" customHeight="1" x14ac:dyDescent="0.3">
      <c r="A180" s="18" t="s">
        <v>76</v>
      </c>
      <c r="B180" s="18" t="s">
        <v>241</v>
      </c>
      <c r="C180" s="19" t="s">
        <v>28</v>
      </c>
      <c r="D180" s="20">
        <v>77</v>
      </c>
      <c r="E180" s="20"/>
      <c r="F180" s="20"/>
      <c r="G180" s="20"/>
      <c r="H180" s="20"/>
      <c r="I180" s="20"/>
      <c r="J180" s="20"/>
      <c r="K180" s="20"/>
      <c r="L180" s="21"/>
      <c r="N180" s="22" t="str">
        <f t="shared" si="188"/>
        <v>01</v>
      </c>
      <c r="O180" s="23" t="s">
        <v>145</v>
      </c>
      <c r="P180" s="22">
        <v>1</v>
      </c>
      <c r="Q180" s="22">
        <f>IF(O180="기계경비", J180, 0)</f>
        <v>0</v>
      </c>
      <c r="R180" s="22">
        <f>IF(O180="운반비", J180, 0)</f>
        <v>0</v>
      </c>
      <c r="S180" s="22">
        <f>IF(O180="작업부산물", F180, 0)</f>
        <v>0</v>
      </c>
      <c r="T180" s="22">
        <f>IF(O180="관급", F180, 0)</f>
        <v>0</v>
      </c>
      <c r="U180" s="22">
        <f>IF(O180="외주비", J180, 0)</f>
        <v>0</v>
      </c>
      <c r="V180" s="22">
        <f>IF(O180="장비비", J180, 0)</f>
        <v>0</v>
      </c>
      <c r="W180" s="22">
        <f>IF(O180="폐기물처리비", K180, 0)</f>
        <v>0</v>
      </c>
      <c r="X180" s="22">
        <f>IF(O180="가설비", J180, 0)</f>
        <v>0</v>
      </c>
      <c r="Y180" s="22">
        <f>IF(O180="잡비제외분", F180, 0)</f>
        <v>0</v>
      </c>
      <c r="Z180" s="22">
        <f>IF(O180="사급자재대", K180, 0)</f>
        <v>0</v>
      </c>
      <c r="AA180" s="22">
        <f>IF(O180="관급자재대", K180, 0)</f>
        <v>0</v>
      </c>
      <c r="AB180" s="22">
        <f>IF(O180="작업부산물1", K180, 0)</f>
        <v>0</v>
      </c>
      <c r="AC180" s="22">
        <f>IF(O180="소방시설공사업 배상책임공제", K180, 0)</f>
        <v>0</v>
      </c>
      <c r="AD180" s="22">
        <f>IF(O180="부가가치세", K180, 0)</f>
        <v>0</v>
      </c>
      <c r="AE180" s="22">
        <f>IF(O180="T. A. B 공 사", K180, 0)</f>
        <v>0</v>
      </c>
      <c r="AF180" s="22">
        <f>IF(O180="자동제어공사", K180, 0)</f>
        <v>0</v>
      </c>
      <c r="AG180" s="22">
        <f>IF(O180="품 질 관 리", K180, 0)</f>
        <v>0</v>
      </c>
      <c r="AH180" s="22">
        <f>IF(O180="재 해 예 방 기 술 지 도", K180, 0)</f>
        <v>0</v>
      </c>
      <c r="AI180" s="22">
        <f>IF(O180="상수도인입분당금", K180, 0)</f>
        <v>0</v>
      </c>
      <c r="AJ180" s="22">
        <f>IF(O180="사용자항목9", K180, 0)</f>
        <v>0</v>
      </c>
      <c r="AK180" s="22">
        <f>IF(O180="사용자항목10", K180, 0)</f>
        <v>0</v>
      </c>
      <c r="AL180" s="22">
        <f>IF(O180="사용자항목11", K180, 0)</f>
        <v>0</v>
      </c>
      <c r="AM180" s="22">
        <f>IF(O180="사용자항목12", K180, 0)</f>
        <v>0</v>
      </c>
      <c r="AN180" s="22">
        <f>IF(O180="사용자항목13", K180, 0)</f>
        <v>0</v>
      </c>
      <c r="AO180" s="22">
        <f>IF(O180="사용자항목14", K180, 0)</f>
        <v>0</v>
      </c>
      <c r="AP180" s="22">
        <f>IF(O180="사용자항목15", K180, 0)</f>
        <v>0</v>
      </c>
      <c r="AQ180" s="22">
        <f>IF(O180="사용자항목16", K180, 0)</f>
        <v>0</v>
      </c>
      <c r="AR180" s="22">
        <f>IF(O180="사용자항목17", K180, 0)</f>
        <v>0</v>
      </c>
      <c r="AS180" s="22">
        <f>IF(O180="사용자항목18", K180, 0)</f>
        <v>0</v>
      </c>
      <c r="AT180" s="22">
        <f>IF(O180="사용자항목19", K180, 0)</f>
        <v>0</v>
      </c>
    </row>
    <row r="181" spans="1:46" s="22" customFormat="1" ht="20.100000000000001" customHeight="1" x14ac:dyDescent="0.3">
      <c r="A181" s="18" t="s">
        <v>76</v>
      </c>
      <c r="B181" s="18" t="s">
        <v>232</v>
      </c>
      <c r="C181" s="19" t="s">
        <v>28</v>
      </c>
      <c r="D181" s="20">
        <v>42</v>
      </c>
      <c r="E181" s="20"/>
      <c r="F181" s="20"/>
      <c r="G181" s="20"/>
      <c r="H181" s="20"/>
      <c r="I181" s="20"/>
      <c r="J181" s="20"/>
      <c r="K181" s="20"/>
      <c r="L181" s="21"/>
      <c r="N181" s="22" t="str">
        <f t="shared" si="188"/>
        <v>01</v>
      </c>
      <c r="O181" s="23" t="s">
        <v>145</v>
      </c>
      <c r="P181" s="22">
        <v>1</v>
      </c>
      <c r="Q181" s="22">
        <f>IF(O181="기계경비", J181, 0)</f>
        <v>0</v>
      </c>
      <c r="R181" s="22">
        <f>IF(O181="운반비", J181, 0)</f>
        <v>0</v>
      </c>
      <c r="S181" s="22">
        <f>IF(O181="작업부산물", F181, 0)</f>
        <v>0</v>
      </c>
      <c r="T181" s="22">
        <f>IF(O181="관급", F181, 0)</f>
        <v>0</v>
      </c>
      <c r="U181" s="22">
        <f>IF(O181="외주비", J181, 0)</f>
        <v>0</v>
      </c>
      <c r="V181" s="22">
        <f>IF(O181="장비비", J181, 0)</f>
        <v>0</v>
      </c>
      <c r="W181" s="22">
        <f>IF(O181="폐기물처리비", K181, 0)</f>
        <v>0</v>
      </c>
      <c r="X181" s="22">
        <f>IF(O181="가설비", J181, 0)</f>
        <v>0</v>
      </c>
      <c r="Y181" s="22">
        <f>IF(O181="잡비제외분", F181, 0)</f>
        <v>0</v>
      </c>
      <c r="Z181" s="22">
        <f>IF(O181="사급자재대", K181, 0)</f>
        <v>0</v>
      </c>
      <c r="AA181" s="22">
        <f>IF(O181="관급자재대", K181, 0)</f>
        <v>0</v>
      </c>
      <c r="AB181" s="22">
        <f>IF(O181="작업부산물1", K181, 0)</f>
        <v>0</v>
      </c>
      <c r="AC181" s="22">
        <f>IF(O181="소방시설공사업 배상책임공제", K181, 0)</f>
        <v>0</v>
      </c>
      <c r="AD181" s="22">
        <f>IF(O181="부가가치세", K181, 0)</f>
        <v>0</v>
      </c>
      <c r="AE181" s="22">
        <f>IF(O181="T. A. B 공 사", K181, 0)</f>
        <v>0</v>
      </c>
      <c r="AF181" s="22">
        <f>IF(O181="자동제어공사", K181, 0)</f>
        <v>0</v>
      </c>
      <c r="AG181" s="22">
        <f>IF(O181="품 질 관 리", K181, 0)</f>
        <v>0</v>
      </c>
      <c r="AH181" s="22">
        <f>IF(O181="재 해 예 방 기 술 지 도", K181, 0)</f>
        <v>0</v>
      </c>
      <c r="AI181" s="22">
        <f>IF(O181="상수도인입분당금", K181, 0)</f>
        <v>0</v>
      </c>
      <c r="AJ181" s="22">
        <f>IF(O181="사용자항목9", K181, 0)</f>
        <v>0</v>
      </c>
      <c r="AK181" s="22">
        <f>IF(O181="사용자항목10", K181, 0)</f>
        <v>0</v>
      </c>
      <c r="AL181" s="22">
        <f>IF(O181="사용자항목11", K181, 0)</f>
        <v>0</v>
      </c>
      <c r="AM181" s="22">
        <f>IF(O181="사용자항목12", K181, 0)</f>
        <v>0</v>
      </c>
      <c r="AN181" s="22">
        <f>IF(O181="사용자항목13", K181, 0)</f>
        <v>0</v>
      </c>
      <c r="AO181" s="22">
        <f>IF(O181="사용자항목14", K181, 0)</f>
        <v>0</v>
      </c>
      <c r="AP181" s="22">
        <f>IF(O181="사용자항목15", K181, 0)</f>
        <v>0</v>
      </c>
      <c r="AQ181" s="22">
        <f>IF(O181="사용자항목16", K181, 0)</f>
        <v>0</v>
      </c>
      <c r="AR181" s="22">
        <f>IF(O181="사용자항목17", K181, 0)</f>
        <v>0</v>
      </c>
      <c r="AS181" s="22">
        <f>IF(O181="사용자항목18", K181, 0)</f>
        <v>0</v>
      </c>
      <c r="AT181" s="22">
        <f>IF(O181="사용자항목19", K181, 0)</f>
        <v>0</v>
      </c>
    </row>
    <row r="182" spans="1:46" s="22" customFormat="1" ht="20.100000000000001" customHeight="1" x14ac:dyDescent="0.3">
      <c r="A182" s="18" t="s">
        <v>76</v>
      </c>
      <c r="B182" s="18" t="s">
        <v>242</v>
      </c>
      <c r="C182" s="19" t="s">
        <v>28</v>
      </c>
      <c r="D182" s="20">
        <v>61</v>
      </c>
      <c r="E182" s="20"/>
      <c r="F182" s="20"/>
      <c r="G182" s="20"/>
      <c r="H182" s="20"/>
      <c r="I182" s="20"/>
      <c r="J182" s="20"/>
      <c r="K182" s="20"/>
      <c r="L182" s="21"/>
      <c r="N182" s="22" t="str">
        <f t="shared" si="188"/>
        <v>01</v>
      </c>
      <c r="O182" s="23" t="s">
        <v>145</v>
      </c>
      <c r="P182" s="22">
        <v>1</v>
      </c>
      <c r="Q182" s="22">
        <f>IF(O182="기계경비", J182, 0)</f>
        <v>0</v>
      </c>
      <c r="R182" s="22">
        <f>IF(O182="운반비", J182, 0)</f>
        <v>0</v>
      </c>
      <c r="S182" s="22">
        <f>IF(O182="작업부산물", F182, 0)</f>
        <v>0</v>
      </c>
      <c r="T182" s="22">
        <f>IF(O182="관급", F182, 0)</f>
        <v>0</v>
      </c>
      <c r="U182" s="22">
        <f>IF(O182="외주비", J182, 0)</f>
        <v>0</v>
      </c>
      <c r="V182" s="22">
        <f>IF(O182="장비비", J182, 0)</f>
        <v>0</v>
      </c>
      <c r="W182" s="22">
        <f>IF(O182="폐기물처리비", K182, 0)</f>
        <v>0</v>
      </c>
      <c r="X182" s="22">
        <f>IF(O182="가설비", J182, 0)</f>
        <v>0</v>
      </c>
      <c r="Y182" s="22">
        <f>IF(O182="잡비제외분", F182, 0)</f>
        <v>0</v>
      </c>
      <c r="Z182" s="22">
        <f>IF(O182="사급자재대", K182, 0)</f>
        <v>0</v>
      </c>
      <c r="AA182" s="22">
        <f>IF(O182="관급자재대", K182, 0)</f>
        <v>0</v>
      </c>
      <c r="AB182" s="22">
        <f>IF(O182="작업부산물1", K182, 0)</f>
        <v>0</v>
      </c>
      <c r="AC182" s="22">
        <f>IF(O182="소방시설공사업 배상책임공제", K182, 0)</f>
        <v>0</v>
      </c>
      <c r="AD182" s="22">
        <f>IF(O182="부가가치세", K182, 0)</f>
        <v>0</v>
      </c>
      <c r="AE182" s="22">
        <f>IF(O182="T. A. B 공 사", K182, 0)</f>
        <v>0</v>
      </c>
      <c r="AF182" s="22">
        <f>IF(O182="자동제어공사", K182, 0)</f>
        <v>0</v>
      </c>
      <c r="AG182" s="22">
        <f>IF(O182="품 질 관 리", K182, 0)</f>
        <v>0</v>
      </c>
      <c r="AH182" s="22">
        <f>IF(O182="재 해 예 방 기 술 지 도", K182, 0)</f>
        <v>0</v>
      </c>
      <c r="AI182" s="22">
        <f>IF(O182="상수도인입분당금", K182, 0)</f>
        <v>0</v>
      </c>
      <c r="AJ182" s="22">
        <f>IF(O182="사용자항목9", K182, 0)</f>
        <v>0</v>
      </c>
      <c r="AK182" s="22">
        <f>IF(O182="사용자항목10", K182, 0)</f>
        <v>0</v>
      </c>
      <c r="AL182" s="22">
        <f>IF(O182="사용자항목11", K182, 0)</f>
        <v>0</v>
      </c>
      <c r="AM182" s="22">
        <f>IF(O182="사용자항목12", K182, 0)</f>
        <v>0</v>
      </c>
      <c r="AN182" s="22">
        <f>IF(O182="사용자항목13", K182, 0)</f>
        <v>0</v>
      </c>
      <c r="AO182" s="22">
        <f>IF(O182="사용자항목14", K182, 0)</f>
        <v>0</v>
      </c>
      <c r="AP182" s="22">
        <f>IF(O182="사용자항목15", K182, 0)</f>
        <v>0</v>
      </c>
      <c r="AQ182" s="22">
        <f>IF(O182="사용자항목16", K182, 0)</f>
        <v>0</v>
      </c>
      <c r="AR182" s="22">
        <f>IF(O182="사용자항목17", K182, 0)</f>
        <v>0</v>
      </c>
      <c r="AS182" s="22">
        <f>IF(O182="사용자항목18", K182, 0)</f>
        <v>0</v>
      </c>
      <c r="AT182" s="22">
        <f>IF(O182="사용자항목19", K182, 0)</f>
        <v>0</v>
      </c>
    </row>
    <row r="183" spans="1:46" ht="20.100000000000001" customHeight="1" x14ac:dyDescent="0.3">
      <c r="A183" s="6" t="s">
        <v>45</v>
      </c>
      <c r="B183" s="6" t="s">
        <v>61</v>
      </c>
      <c r="C183" s="7" t="s">
        <v>37</v>
      </c>
      <c r="D183" s="15">
        <v>4</v>
      </c>
      <c r="E183" s="15"/>
      <c r="F183" s="15"/>
      <c r="G183" s="15"/>
      <c r="H183" s="15"/>
      <c r="I183" s="15"/>
      <c r="J183" s="15"/>
      <c r="K183" s="15"/>
      <c r="L183" s="8"/>
      <c r="N183" t="str">
        <f>"01"</f>
        <v>01</v>
      </c>
      <c r="O183" s="1" t="s">
        <v>145</v>
      </c>
      <c r="P183">
        <v>1</v>
      </c>
      <c r="Q183">
        <f>IF(O183="기계경비", J183, 0)</f>
        <v>0</v>
      </c>
      <c r="R183">
        <f>IF(O183="운반비", J183, 0)</f>
        <v>0</v>
      </c>
      <c r="S183">
        <f>IF(O183="작업부산물", F183, 0)</f>
        <v>0</v>
      </c>
      <c r="T183">
        <f>IF(O183="관급", F183, 0)</f>
        <v>0</v>
      </c>
      <c r="U183">
        <f>IF(O183="외주비", J183, 0)</f>
        <v>0</v>
      </c>
      <c r="V183">
        <f>IF(O183="장비비", J183, 0)</f>
        <v>0</v>
      </c>
      <c r="W183">
        <f>IF(O183="폐기물처리비", K183, 0)</f>
        <v>0</v>
      </c>
      <c r="X183">
        <f>IF(O183="가설비", J183, 0)</f>
        <v>0</v>
      </c>
      <c r="Y183">
        <f>IF(O183="잡비제외분", F183, 0)</f>
        <v>0</v>
      </c>
      <c r="Z183">
        <f>IF(O183="사급자재대", K183, 0)</f>
        <v>0</v>
      </c>
      <c r="AA183">
        <f>IF(O183="관급자재대", K183, 0)</f>
        <v>0</v>
      </c>
      <c r="AB183">
        <f>IF(O183="작업부산물1", K183, 0)</f>
        <v>0</v>
      </c>
      <c r="AC183">
        <f>IF(O183="소방시설공사업 배상책임공제", K183, 0)</f>
        <v>0</v>
      </c>
      <c r="AD183">
        <f>IF(O183="부가가치세", K183, 0)</f>
        <v>0</v>
      </c>
      <c r="AE183">
        <f>IF(O183="T. A. B 공 사", K183, 0)</f>
        <v>0</v>
      </c>
      <c r="AF183">
        <f>IF(O183="자동제어공사", K183, 0)</f>
        <v>0</v>
      </c>
      <c r="AG183">
        <f>IF(O183="품 질 관 리", K183, 0)</f>
        <v>0</v>
      </c>
      <c r="AH183">
        <f>IF(O183="재 해 예 방 기 술 지 도", K183, 0)</f>
        <v>0</v>
      </c>
      <c r="AI183">
        <f>IF(O183="상수도인입분당금", K183, 0)</f>
        <v>0</v>
      </c>
      <c r="AJ183">
        <f>IF(O183="사용자항목9", K183, 0)</f>
        <v>0</v>
      </c>
      <c r="AK183">
        <f>IF(O183="사용자항목10", K183, 0)</f>
        <v>0</v>
      </c>
      <c r="AL183">
        <f>IF(O183="사용자항목11", K183, 0)</f>
        <v>0</v>
      </c>
      <c r="AM183">
        <f>IF(O183="사용자항목12", K183, 0)</f>
        <v>0</v>
      </c>
      <c r="AN183">
        <f>IF(O183="사용자항목13", K183, 0)</f>
        <v>0</v>
      </c>
      <c r="AO183">
        <f>IF(O183="사용자항목14", K183, 0)</f>
        <v>0</v>
      </c>
      <c r="AP183">
        <f>IF(O183="사용자항목15", K183, 0)</f>
        <v>0</v>
      </c>
      <c r="AQ183">
        <f>IF(O183="사용자항목16", K183, 0)</f>
        <v>0</v>
      </c>
      <c r="AR183">
        <f>IF(O183="사용자항목17", K183, 0)</f>
        <v>0</v>
      </c>
      <c r="AS183">
        <f>IF(O183="사용자항목18", K183, 0)</f>
        <v>0</v>
      </c>
      <c r="AT183">
        <f>IF(O183="사용자항목19", K183, 0)</f>
        <v>0</v>
      </c>
    </row>
    <row r="184" spans="1:46" ht="20.100000000000001" customHeight="1" x14ac:dyDescent="0.3">
      <c r="A184" s="6" t="s">
        <v>42</v>
      </c>
      <c r="B184" s="6" t="s">
        <v>26</v>
      </c>
      <c r="C184" s="7" t="s">
        <v>28</v>
      </c>
      <c r="D184" s="15">
        <v>3</v>
      </c>
      <c r="E184" s="15"/>
      <c r="F184" s="15"/>
      <c r="G184" s="15"/>
      <c r="H184" s="15"/>
      <c r="I184" s="15"/>
      <c r="J184" s="15"/>
      <c r="K184" s="15"/>
      <c r="L184" s="8"/>
      <c r="N184" t="str">
        <f t="shared" si="249"/>
        <v>01</v>
      </c>
      <c r="O184" s="1" t="s">
        <v>145</v>
      </c>
      <c r="P184">
        <v>1</v>
      </c>
      <c r="Q184">
        <f t="shared" si="250"/>
        <v>0</v>
      </c>
      <c r="R184">
        <f t="shared" si="251"/>
        <v>0</v>
      </c>
      <c r="S184">
        <f t="shared" si="252"/>
        <v>0</v>
      </c>
      <c r="T184">
        <f t="shared" si="253"/>
        <v>0</v>
      </c>
      <c r="U184">
        <f t="shared" si="254"/>
        <v>0</v>
      </c>
      <c r="V184">
        <f t="shared" si="255"/>
        <v>0</v>
      </c>
      <c r="W184">
        <f t="shared" si="256"/>
        <v>0</v>
      </c>
      <c r="X184">
        <f t="shared" si="257"/>
        <v>0</v>
      </c>
      <c r="Y184">
        <f t="shared" si="258"/>
        <v>0</v>
      </c>
      <c r="Z184">
        <f t="shared" si="259"/>
        <v>0</v>
      </c>
      <c r="AA184">
        <f t="shared" si="260"/>
        <v>0</v>
      </c>
      <c r="AB184">
        <f t="shared" si="261"/>
        <v>0</v>
      </c>
      <c r="AC184">
        <f t="shared" si="262"/>
        <v>0</v>
      </c>
      <c r="AD184">
        <f t="shared" si="263"/>
        <v>0</v>
      </c>
      <c r="AE184">
        <f t="shared" si="264"/>
        <v>0</v>
      </c>
      <c r="AF184">
        <f t="shared" si="265"/>
        <v>0</v>
      </c>
      <c r="AG184">
        <f t="shared" si="266"/>
        <v>0</v>
      </c>
      <c r="AH184">
        <f t="shared" si="267"/>
        <v>0</v>
      </c>
      <c r="AI184">
        <f t="shared" si="268"/>
        <v>0</v>
      </c>
      <c r="AJ184">
        <f t="shared" si="269"/>
        <v>0</v>
      </c>
      <c r="AK184">
        <f t="shared" si="270"/>
        <v>0</v>
      </c>
      <c r="AL184">
        <f t="shared" si="271"/>
        <v>0</v>
      </c>
      <c r="AM184">
        <f t="shared" si="272"/>
        <v>0</v>
      </c>
      <c r="AN184">
        <f t="shared" si="273"/>
        <v>0</v>
      </c>
      <c r="AO184">
        <f t="shared" si="274"/>
        <v>0</v>
      </c>
      <c r="AP184">
        <f t="shared" si="275"/>
        <v>0</v>
      </c>
      <c r="AQ184">
        <f t="shared" si="276"/>
        <v>0</v>
      </c>
      <c r="AR184">
        <f t="shared" si="277"/>
        <v>0</v>
      </c>
      <c r="AS184">
        <f t="shared" si="278"/>
        <v>0</v>
      </c>
      <c r="AT184">
        <f t="shared" si="279"/>
        <v>0</v>
      </c>
    </row>
    <row r="185" spans="1:46" ht="20.100000000000001" customHeight="1" x14ac:dyDescent="0.3">
      <c r="A185" s="6" t="s">
        <v>27</v>
      </c>
      <c r="B185" s="6" t="s">
        <v>26</v>
      </c>
      <c r="C185" s="7" t="s">
        <v>28</v>
      </c>
      <c r="D185" s="15">
        <v>3</v>
      </c>
      <c r="E185" s="15"/>
      <c r="F185" s="15"/>
      <c r="G185" s="15"/>
      <c r="H185" s="15"/>
      <c r="I185" s="15"/>
      <c r="J185" s="15"/>
      <c r="K185" s="15"/>
      <c r="L185" s="8"/>
      <c r="N185" t="str">
        <f t="shared" si="249"/>
        <v>01</v>
      </c>
      <c r="O185" s="1" t="s">
        <v>145</v>
      </c>
      <c r="P185">
        <v>1</v>
      </c>
      <c r="Q185">
        <f t="shared" si="250"/>
        <v>0</v>
      </c>
      <c r="R185">
        <f t="shared" si="251"/>
        <v>0</v>
      </c>
      <c r="S185">
        <f t="shared" si="252"/>
        <v>0</v>
      </c>
      <c r="T185">
        <f t="shared" si="253"/>
        <v>0</v>
      </c>
      <c r="U185">
        <f t="shared" si="254"/>
        <v>0</v>
      </c>
      <c r="V185">
        <f t="shared" si="255"/>
        <v>0</v>
      </c>
      <c r="W185">
        <f t="shared" si="256"/>
        <v>0</v>
      </c>
      <c r="X185">
        <f t="shared" si="257"/>
        <v>0</v>
      </c>
      <c r="Y185">
        <f t="shared" si="258"/>
        <v>0</v>
      </c>
      <c r="Z185">
        <f t="shared" si="259"/>
        <v>0</v>
      </c>
      <c r="AA185">
        <f t="shared" si="260"/>
        <v>0</v>
      </c>
      <c r="AB185">
        <f t="shared" si="261"/>
        <v>0</v>
      </c>
      <c r="AC185">
        <f t="shared" si="262"/>
        <v>0</v>
      </c>
      <c r="AD185">
        <f t="shared" si="263"/>
        <v>0</v>
      </c>
      <c r="AE185">
        <f t="shared" si="264"/>
        <v>0</v>
      </c>
      <c r="AF185">
        <f t="shared" si="265"/>
        <v>0</v>
      </c>
      <c r="AG185">
        <f t="shared" si="266"/>
        <v>0</v>
      </c>
      <c r="AH185">
        <f t="shared" si="267"/>
        <v>0</v>
      </c>
      <c r="AI185">
        <f t="shared" si="268"/>
        <v>0</v>
      </c>
      <c r="AJ185">
        <f t="shared" si="269"/>
        <v>0</v>
      </c>
      <c r="AK185">
        <f t="shared" si="270"/>
        <v>0</v>
      </c>
      <c r="AL185">
        <f t="shared" si="271"/>
        <v>0</v>
      </c>
      <c r="AM185">
        <f t="shared" si="272"/>
        <v>0</v>
      </c>
      <c r="AN185">
        <f t="shared" si="273"/>
        <v>0</v>
      </c>
      <c r="AO185">
        <f t="shared" si="274"/>
        <v>0</v>
      </c>
      <c r="AP185">
        <f t="shared" si="275"/>
        <v>0</v>
      </c>
      <c r="AQ185">
        <f t="shared" si="276"/>
        <v>0</v>
      </c>
      <c r="AR185">
        <f t="shared" si="277"/>
        <v>0</v>
      </c>
      <c r="AS185">
        <f t="shared" si="278"/>
        <v>0</v>
      </c>
      <c r="AT185">
        <f t="shared" si="279"/>
        <v>0</v>
      </c>
    </row>
    <row r="186" spans="1:46" ht="20.100000000000001" customHeight="1" x14ac:dyDescent="0.3">
      <c r="A186" s="6" t="s">
        <v>43</v>
      </c>
      <c r="B186" s="6" t="s">
        <v>44</v>
      </c>
      <c r="C186" s="7" t="s">
        <v>28</v>
      </c>
      <c r="D186" s="15">
        <v>6</v>
      </c>
      <c r="E186" s="15"/>
      <c r="F186" s="15"/>
      <c r="G186" s="15"/>
      <c r="H186" s="15"/>
      <c r="I186" s="15"/>
      <c r="J186" s="15"/>
      <c r="K186" s="15"/>
      <c r="L186" s="8"/>
      <c r="N186" t="str">
        <f t="shared" si="249"/>
        <v>01</v>
      </c>
      <c r="O186" s="1" t="s">
        <v>145</v>
      </c>
      <c r="P186">
        <v>1</v>
      </c>
      <c r="Q186">
        <f t="shared" si="250"/>
        <v>0</v>
      </c>
      <c r="R186">
        <f t="shared" si="251"/>
        <v>0</v>
      </c>
      <c r="S186">
        <f t="shared" si="252"/>
        <v>0</v>
      </c>
      <c r="T186">
        <f t="shared" si="253"/>
        <v>0</v>
      </c>
      <c r="U186">
        <f t="shared" si="254"/>
        <v>0</v>
      </c>
      <c r="V186">
        <f t="shared" si="255"/>
        <v>0</v>
      </c>
      <c r="W186">
        <f t="shared" si="256"/>
        <v>0</v>
      </c>
      <c r="X186">
        <f t="shared" si="257"/>
        <v>0</v>
      </c>
      <c r="Y186">
        <f t="shared" si="258"/>
        <v>0</v>
      </c>
      <c r="Z186">
        <f t="shared" si="259"/>
        <v>0</v>
      </c>
      <c r="AA186">
        <f t="shared" si="260"/>
        <v>0</v>
      </c>
      <c r="AB186">
        <f t="shared" si="261"/>
        <v>0</v>
      </c>
      <c r="AC186">
        <f t="shared" si="262"/>
        <v>0</v>
      </c>
      <c r="AD186">
        <f t="shared" si="263"/>
        <v>0</v>
      </c>
      <c r="AE186">
        <f t="shared" si="264"/>
        <v>0</v>
      </c>
      <c r="AF186">
        <f t="shared" si="265"/>
        <v>0</v>
      </c>
      <c r="AG186">
        <f t="shared" si="266"/>
        <v>0</v>
      </c>
      <c r="AH186">
        <f t="shared" si="267"/>
        <v>0</v>
      </c>
      <c r="AI186">
        <f t="shared" si="268"/>
        <v>0</v>
      </c>
      <c r="AJ186">
        <f t="shared" si="269"/>
        <v>0</v>
      </c>
      <c r="AK186">
        <f t="shared" si="270"/>
        <v>0</v>
      </c>
      <c r="AL186">
        <f t="shared" si="271"/>
        <v>0</v>
      </c>
      <c r="AM186">
        <f t="shared" si="272"/>
        <v>0</v>
      </c>
      <c r="AN186">
        <f t="shared" si="273"/>
        <v>0</v>
      </c>
      <c r="AO186">
        <f t="shared" si="274"/>
        <v>0</v>
      </c>
      <c r="AP186">
        <f t="shared" si="275"/>
        <v>0</v>
      </c>
      <c r="AQ186">
        <f t="shared" si="276"/>
        <v>0</v>
      </c>
      <c r="AR186">
        <f t="shared" si="277"/>
        <v>0</v>
      </c>
      <c r="AS186">
        <f t="shared" si="278"/>
        <v>0</v>
      </c>
      <c r="AT186">
        <f t="shared" si="279"/>
        <v>0</v>
      </c>
    </row>
    <row r="187" spans="1:46" ht="20.100000000000001" customHeight="1" x14ac:dyDescent="0.3">
      <c r="A187" s="6" t="s">
        <v>45</v>
      </c>
      <c r="B187" s="6" t="s">
        <v>62</v>
      </c>
      <c r="C187" s="7" t="s">
        <v>37</v>
      </c>
      <c r="D187" s="15">
        <v>6</v>
      </c>
      <c r="E187" s="15"/>
      <c r="F187" s="15"/>
      <c r="G187" s="15"/>
      <c r="H187" s="15"/>
      <c r="I187" s="15"/>
      <c r="J187" s="15"/>
      <c r="K187" s="15"/>
      <c r="L187" s="8"/>
      <c r="N187" t="str">
        <f t="shared" si="249"/>
        <v>01</v>
      </c>
      <c r="O187" s="1" t="s">
        <v>145</v>
      </c>
      <c r="P187">
        <v>1</v>
      </c>
      <c r="Q187">
        <f t="shared" si="250"/>
        <v>0</v>
      </c>
      <c r="R187">
        <f t="shared" si="251"/>
        <v>0</v>
      </c>
      <c r="S187">
        <f t="shared" si="252"/>
        <v>0</v>
      </c>
      <c r="T187">
        <f t="shared" si="253"/>
        <v>0</v>
      </c>
      <c r="U187">
        <f t="shared" si="254"/>
        <v>0</v>
      </c>
      <c r="V187">
        <f t="shared" si="255"/>
        <v>0</v>
      </c>
      <c r="W187">
        <f t="shared" si="256"/>
        <v>0</v>
      </c>
      <c r="X187">
        <f t="shared" si="257"/>
        <v>0</v>
      </c>
      <c r="Y187">
        <f t="shared" si="258"/>
        <v>0</v>
      </c>
      <c r="Z187">
        <f t="shared" si="259"/>
        <v>0</v>
      </c>
      <c r="AA187">
        <f t="shared" si="260"/>
        <v>0</v>
      </c>
      <c r="AB187">
        <f t="shared" si="261"/>
        <v>0</v>
      </c>
      <c r="AC187">
        <f t="shared" si="262"/>
        <v>0</v>
      </c>
      <c r="AD187">
        <f t="shared" si="263"/>
        <v>0</v>
      </c>
      <c r="AE187">
        <f t="shared" si="264"/>
        <v>0</v>
      </c>
      <c r="AF187">
        <f t="shared" si="265"/>
        <v>0</v>
      </c>
      <c r="AG187">
        <f t="shared" si="266"/>
        <v>0</v>
      </c>
      <c r="AH187">
        <f t="shared" si="267"/>
        <v>0</v>
      </c>
      <c r="AI187">
        <f t="shared" si="268"/>
        <v>0</v>
      </c>
      <c r="AJ187">
        <f t="shared" si="269"/>
        <v>0</v>
      </c>
      <c r="AK187">
        <f t="shared" si="270"/>
        <v>0</v>
      </c>
      <c r="AL187">
        <f t="shared" si="271"/>
        <v>0</v>
      </c>
      <c r="AM187">
        <f t="shared" si="272"/>
        <v>0</v>
      </c>
      <c r="AN187">
        <f t="shared" si="273"/>
        <v>0</v>
      </c>
      <c r="AO187">
        <f t="shared" si="274"/>
        <v>0</v>
      </c>
      <c r="AP187">
        <f t="shared" si="275"/>
        <v>0</v>
      </c>
      <c r="AQ187">
        <f t="shared" si="276"/>
        <v>0</v>
      </c>
      <c r="AR187">
        <f t="shared" si="277"/>
        <v>0</v>
      </c>
      <c r="AS187">
        <f t="shared" si="278"/>
        <v>0</v>
      </c>
      <c r="AT187">
        <f t="shared" si="279"/>
        <v>0</v>
      </c>
    </row>
    <row r="188" spans="1:46" ht="20.100000000000001" customHeight="1" x14ac:dyDescent="0.3">
      <c r="A188" s="6" t="s">
        <v>178</v>
      </c>
      <c r="B188" s="6" t="s">
        <v>179</v>
      </c>
      <c r="C188" s="7" t="s">
        <v>134</v>
      </c>
      <c r="D188" s="15">
        <v>3</v>
      </c>
      <c r="E188" s="15"/>
      <c r="F188" s="15"/>
      <c r="G188" s="15"/>
      <c r="H188" s="15"/>
      <c r="I188" s="15"/>
      <c r="J188" s="15"/>
      <c r="K188" s="15"/>
      <c r="L188" s="10"/>
      <c r="N188" t="str">
        <f>""</f>
        <v/>
      </c>
      <c r="O188" s="1" t="s">
        <v>145</v>
      </c>
      <c r="P188">
        <v>1</v>
      </c>
      <c r="Q188">
        <f t="shared" si="250"/>
        <v>0</v>
      </c>
      <c r="R188">
        <f t="shared" si="251"/>
        <v>0</v>
      </c>
      <c r="S188">
        <f t="shared" si="252"/>
        <v>0</v>
      </c>
      <c r="T188">
        <f t="shared" si="253"/>
        <v>0</v>
      </c>
      <c r="U188">
        <f t="shared" si="254"/>
        <v>0</v>
      </c>
      <c r="V188">
        <f t="shared" si="255"/>
        <v>0</v>
      </c>
      <c r="W188">
        <f t="shared" si="256"/>
        <v>0</v>
      </c>
      <c r="X188">
        <f t="shared" si="257"/>
        <v>0</v>
      </c>
      <c r="Y188">
        <f t="shared" si="258"/>
        <v>0</v>
      </c>
      <c r="Z188">
        <f t="shared" si="259"/>
        <v>0</v>
      </c>
      <c r="AA188">
        <f t="shared" si="260"/>
        <v>0</v>
      </c>
      <c r="AB188">
        <f t="shared" si="261"/>
        <v>0</v>
      </c>
      <c r="AC188">
        <f t="shared" si="262"/>
        <v>0</v>
      </c>
      <c r="AD188">
        <f t="shared" si="263"/>
        <v>0</v>
      </c>
      <c r="AE188">
        <f t="shared" si="264"/>
        <v>0</v>
      </c>
      <c r="AF188">
        <f t="shared" si="265"/>
        <v>0</v>
      </c>
      <c r="AG188">
        <f t="shared" si="266"/>
        <v>0</v>
      </c>
      <c r="AH188">
        <f t="shared" si="267"/>
        <v>0</v>
      </c>
      <c r="AI188">
        <f t="shared" si="268"/>
        <v>0</v>
      </c>
      <c r="AJ188">
        <f t="shared" si="269"/>
        <v>0</v>
      </c>
      <c r="AK188">
        <f t="shared" si="270"/>
        <v>0</v>
      </c>
      <c r="AL188">
        <f t="shared" si="271"/>
        <v>0</v>
      </c>
      <c r="AM188">
        <f t="shared" si="272"/>
        <v>0</v>
      </c>
      <c r="AN188">
        <f t="shared" si="273"/>
        <v>0</v>
      </c>
      <c r="AO188">
        <f t="shared" si="274"/>
        <v>0</v>
      </c>
      <c r="AP188">
        <f t="shared" si="275"/>
        <v>0</v>
      </c>
      <c r="AQ188">
        <f t="shared" si="276"/>
        <v>0</v>
      </c>
      <c r="AR188">
        <f t="shared" si="277"/>
        <v>0</v>
      </c>
      <c r="AS188">
        <f t="shared" si="278"/>
        <v>0</v>
      </c>
      <c r="AT188">
        <f t="shared" si="279"/>
        <v>0</v>
      </c>
    </row>
    <row r="189" spans="1:46" ht="20.100000000000001" customHeight="1" x14ac:dyDescent="0.3">
      <c r="A189" s="6" t="s">
        <v>47</v>
      </c>
      <c r="B189" s="6" t="s">
        <v>48</v>
      </c>
      <c r="C189" s="7" t="s">
        <v>37</v>
      </c>
      <c r="D189" s="15">
        <v>48</v>
      </c>
      <c r="E189" s="15"/>
      <c r="F189" s="15"/>
      <c r="G189" s="15"/>
      <c r="H189" s="15"/>
      <c r="I189" s="15"/>
      <c r="J189" s="15"/>
      <c r="K189" s="15"/>
      <c r="L189" s="8"/>
      <c r="N189" t="str">
        <f>"01"</f>
        <v>01</v>
      </c>
      <c r="O189" s="1" t="s">
        <v>145</v>
      </c>
      <c r="P189">
        <v>1</v>
      </c>
      <c r="Q189">
        <f t="shared" si="250"/>
        <v>0</v>
      </c>
      <c r="R189">
        <f t="shared" si="251"/>
        <v>0</v>
      </c>
      <c r="S189">
        <f t="shared" si="252"/>
        <v>0</v>
      </c>
      <c r="T189">
        <f t="shared" si="253"/>
        <v>0</v>
      </c>
      <c r="U189">
        <f t="shared" si="254"/>
        <v>0</v>
      </c>
      <c r="V189">
        <f t="shared" si="255"/>
        <v>0</v>
      </c>
      <c r="W189">
        <f t="shared" si="256"/>
        <v>0</v>
      </c>
      <c r="X189">
        <f t="shared" si="257"/>
        <v>0</v>
      </c>
      <c r="Y189">
        <f t="shared" si="258"/>
        <v>0</v>
      </c>
      <c r="Z189">
        <f t="shared" si="259"/>
        <v>0</v>
      </c>
      <c r="AA189">
        <f t="shared" si="260"/>
        <v>0</v>
      </c>
      <c r="AB189">
        <f t="shared" si="261"/>
        <v>0</v>
      </c>
      <c r="AC189">
        <f t="shared" si="262"/>
        <v>0</v>
      </c>
      <c r="AD189">
        <f t="shared" si="263"/>
        <v>0</v>
      </c>
      <c r="AE189">
        <f t="shared" si="264"/>
        <v>0</v>
      </c>
      <c r="AF189">
        <f t="shared" si="265"/>
        <v>0</v>
      </c>
      <c r="AG189">
        <f t="shared" si="266"/>
        <v>0</v>
      </c>
      <c r="AH189">
        <f t="shared" si="267"/>
        <v>0</v>
      </c>
      <c r="AI189">
        <f t="shared" si="268"/>
        <v>0</v>
      </c>
      <c r="AJ189">
        <f t="shared" si="269"/>
        <v>0</v>
      </c>
      <c r="AK189">
        <f t="shared" si="270"/>
        <v>0</v>
      </c>
      <c r="AL189">
        <f t="shared" si="271"/>
        <v>0</v>
      </c>
      <c r="AM189">
        <f t="shared" si="272"/>
        <v>0</v>
      </c>
      <c r="AN189">
        <f t="shared" si="273"/>
        <v>0</v>
      </c>
      <c r="AO189">
        <f t="shared" si="274"/>
        <v>0</v>
      </c>
      <c r="AP189">
        <f t="shared" si="275"/>
        <v>0</v>
      </c>
      <c r="AQ189">
        <f t="shared" si="276"/>
        <v>0</v>
      </c>
      <c r="AR189">
        <f t="shared" si="277"/>
        <v>0</v>
      </c>
      <c r="AS189">
        <f t="shared" si="278"/>
        <v>0</v>
      </c>
      <c r="AT189">
        <f t="shared" si="279"/>
        <v>0</v>
      </c>
    </row>
    <row r="190" spans="1:46" ht="20.100000000000001" customHeight="1" x14ac:dyDescent="0.3">
      <c r="A190" s="6" t="s">
        <v>63</v>
      </c>
      <c r="B190" s="6" t="s">
        <v>64</v>
      </c>
      <c r="C190" s="7" t="s">
        <v>37</v>
      </c>
      <c r="D190" s="15">
        <v>228</v>
      </c>
      <c r="E190" s="15"/>
      <c r="F190" s="15"/>
      <c r="G190" s="15"/>
      <c r="H190" s="15"/>
      <c r="I190" s="15"/>
      <c r="J190" s="15"/>
      <c r="K190" s="15"/>
      <c r="L190" s="8"/>
      <c r="N190" t="str">
        <f>"01"</f>
        <v>01</v>
      </c>
      <c r="O190" s="1" t="s">
        <v>145</v>
      </c>
      <c r="P190">
        <v>1</v>
      </c>
      <c r="Q190">
        <f t="shared" si="250"/>
        <v>0</v>
      </c>
      <c r="R190">
        <f t="shared" si="251"/>
        <v>0</v>
      </c>
      <c r="S190">
        <f t="shared" si="252"/>
        <v>0</v>
      </c>
      <c r="T190">
        <f t="shared" si="253"/>
        <v>0</v>
      </c>
      <c r="U190">
        <f t="shared" si="254"/>
        <v>0</v>
      </c>
      <c r="V190">
        <f t="shared" si="255"/>
        <v>0</v>
      </c>
      <c r="W190">
        <f t="shared" si="256"/>
        <v>0</v>
      </c>
      <c r="X190">
        <f t="shared" si="257"/>
        <v>0</v>
      </c>
      <c r="Y190">
        <f t="shared" si="258"/>
        <v>0</v>
      </c>
      <c r="Z190">
        <f t="shared" si="259"/>
        <v>0</v>
      </c>
      <c r="AA190">
        <f t="shared" si="260"/>
        <v>0</v>
      </c>
      <c r="AB190">
        <f t="shared" si="261"/>
        <v>0</v>
      </c>
      <c r="AC190">
        <f t="shared" si="262"/>
        <v>0</v>
      </c>
      <c r="AD190">
        <f t="shared" si="263"/>
        <v>0</v>
      </c>
      <c r="AE190">
        <f t="shared" si="264"/>
        <v>0</v>
      </c>
      <c r="AF190">
        <f t="shared" si="265"/>
        <v>0</v>
      </c>
      <c r="AG190">
        <f t="shared" si="266"/>
        <v>0</v>
      </c>
      <c r="AH190">
        <f t="shared" si="267"/>
        <v>0</v>
      </c>
      <c r="AI190">
        <f t="shared" si="268"/>
        <v>0</v>
      </c>
      <c r="AJ190">
        <f t="shared" si="269"/>
        <v>0</v>
      </c>
      <c r="AK190">
        <f t="shared" si="270"/>
        <v>0</v>
      </c>
      <c r="AL190">
        <f t="shared" si="271"/>
        <v>0</v>
      </c>
      <c r="AM190">
        <f t="shared" si="272"/>
        <v>0</v>
      </c>
      <c r="AN190">
        <f t="shared" si="273"/>
        <v>0</v>
      </c>
      <c r="AO190">
        <f t="shared" si="274"/>
        <v>0</v>
      </c>
      <c r="AP190">
        <f t="shared" si="275"/>
        <v>0</v>
      </c>
      <c r="AQ190">
        <f t="shared" si="276"/>
        <v>0</v>
      </c>
      <c r="AR190">
        <f t="shared" si="277"/>
        <v>0</v>
      </c>
      <c r="AS190">
        <f t="shared" si="278"/>
        <v>0</v>
      </c>
      <c r="AT190">
        <f t="shared" si="279"/>
        <v>0</v>
      </c>
    </row>
    <row r="191" spans="1:46" ht="20.100000000000001" customHeight="1" x14ac:dyDescent="0.3">
      <c r="A191" s="6" t="s">
        <v>65</v>
      </c>
      <c r="B191" s="6" t="s">
        <v>66</v>
      </c>
      <c r="C191" s="7" t="s">
        <v>28</v>
      </c>
      <c r="D191" s="15">
        <v>228</v>
      </c>
      <c r="E191" s="15"/>
      <c r="F191" s="15"/>
      <c r="G191" s="15"/>
      <c r="H191" s="15"/>
      <c r="I191" s="15"/>
      <c r="J191" s="15"/>
      <c r="K191" s="15"/>
      <c r="L191" s="8"/>
      <c r="N191" t="str">
        <f>"01"</f>
        <v>01</v>
      </c>
      <c r="O191" s="1" t="s">
        <v>145</v>
      </c>
      <c r="P191">
        <v>1</v>
      </c>
      <c r="Q191">
        <f t="shared" si="250"/>
        <v>0</v>
      </c>
      <c r="R191">
        <f t="shared" si="251"/>
        <v>0</v>
      </c>
      <c r="S191">
        <f t="shared" si="252"/>
        <v>0</v>
      </c>
      <c r="T191">
        <f t="shared" si="253"/>
        <v>0</v>
      </c>
      <c r="U191">
        <f t="shared" si="254"/>
        <v>0</v>
      </c>
      <c r="V191">
        <f t="shared" si="255"/>
        <v>0</v>
      </c>
      <c r="W191">
        <f t="shared" si="256"/>
        <v>0</v>
      </c>
      <c r="X191">
        <f t="shared" si="257"/>
        <v>0</v>
      </c>
      <c r="Y191">
        <f t="shared" si="258"/>
        <v>0</v>
      </c>
      <c r="Z191">
        <f t="shared" si="259"/>
        <v>0</v>
      </c>
      <c r="AA191">
        <f t="shared" si="260"/>
        <v>0</v>
      </c>
      <c r="AB191">
        <f t="shared" si="261"/>
        <v>0</v>
      </c>
      <c r="AC191">
        <f t="shared" si="262"/>
        <v>0</v>
      </c>
      <c r="AD191">
        <f t="shared" si="263"/>
        <v>0</v>
      </c>
      <c r="AE191">
        <f t="shared" si="264"/>
        <v>0</v>
      </c>
      <c r="AF191">
        <f t="shared" si="265"/>
        <v>0</v>
      </c>
      <c r="AG191">
        <f t="shared" si="266"/>
        <v>0</v>
      </c>
      <c r="AH191">
        <f t="shared" si="267"/>
        <v>0</v>
      </c>
      <c r="AI191">
        <f t="shared" si="268"/>
        <v>0</v>
      </c>
      <c r="AJ191">
        <f t="shared" si="269"/>
        <v>0</v>
      </c>
      <c r="AK191">
        <f t="shared" si="270"/>
        <v>0</v>
      </c>
      <c r="AL191">
        <f t="shared" si="271"/>
        <v>0</v>
      </c>
      <c r="AM191">
        <f t="shared" si="272"/>
        <v>0</v>
      </c>
      <c r="AN191">
        <f t="shared" si="273"/>
        <v>0</v>
      </c>
      <c r="AO191">
        <f t="shared" si="274"/>
        <v>0</v>
      </c>
      <c r="AP191">
        <f t="shared" si="275"/>
        <v>0</v>
      </c>
      <c r="AQ191">
        <f t="shared" si="276"/>
        <v>0</v>
      </c>
      <c r="AR191">
        <f t="shared" si="277"/>
        <v>0</v>
      </c>
      <c r="AS191">
        <f t="shared" si="278"/>
        <v>0</v>
      </c>
      <c r="AT191">
        <f t="shared" si="279"/>
        <v>0</v>
      </c>
    </row>
    <row r="192" spans="1:46" ht="20.100000000000001" customHeight="1" x14ac:dyDescent="0.3">
      <c r="A192" s="6" t="s">
        <v>49</v>
      </c>
      <c r="B192" s="6" t="s">
        <v>67</v>
      </c>
      <c r="C192" s="7" t="s">
        <v>28</v>
      </c>
      <c r="D192" s="15">
        <v>46</v>
      </c>
      <c r="E192" s="15"/>
      <c r="F192" s="15"/>
      <c r="G192" s="15"/>
      <c r="H192" s="15"/>
      <c r="I192" s="15"/>
      <c r="J192" s="15"/>
      <c r="K192" s="15"/>
      <c r="L192" s="8"/>
      <c r="N192" t="str">
        <f>"01"</f>
        <v>01</v>
      </c>
      <c r="O192" s="1" t="s">
        <v>145</v>
      </c>
      <c r="P192">
        <v>1</v>
      </c>
      <c r="Q192">
        <f t="shared" si="250"/>
        <v>0</v>
      </c>
      <c r="R192">
        <f t="shared" si="251"/>
        <v>0</v>
      </c>
      <c r="S192">
        <f t="shared" si="252"/>
        <v>0</v>
      </c>
      <c r="T192">
        <f t="shared" si="253"/>
        <v>0</v>
      </c>
      <c r="U192">
        <f t="shared" si="254"/>
        <v>0</v>
      </c>
      <c r="V192">
        <f t="shared" si="255"/>
        <v>0</v>
      </c>
      <c r="W192">
        <f t="shared" si="256"/>
        <v>0</v>
      </c>
      <c r="X192">
        <f t="shared" si="257"/>
        <v>0</v>
      </c>
      <c r="Y192">
        <f t="shared" si="258"/>
        <v>0</v>
      </c>
      <c r="Z192">
        <f t="shared" si="259"/>
        <v>0</v>
      </c>
      <c r="AA192">
        <f t="shared" si="260"/>
        <v>0</v>
      </c>
      <c r="AB192">
        <f t="shared" si="261"/>
        <v>0</v>
      </c>
      <c r="AC192">
        <f t="shared" si="262"/>
        <v>0</v>
      </c>
      <c r="AD192">
        <f t="shared" si="263"/>
        <v>0</v>
      </c>
      <c r="AE192">
        <f t="shared" si="264"/>
        <v>0</v>
      </c>
      <c r="AF192">
        <f t="shared" si="265"/>
        <v>0</v>
      </c>
      <c r="AG192">
        <f t="shared" si="266"/>
        <v>0</v>
      </c>
      <c r="AH192">
        <f t="shared" si="267"/>
        <v>0</v>
      </c>
      <c r="AI192">
        <f t="shared" si="268"/>
        <v>0</v>
      </c>
      <c r="AJ192">
        <f t="shared" si="269"/>
        <v>0</v>
      </c>
      <c r="AK192">
        <f t="shared" si="270"/>
        <v>0</v>
      </c>
      <c r="AL192">
        <f t="shared" si="271"/>
        <v>0</v>
      </c>
      <c r="AM192">
        <f t="shared" si="272"/>
        <v>0</v>
      </c>
      <c r="AN192">
        <f t="shared" si="273"/>
        <v>0</v>
      </c>
      <c r="AO192">
        <f t="shared" si="274"/>
        <v>0</v>
      </c>
      <c r="AP192">
        <f t="shared" si="275"/>
        <v>0</v>
      </c>
      <c r="AQ192">
        <f t="shared" si="276"/>
        <v>0</v>
      </c>
      <c r="AR192">
        <f t="shared" si="277"/>
        <v>0</v>
      </c>
      <c r="AS192">
        <f t="shared" si="278"/>
        <v>0</v>
      </c>
      <c r="AT192">
        <f t="shared" si="279"/>
        <v>0</v>
      </c>
    </row>
    <row r="193" spans="1:49" ht="20.100000000000001" customHeight="1" x14ac:dyDescent="0.3">
      <c r="A193" s="6" t="s">
        <v>49</v>
      </c>
      <c r="B193" s="6" t="s">
        <v>68</v>
      </c>
      <c r="C193" s="7" t="s">
        <v>28</v>
      </c>
      <c r="D193" s="15">
        <v>3</v>
      </c>
      <c r="E193" s="15"/>
      <c r="F193" s="15"/>
      <c r="G193" s="15"/>
      <c r="H193" s="15"/>
      <c r="I193" s="15"/>
      <c r="J193" s="15"/>
      <c r="K193" s="15"/>
      <c r="L193" s="8"/>
      <c r="N193" t="str">
        <f>"01"</f>
        <v>01</v>
      </c>
      <c r="O193" s="1" t="s">
        <v>145</v>
      </c>
      <c r="P193">
        <v>1</v>
      </c>
      <c r="Q193">
        <f t="shared" si="250"/>
        <v>0</v>
      </c>
      <c r="R193">
        <f t="shared" si="251"/>
        <v>0</v>
      </c>
      <c r="S193">
        <f t="shared" si="252"/>
        <v>0</v>
      </c>
      <c r="T193">
        <f t="shared" si="253"/>
        <v>0</v>
      </c>
      <c r="U193">
        <f t="shared" si="254"/>
        <v>0</v>
      </c>
      <c r="V193">
        <f t="shared" si="255"/>
        <v>0</v>
      </c>
      <c r="W193">
        <f t="shared" si="256"/>
        <v>0</v>
      </c>
      <c r="X193">
        <f t="shared" si="257"/>
        <v>0</v>
      </c>
      <c r="Y193">
        <f t="shared" si="258"/>
        <v>0</v>
      </c>
      <c r="Z193">
        <f t="shared" si="259"/>
        <v>0</v>
      </c>
      <c r="AA193">
        <f t="shared" si="260"/>
        <v>0</v>
      </c>
      <c r="AB193">
        <f t="shared" si="261"/>
        <v>0</v>
      </c>
      <c r="AC193">
        <f t="shared" si="262"/>
        <v>0</v>
      </c>
      <c r="AD193">
        <f t="shared" si="263"/>
        <v>0</v>
      </c>
      <c r="AE193">
        <f t="shared" si="264"/>
        <v>0</v>
      </c>
      <c r="AF193">
        <f t="shared" si="265"/>
        <v>0</v>
      </c>
      <c r="AG193">
        <f t="shared" si="266"/>
        <v>0</v>
      </c>
      <c r="AH193">
        <f t="shared" si="267"/>
        <v>0</v>
      </c>
      <c r="AI193">
        <f t="shared" si="268"/>
        <v>0</v>
      </c>
      <c r="AJ193">
        <f t="shared" si="269"/>
        <v>0</v>
      </c>
      <c r="AK193">
        <f t="shared" si="270"/>
        <v>0</v>
      </c>
      <c r="AL193">
        <f t="shared" si="271"/>
        <v>0</v>
      </c>
      <c r="AM193">
        <f t="shared" si="272"/>
        <v>0</v>
      </c>
      <c r="AN193">
        <f t="shared" si="273"/>
        <v>0</v>
      </c>
      <c r="AO193">
        <f t="shared" si="274"/>
        <v>0</v>
      </c>
      <c r="AP193">
        <f t="shared" si="275"/>
        <v>0</v>
      </c>
      <c r="AQ193">
        <f t="shared" si="276"/>
        <v>0</v>
      </c>
      <c r="AR193">
        <f t="shared" si="277"/>
        <v>0</v>
      </c>
      <c r="AS193">
        <f t="shared" si="278"/>
        <v>0</v>
      </c>
      <c r="AT193">
        <f t="shared" si="279"/>
        <v>0</v>
      </c>
    </row>
    <row r="194" spans="1:49" ht="20.100000000000001" customHeight="1" x14ac:dyDescent="0.3">
      <c r="A194" s="6" t="s">
        <v>163</v>
      </c>
      <c r="B194" s="6" t="s">
        <v>164</v>
      </c>
      <c r="C194" s="7" t="s">
        <v>134</v>
      </c>
      <c r="D194" s="15">
        <v>1</v>
      </c>
      <c r="E194" s="15"/>
      <c r="F194" s="15"/>
      <c r="G194" s="15"/>
      <c r="H194" s="15"/>
      <c r="I194" s="15"/>
      <c r="J194" s="15"/>
      <c r="K194" s="15"/>
      <c r="L194" s="10"/>
      <c r="N194" t="str">
        <f>""</f>
        <v/>
      </c>
      <c r="O194" s="1" t="s">
        <v>145</v>
      </c>
      <c r="P194">
        <v>1</v>
      </c>
      <c r="Q194">
        <f t="shared" si="250"/>
        <v>0</v>
      </c>
      <c r="R194">
        <f t="shared" si="251"/>
        <v>0</v>
      </c>
      <c r="S194">
        <f t="shared" si="252"/>
        <v>0</v>
      </c>
      <c r="T194">
        <f t="shared" si="253"/>
        <v>0</v>
      </c>
      <c r="U194">
        <f t="shared" si="254"/>
        <v>0</v>
      </c>
      <c r="V194">
        <f t="shared" si="255"/>
        <v>0</v>
      </c>
      <c r="W194">
        <f t="shared" si="256"/>
        <v>0</v>
      </c>
      <c r="X194">
        <f t="shared" si="257"/>
        <v>0</v>
      </c>
      <c r="Y194">
        <f t="shared" si="258"/>
        <v>0</v>
      </c>
      <c r="Z194">
        <f t="shared" si="259"/>
        <v>0</v>
      </c>
      <c r="AA194">
        <f t="shared" si="260"/>
        <v>0</v>
      </c>
      <c r="AB194">
        <f t="shared" si="261"/>
        <v>0</v>
      </c>
      <c r="AC194">
        <f t="shared" si="262"/>
        <v>0</v>
      </c>
      <c r="AD194">
        <f t="shared" si="263"/>
        <v>0</v>
      </c>
      <c r="AE194">
        <f t="shared" si="264"/>
        <v>0</v>
      </c>
      <c r="AF194">
        <f t="shared" si="265"/>
        <v>0</v>
      </c>
      <c r="AG194">
        <f t="shared" si="266"/>
        <v>0</v>
      </c>
      <c r="AH194">
        <f t="shared" si="267"/>
        <v>0</v>
      </c>
      <c r="AI194">
        <f t="shared" si="268"/>
        <v>0</v>
      </c>
      <c r="AJ194">
        <f t="shared" si="269"/>
        <v>0</v>
      </c>
      <c r="AK194">
        <f t="shared" si="270"/>
        <v>0</v>
      </c>
      <c r="AL194">
        <f t="shared" si="271"/>
        <v>0</v>
      </c>
      <c r="AM194">
        <f t="shared" si="272"/>
        <v>0</v>
      </c>
      <c r="AN194">
        <f t="shared" si="273"/>
        <v>0</v>
      </c>
      <c r="AO194">
        <f t="shared" si="274"/>
        <v>0</v>
      </c>
      <c r="AP194">
        <f t="shared" si="275"/>
        <v>0</v>
      </c>
      <c r="AQ194">
        <f t="shared" si="276"/>
        <v>0</v>
      </c>
      <c r="AR194">
        <f t="shared" si="277"/>
        <v>0</v>
      </c>
      <c r="AS194">
        <f t="shared" si="278"/>
        <v>0</v>
      </c>
      <c r="AT194">
        <f t="shared" si="279"/>
        <v>0</v>
      </c>
    </row>
    <row r="195" spans="1:49" ht="20.100000000000001" customHeight="1" x14ac:dyDescent="0.3">
      <c r="A195" s="6" t="s">
        <v>163</v>
      </c>
      <c r="B195" s="6" t="s">
        <v>166</v>
      </c>
      <c r="C195" s="7" t="s">
        <v>134</v>
      </c>
      <c r="D195" s="15">
        <v>1</v>
      </c>
      <c r="E195" s="15"/>
      <c r="F195" s="15"/>
      <c r="G195" s="15"/>
      <c r="H195" s="15"/>
      <c r="I195" s="15"/>
      <c r="J195" s="15"/>
      <c r="K195" s="15"/>
      <c r="L195" s="10"/>
      <c r="N195" t="str">
        <f>""</f>
        <v/>
      </c>
      <c r="O195" s="1" t="s">
        <v>145</v>
      </c>
      <c r="P195">
        <v>1</v>
      </c>
      <c r="Q195">
        <f t="shared" si="250"/>
        <v>0</v>
      </c>
      <c r="R195">
        <f t="shared" si="251"/>
        <v>0</v>
      </c>
      <c r="S195">
        <f t="shared" si="252"/>
        <v>0</v>
      </c>
      <c r="T195">
        <f t="shared" si="253"/>
        <v>0</v>
      </c>
      <c r="U195">
        <f t="shared" si="254"/>
        <v>0</v>
      </c>
      <c r="V195">
        <f t="shared" si="255"/>
        <v>0</v>
      </c>
      <c r="W195">
        <f t="shared" si="256"/>
        <v>0</v>
      </c>
      <c r="X195">
        <f t="shared" si="257"/>
        <v>0</v>
      </c>
      <c r="Y195">
        <f t="shared" si="258"/>
        <v>0</v>
      </c>
      <c r="Z195">
        <f t="shared" si="259"/>
        <v>0</v>
      </c>
      <c r="AA195">
        <f t="shared" si="260"/>
        <v>0</v>
      </c>
      <c r="AB195">
        <f t="shared" si="261"/>
        <v>0</v>
      </c>
      <c r="AC195">
        <f t="shared" si="262"/>
        <v>0</v>
      </c>
      <c r="AD195">
        <f t="shared" si="263"/>
        <v>0</v>
      </c>
      <c r="AE195">
        <f t="shared" si="264"/>
        <v>0</v>
      </c>
      <c r="AF195">
        <f t="shared" si="265"/>
        <v>0</v>
      </c>
      <c r="AG195">
        <f t="shared" si="266"/>
        <v>0</v>
      </c>
      <c r="AH195">
        <f t="shared" si="267"/>
        <v>0</v>
      </c>
      <c r="AI195">
        <f t="shared" si="268"/>
        <v>0</v>
      </c>
      <c r="AJ195">
        <f t="shared" si="269"/>
        <v>0</v>
      </c>
      <c r="AK195">
        <f t="shared" si="270"/>
        <v>0</v>
      </c>
      <c r="AL195">
        <f t="shared" si="271"/>
        <v>0</v>
      </c>
      <c r="AM195">
        <f t="shared" si="272"/>
        <v>0</v>
      </c>
      <c r="AN195">
        <f t="shared" si="273"/>
        <v>0</v>
      </c>
      <c r="AO195">
        <f t="shared" si="274"/>
        <v>0</v>
      </c>
      <c r="AP195">
        <f t="shared" si="275"/>
        <v>0</v>
      </c>
      <c r="AQ195">
        <f t="shared" si="276"/>
        <v>0</v>
      </c>
      <c r="AR195">
        <f t="shared" si="277"/>
        <v>0</v>
      </c>
      <c r="AS195">
        <f t="shared" si="278"/>
        <v>0</v>
      </c>
      <c r="AT195">
        <f t="shared" si="279"/>
        <v>0</v>
      </c>
    </row>
    <row r="196" spans="1:49" ht="20.100000000000001" customHeight="1" x14ac:dyDescent="0.3">
      <c r="A196" s="6" t="s">
        <v>130</v>
      </c>
      <c r="B196" s="6" t="s">
        <v>24</v>
      </c>
      <c r="C196" s="7" t="s">
        <v>28</v>
      </c>
      <c r="D196" s="15">
        <v>3</v>
      </c>
      <c r="E196" s="15"/>
      <c r="F196" s="15"/>
      <c r="G196" s="15"/>
      <c r="H196" s="15"/>
      <c r="I196" s="15"/>
      <c r="J196" s="15"/>
      <c r="K196" s="15"/>
      <c r="L196" s="8"/>
      <c r="N196" t="str">
        <f>"01"</f>
        <v>01</v>
      </c>
      <c r="O196" s="1" t="s">
        <v>145</v>
      </c>
      <c r="P196">
        <v>1</v>
      </c>
      <c r="Q196">
        <f>IF(O196="기계경비", J196, 0)</f>
        <v>0</v>
      </c>
      <c r="R196">
        <f>IF(O196="운반비", J196, 0)</f>
        <v>0</v>
      </c>
      <c r="S196">
        <f>IF(O196="작업부산물", F196, 0)</f>
        <v>0</v>
      </c>
      <c r="T196">
        <f>IF(O196="관급", F196, 0)</f>
        <v>0</v>
      </c>
      <c r="U196">
        <f>IF(O196="외주비", J196, 0)</f>
        <v>0</v>
      </c>
      <c r="V196">
        <f>IF(O196="장비비", J196, 0)</f>
        <v>0</v>
      </c>
      <c r="W196">
        <f>IF(O196="폐기물처리비", K196, 0)</f>
        <v>0</v>
      </c>
      <c r="X196">
        <f>IF(O196="가설비", J196, 0)</f>
        <v>0</v>
      </c>
      <c r="Y196">
        <f>IF(O196="잡비제외분", F196, 0)</f>
        <v>0</v>
      </c>
      <c r="Z196">
        <f>IF(O196="사급자재대", K196, 0)</f>
        <v>0</v>
      </c>
      <c r="AA196">
        <f>IF(O196="관급자재대", K196, 0)</f>
        <v>0</v>
      </c>
      <c r="AB196">
        <f>IF(O196="작업부산물1", K196, 0)</f>
        <v>0</v>
      </c>
      <c r="AC196">
        <f>IF(O196="소방시설공사업 배상책임공제", K196, 0)</f>
        <v>0</v>
      </c>
      <c r="AD196">
        <f>IF(O196="부가가치세", K196, 0)</f>
        <v>0</v>
      </c>
      <c r="AE196">
        <f>IF(O196="T. A. B 공 사", K196, 0)</f>
        <v>0</v>
      </c>
      <c r="AF196">
        <f>IF(O196="자동제어공사", K196, 0)</f>
        <v>0</v>
      </c>
      <c r="AG196">
        <f>IF(O196="품 질 관 리", K196, 0)</f>
        <v>0</v>
      </c>
      <c r="AH196">
        <f>IF(O196="재 해 예 방 기 술 지 도", K196, 0)</f>
        <v>0</v>
      </c>
      <c r="AI196">
        <f>IF(O196="상수도인입분당금", K196, 0)</f>
        <v>0</v>
      </c>
      <c r="AJ196">
        <f>IF(O196="사용자항목9", K196, 0)</f>
        <v>0</v>
      </c>
      <c r="AK196">
        <f>IF(O196="사용자항목10", K196, 0)</f>
        <v>0</v>
      </c>
      <c r="AL196">
        <f>IF(O196="사용자항목11", K196, 0)</f>
        <v>0</v>
      </c>
      <c r="AM196">
        <f>IF(O196="사용자항목12", K196, 0)</f>
        <v>0</v>
      </c>
      <c r="AN196">
        <f>IF(O196="사용자항목13", K196, 0)</f>
        <v>0</v>
      </c>
      <c r="AO196">
        <f>IF(O196="사용자항목14", K196, 0)</f>
        <v>0</v>
      </c>
      <c r="AP196">
        <f>IF(O196="사용자항목15", K196, 0)</f>
        <v>0</v>
      </c>
      <c r="AQ196">
        <f>IF(O196="사용자항목16", K196, 0)</f>
        <v>0</v>
      </c>
      <c r="AR196">
        <f>IF(O196="사용자항목17", K196, 0)</f>
        <v>0</v>
      </c>
      <c r="AS196">
        <f>IF(O196="사용자항목18", K196, 0)</f>
        <v>0</v>
      </c>
      <c r="AT196">
        <f>IF(O196="사용자항목19", K196, 0)</f>
        <v>0</v>
      </c>
    </row>
    <row r="197" spans="1:49" ht="20.100000000000001" customHeight="1" x14ac:dyDescent="0.3">
      <c r="A197" s="6" t="s">
        <v>130</v>
      </c>
      <c r="B197" s="6" t="s">
        <v>26</v>
      </c>
      <c r="C197" s="7" t="s">
        <v>28</v>
      </c>
      <c r="D197" s="15">
        <v>3</v>
      </c>
      <c r="E197" s="15"/>
      <c r="F197" s="15"/>
      <c r="G197" s="15"/>
      <c r="H197" s="15"/>
      <c r="I197" s="15"/>
      <c r="J197" s="15"/>
      <c r="K197" s="15"/>
      <c r="L197" s="8"/>
      <c r="N197" t="str">
        <f>"01"</f>
        <v>01</v>
      </c>
      <c r="O197" s="1" t="s">
        <v>145</v>
      </c>
      <c r="P197">
        <v>1</v>
      </c>
      <c r="Q197">
        <f>IF(O197="기계경비", J197, 0)</f>
        <v>0</v>
      </c>
      <c r="R197">
        <f>IF(O197="운반비", J197, 0)</f>
        <v>0</v>
      </c>
      <c r="S197">
        <f>IF(O197="작업부산물", F197, 0)</f>
        <v>0</v>
      </c>
      <c r="T197">
        <f>IF(O197="관급", F197, 0)</f>
        <v>0</v>
      </c>
      <c r="U197">
        <f>IF(O197="외주비", J197, 0)</f>
        <v>0</v>
      </c>
      <c r="V197">
        <f>IF(O197="장비비", J197, 0)</f>
        <v>0</v>
      </c>
      <c r="W197">
        <f>IF(O197="폐기물처리비", K197, 0)</f>
        <v>0</v>
      </c>
      <c r="X197">
        <f>IF(O197="가설비", J197, 0)</f>
        <v>0</v>
      </c>
      <c r="Y197">
        <f>IF(O197="잡비제외분", F197, 0)</f>
        <v>0</v>
      </c>
      <c r="Z197">
        <f>IF(O197="사급자재대", K197, 0)</f>
        <v>0</v>
      </c>
      <c r="AA197">
        <f>IF(O197="관급자재대", K197, 0)</f>
        <v>0</v>
      </c>
      <c r="AB197">
        <f>IF(O197="작업부산물1", K197, 0)</f>
        <v>0</v>
      </c>
      <c r="AC197">
        <f>IF(O197="소방시설공사업 배상책임공제", K197, 0)</f>
        <v>0</v>
      </c>
      <c r="AD197">
        <f>IF(O197="부가가치세", K197, 0)</f>
        <v>0</v>
      </c>
      <c r="AE197">
        <f>IF(O197="T. A. B 공 사", K197, 0)</f>
        <v>0</v>
      </c>
      <c r="AF197">
        <f>IF(O197="자동제어공사", K197, 0)</f>
        <v>0</v>
      </c>
      <c r="AG197">
        <f>IF(O197="품 질 관 리", K197, 0)</f>
        <v>0</v>
      </c>
      <c r="AH197">
        <f>IF(O197="재 해 예 방 기 술 지 도", K197, 0)</f>
        <v>0</v>
      </c>
      <c r="AI197">
        <f>IF(O197="상수도인입분당금", K197, 0)</f>
        <v>0</v>
      </c>
      <c r="AJ197">
        <f>IF(O197="사용자항목9", K197, 0)</f>
        <v>0</v>
      </c>
      <c r="AK197">
        <f>IF(O197="사용자항목10", K197, 0)</f>
        <v>0</v>
      </c>
      <c r="AL197">
        <f>IF(O197="사용자항목11", K197, 0)</f>
        <v>0</v>
      </c>
      <c r="AM197">
        <f>IF(O197="사용자항목12", K197, 0)</f>
        <v>0</v>
      </c>
      <c r="AN197">
        <f>IF(O197="사용자항목13", K197, 0)</f>
        <v>0</v>
      </c>
      <c r="AO197">
        <f>IF(O197="사용자항목14", K197, 0)</f>
        <v>0</v>
      </c>
      <c r="AP197">
        <f>IF(O197="사용자항목15", K197, 0)</f>
        <v>0</v>
      </c>
      <c r="AQ197">
        <f>IF(O197="사용자항목16", K197, 0)</f>
        <v>0</v>
      </c>
      <c r="AR197">
        <f>IF(O197="사용자항목17", K197, 0)</f>
        <v>0</v>
      </c>
      <c r="AS197">
        <f>IF(O197="사용자항목18", K197, 0)</f>
        <v>0</v>
      </c>
      <c r="AT197">
        <f>IF(O197="사용자항목19", K197, 0)</f>
        <v>0</v>
      </c>
    </row>
    <row r="198" spans="1:49" ht="20.100000000000001" customHeight="1" x14ac:dyDescent="0.3">
      <c r="A198" s="6" t="s">
        <v>162</v>
      </c>
      <c r="B198" s="6" t="s">
        <v>24</v>
      </c>
      <c r="C198" s="7" t="s">
        <v>134</v>
      </c>
      <c r="D198" s="15">
        <v>3</v>
      </c>
      <c r="E198" s="15"/>
      <c r="F198" s="15"/>
      <c r="G198" s="15"/>
      <c r="H198" s="15"/>
      <c r="I198" s="15"/>
      <c r="J198" s="15"/>
      <c r="K198" s="15"/>
      <c r="L198" s="10"/>
      <c r="N198" t="str">
        <f>""</f>
        <v/>
      </c>
      <c r="O198" s="1" t="s">
        <v>145</v>
      </c>
      <c r="P198">
        <v>1</v>
      </c>
      <c r="Q198">
        <f>IF(O198="기계경비", J198, 0)</f>
        <v>0</v>
      </c>
      <c r="R198">
        <f>IF(O198="운반비", J198, 0)</f>
        <v>0</v>
      </c>
      <c r="S198">
        <f>IF(O198="작업부산물", F198, 0)</f>
        <v>0</v>
      </c>
      <c r="T198">
        <f>IF(O198="관급", F198, 0)</f>
        <v>0</v>
      </c>
      <c r="U198">
        <f>IF(O198="외주비", J198, 0)</f>
        <v>0</v>
      </c>
      <c r="V198">
        <f>IF(O198="장비비", J198, 0)</f>
        <v>0</v>
      </c>
      <c r="W198">
        <f>IF(O198="폐기물처리비", K198, 0)</f>
        <v>0</v>
      </c>
      <c r="X198">
        <f>IF(O198="가설비", J198, 0)</f>
        <v>0</v>
      </c>
      <c r="Y198">
        <f>IF(O198="잡비제외분", F198, 0)</f>
        <v>0</v>
      </c>
      <c r="Z198">
        <f>IF(O198="사급자재대", K198, 0)</f>
        <v>0</v>
      </c>
      <c r="AA198">
        <f>IF(O198="관급자재대", K198, 0)</f>
        <v>0</v>
      </c>
      <c r="AB198">
        <f>IF(O198="작업부산물1", K198, 0)</f>
        <v>0</v>
      </c>
      <c r="AC198">
        <f>IF(O198="소방시설공사업 배상책임공제", K198, 0)</f>
        <v>0</v>
      </c>
      <c r="AD198">
        <f>IF(O198="부가가치세", K198, 0)</f>
        <v>0</v>
      </c>
      <c r="AE198">
        <f>IF(O198="T. A. B 공 사", K198, 0)</f>
        <v>0</v>
      </c>
      <c r="AF198">
        <f>IF(O198="자동제어공사", K198, 0)</f>
        <v>0</v>
      </c>
      <c r="AG198">
        <f>IF(O198="품 질 관 리", K198, 0)</f>
        <v>0</v>
      </c>
      <c r="AH198">
        <f>IF(O198="재 해 예 방 기 술 지 도", K198, 0)</f>
        <v>0</v>
      </c>
      <c r="AI198">
        <f>IF(O198="상수도인입분당금", K198, 0)</f>
        <v>0</v>
      </c>
      <c r="AJ198">
        <f>IF(O198="사용자항목9", K198, 0)</f>
        <v>0</v>
      </c>
      <c r="AK198">
        <f>IF(O198="사용자항목10", K198, 0)</f>
        <v>0</v>
      </c>
      <c r="AL198">
        <f>IF(O198="사용자항목11", K198, 0)</f>
        <v>0</v>
      </c>
      <c r="AM198">
        <f>IF(O198="사용자항목12", K198, 0)</f>
        <v>0</v>
      </c>
      <c r="AN198">
        <f>IF(O198="사용자항목13", K198, 0)</f>
        <v>0</v>
      </c>
      <c r="AO198">
        <f>IF(O198="사용자항목14", K198, 0)</f>
        <v>0</v>
      </c>
      <c r="AP198">
        <f>IF(O198="사용자항목15", K198, 0)</f>
        <v>0</v>
      </c>
      <c r="AQ198">
        <f>IF(O198="사용자항목16", K198, 0)</f>
        <v>0</v>
      </c>
      <c r="AR198">
        <f>IF(O198="사용자항목17", K198, 0)</f>
        <v>0</v>
      </c>
      <c r="AS198">
        <f>IF(O198="사용자항목18", K198, 0)</f>
        <v>0</v>
      </c>
      <c r="AT198">
        <f>IF(O198="사용자항목19", K198, 0)</f>
        <v>0</v>
      </c>
    </row>
    <row r="199" spans="1:49" ht="20.100000000000001" customHeight="1" x14ac:dyDescent="0.3">
      <c r="A199" s="6" t="s">
        <v>162</v>
      </c>
      <c r="B199" s="6" t="s">
        <v>26</v>
      </c>
      <c r="C199" s="7" t="s">
        <v>134</v>
      </c>
      <c r="D199" s="15">
        <v>3</v>
      </c>
      <c r="E199" s="15"/>
      <c r="F199" s="15"/>
      <c r="G199" s="15"/>
      <c r="H199" s="15"/>
      <c r="I199" s="15"/>
      <c r="J199" s="15"/>
      <c r="K199" s="15"/>
      <c r="L199" s="10"/>
      <c r="N199" t="str">
        <f>""</f>
        <v/>
      </c>
      <c r="O199" s="1" t="s">
        <v>145</v>
      </c>
      <c r="P199">
        <v>1</v>
      </c>
      <c r="Q199">
        <f>IF(O199="기계경비", J199, 0)</f>
        <v>0</v>
      </c>
      <c r="R199">
        <f>IF(O199="운반비", J199, 0)</f>
        <v>0</v>
      </c>
      <c r="S199">
        <f>IF(O199="작업부산물", F199, 0)</f>
        <v>0</v>
      </c>
      <c r="T199">
        <f>IF(O199="관급", F199, 0)</f>
        <v>0</v>
      </c>
      <c r="U199">
        <f>IF(O199="외주비", J199, 0)</f>
        <v>0</v>
      </c>
      <c r="V199">
        <f>IF(O199="장비비", J199, 0)</f>
        <v>0</v>
      </c>
      <c r="W199">
        <f>IF(O199="폐기물처리비", K199, 0)</f>
        <v>0</v>
      </c>
      <c r="X199">
        <f>IF(O199="가설비", J199, 0)</f>
        <v>0</v>
      </c>
      <c r="Y199">
        <f>IF(O199="잡비제외분", F199, 0)</f>
        <v>0</v>
      </c>
      <c r="Z199">
        <f>IF(O199="사급자재대", K199, 0)</f>
        <v>0</v>
      </c>
      <c r="AA199">
        <f>IF(O199="관급자재대", K199, 0)</f>
        <v>0</v>
      </c>
      <c r="AB199">
        <f>IF(O199="작업부산물1", K199, 0)</f>
        <v>0</v>
      </c>
      <c r="AC199">
        <f>IF(O199="소방시설공사업 배상책임공제", K199, 0)</f>
        <v>0</v>
      </c>
      <c r="AD199">
        <f>IF(O199="부가가치세", K199, 0)</f>
        <v>0</v>
      </c>
      <c r="AE199">
        <f>IF(O199="T. A. B 공 사", K199, 0)</f>
        <v>0</v>
      </c>
      <c r="AF199">
        <f>IF(O199="자동제어공사", K199, 0)</f>
        <v>0</v>
      </c>
      <c r="AG199">
        <f>IF(O199="품 질 관 리", K199, 0)</f>
        <v>0</v>
      </c>
      <c r="AH199">
        <f>IF(O199="재 해 예 방 기 술 지 도", K199, 0)</f>
        <v>0</v>
      </c>
      <c r="AI199">
        <f>IF(O199="상수도인입분당금", K199, 0)</f>
        <v>0</v>
      </c>
      <c r="AJ199">
        <f>IF(O199="사용자항목9", K199, 0)</f>
        <v>0</v>
      </c>
      <c r="AK199">
        <f>IF(O199="사용자항목10", K199, 0)</f>
        <v>0</v>
      </c>
      <c r="AL199">
        <f>IF(O199="사용자항목11", K199, 0)</f>
        <v>0</v>
      </c>
      <c r="AM199">
        <f>IF(O199="사용자항목12", K199, 0)</f>
        <v>0</v>
      </c>
      <c r="AN199">
        <f>IF(O199="사용자항목13", K199, 0)</f>
        <v>0</v>
      </c>
      <c r="AO199">
        <f>IF(O199="사용자항목14", K199, 0)</f>
        <v>0</v>
      </c>
      <c r="AP199">
        <f>IF(O199="사용자항목15", K199, 0)</f>
        <v>0</v>
      </c>
      <c r="AQ199">
        <f>IF(O199="사용자항목16", K199, 0)</f>
        <v>0</v>
      </c>
      <c r="AR199">
        <f>IF(O199="사용자항목17", K199, 0)</f>
        <v>0</v>
      </c>
      <c r="AS199">
        <f>IF(O199="사용자항목18", K199, 0)</f>
        <v>0</v>
      </c>
      <c r="AT199">
        <f>IF(O199="사용자항목19", K199, 0)</f>
        <v>0</v>
      </c>
    </row>
    <row r="200" spans="1:49" ht="20.100000000000001" customHeight="1" x14ac:dyDescent="0.3">
      <c r="A200" s="6" t="s">
        <v>127</v>
      </c>
      <c r="B200" s="6" t="s">
        <v>20</v>
      </c>
      <c r="C200" s="7" t="s">
        <v>16</v>
      </c>
      <c r="D200" s="15">
        <v>219</v>
      </c>
      <c r="E200" s="15"/>
      <c r="F200" s="15"/>
      <c r="G200" s="15"/>
      <c r="H200" s="15"/>
      <c r="I200" s="15"/>
      <c r="J200" s="15"/>
      <c r="K200" s="15"/>
      <c r="L200" s="10"/>
      <c r="N200" t="str">
        <f>""</f>
        <v/>
      </c>
      <c r="O200" s="1" t="s">
        <v>145</v>
      </c>
      <c r="P200">
        <v>1</v>
      </c>
      <c r="Q200">
        <f t="shared" si="250"/>
        <v>0</v>
      </c>
      <c r="R200">
        <f t="shared" si="251"/>
        <v>0</v>
      </c>
      <c r="S200">
        <f t="shared" si="252"/>
        <v>0</v>
      </c>
      <c r="T200">
        <f t="shared" si="253"/>
        <v>0</v>
      </c>
      <c r="U200">
        <f t="shared" si="254"/>
        <v>0</v>
      </c>
      <c r="V200">
        <f t="shared" si="255"/>
        <v>0</v>
      </c>
      <c r="W200">
        <f t="shared" si="256"/>
        <v>0</v>
      </c>
      <c r="X200">
        <f t="shared" si="257"/>
        <v>0</v>
      </c>
      <c r="Y200">
        <f t="shared" si="258"/>
        <v>0</v>
      </c>
      <c r="Z200">
        <f t="shared" si="259"/>
        <v>0</v>
      </c>
      <c r="AA200">
        <f t="shared" si="260"/>
        <v>0</v>
      </c>
      <c r="AB200">
        <f t="shared" si="261"/>
        <v>0</v>
      </c>
      <c r="AC200">
        <f t="shared" si="262"/>
        <v>0</v>
      </c>
      <c r="AD200">
        <f t="shared" si="263"/>
        <v>0</v>
      </c>
      <c r="AE200">
        <f t="shared" si="264"/>
        <v>0</v>
      </c>
      <c r="AF200">
        <f t="shared" si="265"/>
        <v>0</v>
      </c>
      <c r="AG200">
        <f t="shared" si="266"/>
        <v>0</v>
      </c>
      <c r="AH200">
        <f t="shared" si="267"/>
        <v>0</v>
      </c>
      <c r="AI200">
        <f t="shared" si="268"/>
        <v>0</v>
      </c>
      <c r="AJ200">
        <f t="shared" si="269"/>
        <v>0</v>
      </c>
      <c r="AK200">
        <f t="shared" si="270"/>
        <v>0</v>
      </c>
      <c r="AL200">
        <f t="shared" si="271"/>
        <v>0</v>
      </c>
      <c r="AM200">
        <f t="shared" si="272"/>
        <v>0</v>
      </c>
      <c r="AN200">
        <f t="shared" si="273"/>
        <v>0</v>
      </c>
      <c r="AO200">
        <f t="shared" si="274"/>
        <v>0</v>
      </c>
      <c r="AP200">
        <f t="shared" si="275"/>
        <v>0</v>
      </c>
      <c r="AQ200">
        <f t="shared" si="276"/>
        <v>0</v>
      </c>
      <c r="AR200">
        <f t="shared" si="277"/>
        <v>0</v>
      </c>
      <c r="AS200">
        <f t="shared" si="278"/>
        <v>0</v>
      </c>
      <c r="AT200">
        <f t="shared" si="279"/>
        <v>0</v>
      </c>
    </row>
    <row r="201" spans="1:49" ht="20.100000000000001" customHeight="1" x14ac:dyDescent="0.3">
      <c r="A201" s="6" t="s">
        <v>127</v>
      </c>
      <c r="B201" s="6" t="s">
        <v>22</v>
      </c>
      <c r="C201" s="7" t="s">
        <v>16</v>
      </c>
      <c r="D201" s="15">
        <v>56</v>
      </c>
      <c r="E201" s="15"/>
      <c r="F201" s="15"/>
      <c r="G201" s="15"/>
      <c r="H201" s="15"/>
      <c r="I201" s="15"/>
      <c r="J201" s="15"/>
      <c r="K201" s="15"/>
      <c r="L201" s="10"/>
      <c r="N201" t="str">
        <f>""</f>
        <v/>
      </c>
      <c r="O201" s="1" t="s">
        <v>145</v>
      </c>
      <c r="P201">
        <v>1</v>
      </c>
      <c r="Q201">
        <f t="shared" si="250"/>
        <v>0</v>
      </c>
      <c r="R201">
        <f t="shared" si="251"/>
        <v>0</v>
      </c>
      <c r="S201">
        <f t="shared" si="252"/>
        <v>0</v>
      </c>
      <c r="T201">
        <f t="shared" si="253"/>
        <v>0</v>
      </c>
      <c r="U201">
        <f t="shared" si="254"/>
        <v>0</v>
      </c>
      <c r="V201">
        <f t="shared" si="255"/>
        <v>0</v>
      </c>
      <c r="W201">
        <f t="shared" si="256"/>
        <v>0</v>
      </c>
      <c r="X201">
        <f t="shared" si="257"/>
        <v>0</v>
      </c>
      <c r="Y201">
        <f t="shared" si="258"/>
        <v>0</v>
      </c>
      <c r="Z201">
        <f t="shared" si="259"/>
        <v>0</v>
      </c>
      <c r="AA201">
        <f t="shared" si="260"/>
        <v>0</v>
      </c>
      <c r="AB201">
        <f t="shared" si="261"/>
        <v>0</v>
      </c>
      <c r="AC201">
        <f t="shared" si="262"/>
        <v>0</v>
      </c>
      <c r="AD201">
        <f t="shared" si="263"/>
        <v>0</v>
      </c>
      <c r="AE201">
        <f t="shared" si="264"/>
        <v>0</v>
      </c>
      <c r="AF201">
        <f t="shared" si="265"/>
        <v>0</v>
      </c>
      <c r="AG201">
        <f t="shared" si="266"/>
        <v>0</v>
      </c>
      <c r="AH201">
        <f t="shared" si="267"/>
        <v>0</v>
      </c>
      <c r="AI201">
        <f t="shared" si="268"/>
        <v>0</v>
      </c>
      <c r="AJ201">
        <f t="shared" si="269"/>
        <v>0</v>
      </c>
      <c r="AK201">
        <f t="shared" si="270"/>
        <v>0</v>
      </c>
      <c r="AL201">
        <f t="shared" si="271"/>
        <v>0</v>
      </c>
      <c r="AM201">
        <f t="shared" si="272"/>
        <v>0</v>
      </c>
      <c r="AN201">
        <f t="shared" si="273"/>
        <v>0</v>
      </c>
      <c r="AO201">
        <f t="shared" si="274"/>
        <v>0</v>
      </c>
      <c r="AP201">
        <f t="shared" si="275"/>
        <v>0</v>
      </c>
      <c r="AQ201">
        <f t="shared" si="276"/>
        <v>0</v>
      </c>
      <c r="AR201">
        <f t="shared" si="277"/>
        <v>0</v>
      </c>
      <c r="AS201">
        <f t="shared" si="278"/>
        <v>0</v>
      </c>
      <c r="AT201">
        <f t="shared" si="279"/>
        <v>0</v>
      </c>
    </row>
    <row r="202" spans="1:49" ht="20.100000000000001" customHeight="1" x14ac:dyDescent="0.3">
      <c r="A202" s="6" t="s">
        <v>127</v>
      </c>
      <c r="B202" s="6" t="s">
        <v>23</v>
      </c>
      <c r="C202" s="7" t="s">
        <v>16</v>
      </c>
      <c r="D202" s="15">
        <v>102</v>
      </c>
      <c r="E202" s="15"/>
      <c r="F202" s="15"/>
      <c r="G202" s="15"/>
      <c r="H202" s="15"/>
      <c r="I202" s="15"/>
      <c r="J202" s="15"/>
      <c r="K202" s="15"/>
      <c r="L202" s="10"/>
      <c r="N202" t="str">
        <f>""</f>
        <v/>
      </c>
      <c r="O202" s="1" t="s">
        <v>145</v>
      </c>
      <c r="P202">
        <v>1</v>
      </c>
      <c r="Q202">
        <f t="shared" si="250"/>
        <v>0</v>
      </c>
      <c r="R202">
        <f t="shared" si="251"/>
        <v>0</v>
      </c>
      <c r="S202">
        <f t="shared" si="252"/>
        <v>0</v>
      </c>
      <c r="T202">
        <f t="shared" si="253"/>
        <v>0</v>
      </c>
      <c r="U202">
        <f t="shared" si="254"/>
        <v>0</v>
      </c>
      <c r="V202">
        <f t="shared" si="255"/>
        <v>0</v>
      </c>
      <c r="W202">
        <f t="shared" si="256"/>
        <v>0</v>
      </c>
      <c r="X202">
        <f t="shared" si="257"/>
        <v>0</v>
      </c>
      <c r="Y202">
        <f t="shared" si="258"/>
        <v>0</v>
      </c>
      <c r="Z202">
        <f t="shared" si="259"/>
        <v>0</v>
      </c>
      <c r="AA202">
        <f t="shared" si="260"/>
        <v>0</v>
      </c>
      <c r="AB202">
        <f t="shared" si="261"/>
        <v>0</v>
      </c>
      <c r="AC202">
        <f t="shared" si="262"/>
        <v>0</v>
      </c>
      <c r="AD202">
        <f t="shared" si="263"/>
        <v>0</v>
      </c>
      <c r="AE202">
        <f t="shared" si="264"/>
        <v>0</v>
      </c>
      <c r="AF202">
        <f t="shared" si="265"/>
        <v>0</v>
      </c>
      <c r="AG202">
        <f t="shared" si="266"/>
        <v>0</v>
      </c>
      <c r="AH202">
        <f t="shared" si="267"/>
        <v>0</v>
      </c>
      <c r="AI202">
        <f t="shared" si="268"/>
        <v>0</v>
      </c>
      <c r="AJ202">
        <f t="shared" si="269"/>
        <v>0</v>
      </c>
      <c r="AK202">
        <f t="shared" si="270"/>
        <v>0</v>
      </c>
      <c r="AL202">
        <f t="shared" si="271"/>
        <v>0</v>
      </c>
      <c r="AM202">
        <f t="shared" si="272"/>
        <v>0</v>
      </c>
      <c r="AN202">
        <f t="shared" si="273"/>
        <v>0</v>
      </c>
      <c r="AO202">
        <f t="shared" si="274"/>
        <v>0</v>
      </c>
      <c r="AP202">
        <f t="shared" si="275"/>
        <v>0</v>
      </c>
      <c r="AQ202">
        <f t="shared" si="276"/>
        <v>0</v>
      </c>
      <c r="AR202">
        <f t="shared" si="277"/>
        <v>0</v>
      </c>
      <c r="AS202">
        <f t="shared" si="278"/>
        <v>0</v>
      </c>
      <c r="AT202">
        <f t="shared" si="279"/>
        <v>0</v>
      </c>
    </row>
    <row r="203" spans="1:49" ht="20.100000000000001" customHeight="1" x14ac:dyDescent="0.3">
      <c r="A203" s="6" t="s">
        <v>127</v>
      </c>
      <c r="B203" s="6" t="s">
        <v>24</v>
      </c>
      <c r="C203" s="7" t="s">
        <v>16</v>
      </c>
      <c r="D203" s="15">
        <v>45</v>
      </c>
      <c r="E203" s="15"/>
      <c r="F203" s="15"/>
      <c r="G203" s="15"/>
      <c r="H203" s="15"/>
      <c r="I203" s="15"/>
      <c r="J203" s="15"/>
      <c r="K203" s="15"/>
      <c r="L203" s="10"/>
      <c r="N203" t="str">
        <f>""</f>
        <v/>
      </c>
      <c r="O203" s="1" t="s">
        <v>145</v>
      </c>
      <c r="P203">
        <v>1</v>
      </c>
      <c r="Q203">
        <f t="shared" si="250"/>
        <v>0</v>
      </c>
      <c r="R203">
        <f t="shared" si="251"/>
        <v>0</v>
      </c>
      <c r="S203">
        <f t="shared" si="252"/>
        <v>0</v>
      </c>
      <c r="T203">
        <f t="shared" si="253"/>
        <v>0</v>
      </c>
      <c r="U203">
        <f t="shared" si="254"/>
        <v>0</v>
      </c>
      <c r="V203">
        <f t="shared" si="255"/>
        <v>0</v>
      </c>
      <c r="W203">
        <f t="shared" si="256"/>
        <v>0</v>
      </c>
      <c r="X203">
        <f t="shared" si="257"/>
        <v>0</v>
      </c>
      <c r="Y203">
        <f t="shared" si="258"/>
        <v>0</v>
      </c>
      <c r="Z203">
        <f t="shared" si="259"/>
        <v>0</v>
      </c>
      <c r="AA203">
        <f t="shared" si="260"/>
        <v>0</v>
      </c>
      <c r="AB203">
        <f t="shared" si="261"/>
        <v>0</v>
      </c>
      <c r="AC203">
        <f t="shared" si="262"/>
        <v>0</v>
      </c>
      <c r="AD203">
        <f t="shared" si="263"/>
        <v>0</v>
      </c>
      <c r="AE203">
        <f t="shared" si="264"/>
        <v>0</v>
      </c>
      <c r="AF203">
        <f t="shared" si="265"/>
        <v>0</v>
      </c>
      <c r="AG203">
        <f t="shared" si="266"/>
        <v>0</v>
      </c>
      <c r="AH203">
        <f t="shared" si="267"/>
        <v>0</v>
      </c>
      <c r="AI203">
        <f t="shared" si="268"/>
        <v>0</v>
      </c>
      <c r="AJ203">
        <f t="shared" si="269"/>
        <v>0</v>
      </c>
      <c r="AK203">
        <f t="shared" si="270"/>
        <v>0</v>
      </c>
      <c r="AL203">
        <f t="shared" si="271"/>
        <v>0</v>
      </c>
      <c r="AM203">
        <f t="shared" si="272"/>
        <v>0</v>
      </c>
      <c r="AN203">
        <f t="shared" si="273"/>
        <v>0</v>
      </c>
      <c r="AO203">
        <f t="shared" si="274"/>
        <v>0</v>
      </c>
      <c r="AP203">
        <f t="shared" si="275"/>
        <v>0</v>
      </c>
      <c r="AQ203">
        <f t="shared" si="276"/>
        <v>0</v>
      </c>
      <c r="AR203">
        <f t="shared" si="277"/>
        <v>0</v>
      </c>
      <c r="AS203">
        <f t="shared" si="278"/>
        <v>0</v>
      </c>
      <c r="AT203">
        <f t="shared" si="279"/>
        <v>0</v>
      </c>
    </row>
    <row r="204" spans="1:49" ht="20.100000000000001" customHeight="1" x14ac:dyDescent="0.3">
      <c r="A204" s="6" t="s">
        <v>127</v>
      </c>
      <c r="B204" s="6" t="s">
        <v>60</v>
      </c>
      <c r="C204" s="7" t="s">
        <v>16</v>
      </c>
      <c r="D204" s="15">
        <v>49</v>
      </c>
      <c r="E204" s="15"/>
      <c r="F204" s="15"/>
      <c r="G204" s="15"/>
      <c r="H204" s="15"/>
      <c r="I204" s="15"/>
      <c r="J204" s="15"/>
      <c r="K204" s="15"/>
      <c r="L204" s="10"/>
      <c r="N204" t="str">
        <f>""</f>
        <v/>
      </c>
      <c r="O204" s="1" t="s">
        <v>145</v>
      </c>
      <c r="P204">
        <v>1</v>
      </c>
      <c r="Q204">
        <f t="shared" si="250"/>
        <v>0</v>
      </c>
      <c r="R204">
        <f t="shared" si="251"/>
        <v>0</v>
      </c>
      <c r="S204">
        <f t="shared" si="252"/>
        <v>0</v>
      </c>
      <c r="T204">
        <f t="shared" si="253"/>
        <v>0</v>
      </c>
      <c r="U204">
        <f t="shared" si="254"/>
        <v>0</v>
      </c>
      <c r="V204">
        <f t="shared" si="255"/>
        <v>0</v>
      </c>
      <c r="W204">
        <f t="shared" si="256"/>
        <v>0</v>
      </c>
      <c r="X204">
        <f t="shared" si="257"/>
        <v>0</v>
      </c>
      <c r="Y204">
        <f t="shared" si="258"/>
        <v>0</v>
      </c>
      <c r="Z204">
        <f t="shared" si="259"/>
        <v>0</v>
      </c>
      <c r="AA204">
        <f t="shared" si="260"/>
        <v>0</v>
      </c>
      <c r="AB204">
        <f t="shared" si="261"/>
        <v>0</v>
      </c>
      <c r="AC204">
        <f t="shared" si="262"/>
        <v>0</v>
      </c>
      <c r="AD204">
        <f t="shared" si="263"/>
        <v>0</v>
      </c>
      <c r="AE204">
        <f t="shared" si="264"/>
        <v>0</v>
      </c>
      <c r="AF204">
        <f t="shared" si="265"/>
        <v>0</v>
      </c>
      <c r="AG204">
        <f t="shared" si="266"/>
        <v>0</v>
      </c>
      <c r="AH204">
        <f t="shared" si="267"/>
        <v>0</v>
      </c>
      <c r="AI204">
        <f t="shared" si="268"/>
        <v>0</v>
      </c>
      <c r="AJ204">
        <f t="shared" si="269"/>
        <v>0</v>
      </c>
      <c r="AK204">
        <f t="shared" si="270"/>
        <v>0</v>
      </c>
      <c r="AL204">
        <f t="shared" si="271"/>
        <v>0</v>
      </c>
      <c r="AM204">
        <f t="shared" si="272"/>
        <v>0</v>
      </c>
      <c r="AN204">
        <f t="shared" si="273"/>
        <v>0</v>
      </c>
      <c r="AO204">
        <f t="shared" si="274"/>
        <v>0</v>
      </c>
      <c r="AP204">
        <f t="shared" si="275"/>
        <v>0</v>
      </c>
      <c r="AQ204">
        <f t="shared" si="276"/>
        <v>0</v>
      </c>
      <c r="AR204">
        <f t="shared" si="277"/>
        <v>0</v>
      </c>
      <c r="AS204">
        <f t="shared" si="278"/>
        <v>0</v>
      </c>
      <c r="AT204">
        <f t="shared" si="279"/>
        <v>0</v>
      </c>
    </row>
    <row r="205" spans="1:49" ht="20.100000000000001" customHeight="1" x14ac:dyDescent="0.3">
      <c r="A205" s="6" t="s">
        <v>127</v>
      </c>
      <c r="B205" s="6" t="s">
        <v>26</v>
      </c>
      <c r="C205" s="7" t="s">
        <v>16</v>
      </c>
      <c r="D205" s="15">
        <v>1</v>
      </c>
      <c r="E205" s="15"/>
      <c r="F205" s="15"/>
      <c r="G205" s="15"/>
      <c r="H205" s="15"/>
      <c r="I205" s="15"/>
      <c r="J205" s="15"/>
      <c r="K205" s="15"/>
      <c r="L205" s="10"/>
      <c r="N205" t="str">
        <f>""</f>
        <v/>
      </c>
      <c r="O205" s="1" t="s">
        <v>145</v>
      </c>
      <c r="P205">
        <v>1</v>
      </c>
      <c r="Q205">
        <f t="shared" si="250"/>
        <v>0</v>
      </c>
      <c r="R205">
        <f t="shared" si="251"/>
        <v>0</v>
      </c>
      <c r="S205">
        <f t="shared" si="252"/>
        <v>0</v>
      </c>
      <c r="T205">
        <f t="shared" si="253"/>
        <v>0</v>
      </c>
      <c r="U205">
        <f t="shared" si="254"/>
        <v>0</v>
      </c>
      <c r="V205">
        <f t="shared" si="255"/>
        <v>0</v>
      </c>
      <c r="W205">
        <f t="shared" si="256"/>
        <v>0</v>
      </c>
      <c r="X205">
        <f t="shared" si="257"/>
        <v>0</v>
      </c>
      <c r="Y205">
        <f t="shared" si="258"/>
        <v>0</v>
      </c>
      <c r="Z205">
        <f t="shared" si="259"/>
        <v>0</v>
      </c>
      <c r="AA205">
        <f t="shared" si="260"/>
        <v>0</v>
      </c>
      <c r="AB205">
        <f t="shared" si="261"/>
        <v>0</v>
      </c>
      <c r="AC205">
        <f t="shared" si="262"/>
        <v>0</v>
      </c>
      <c r="AD205">
        <f t="shared" si="263"/>
        <v>0</v>
      </c>
      <c r="AE205">
        <f t="shared" si="264"/>
        <v>0</v>
      </c>
      <c r="AF205">
        <f t="shared" si="265"/>
        <v>0</v>
      </c>
      <c r="AG205">
        <f t="shared" si="266"/>
        <v>0</v>
      </c>
      <c r="AH205">
        <f t="shared" si="267"/>
        <v>0</v>
      </c>
      <c r="AI205">
        <f t="shared" si="268"/>
        <v>0</v>
      </c>
      <c r="AJ205">
        <f t="shared" si="269"/>
        <v>0</v>
      </c>
      <c r="AK205">
        <f t="shared" si="270"/>
        <v>0</v>
      </c>
      <c r="AL205">
        <f t="shared" si="271"/>
        <v>0</v>
      </c>
      <c r="AM205">
        <f t="shared" si="272"/>
        <v>0</v>
      </c>
      <c r="AN205">
        <f t="shared" si="273"/>
        <v>0</v>
      </c>
      <c r="AO205">
        <f t="shared" si="274"/>
        <v>0</v>
      </c>
      <c r="AP205">
        <f t="shared" si="275"/>
        <v>0</v>
      </c>
      <c r="AQ205">
        <f t="shared" si="276"/>
        <v>0</v>
      </c>
      <c r="AR205">
        <f t="shared" si="277"/>
        <v>0</v>
      </c>
      <c r="AS205">
        <f t="shared" si="278"/>
        <v>0</v>
      </c>
      <c r="AT205">
        <f t="shared" si="279"/>
        <v>0</v>
      </c>
    </row>
    <row r="206" spans="1:49" ht="20.100000000000001" customHeight="1" x14ac:dyDescent="0.3">
      <c r="A206" s="6" t="s">
        <v>131</v>
      </c>
      <c r="B206" s="6" t="s">
        <v>6</v>
      </c>
      <c r="C206" s="7" t="s">
        <v>132</v>
      </c>
      <c r="D206" s="15">
        <v>94.960000000000008</v>
      </c>
      <c r="E206" s="15"/>
      <c r="F206" s="15"/>
      <c r="G206" s="15"/>
      <c r="H206" s="15"/>
      <c r="I206" s="15"/>
      <c r="J206" s="15"/>
      <c r="K206" s="15"/>
      <c r="L206" s="8"/>
      <c r="N206" t="str">
        <f>"02"</f>
        <v>02</v>
      </c>
      <c r="O206" s="1" t="s">
        <v>145</v>
      </c>
      <c r="P206">
        <v>1</v>
      </c>
      <c r="Q206">
        <f t="shared" si="250"/>
        <v>0</v>
      </c>
      <c r="R206">
        <f t="shared" si="251"/>
        <v>0</v>
      </c>
      <c r="S206">
        <f t="shared" si="252"/>
        <v>0</v>
      </c>
      <c r="T206">
        <f t="shared" si="253"/>
        <v>0</v>
      </c>
      <c r="U206">
        <f t="shared" si="254"/>
        <v>0</v>
      </c>
      <c r="V206">
        <f t="shared" si="255"/>
        <v>0</v>
      </c>
      <c r="W206">
        <f t="shared" si="256"/>
        <v>0</v>
      </c>
      <c r="X206">
        <f t="shared" si="257"/>
        <v>0</v>
      </c>
      <c r="Y206">
        <f t="shared" si="258"/>
        <v>0</v>
      </c>
      <c r="Z206">
        <f t="shared" si="259"/>
        <v>0</v>
      </c>
      <c r="AA206">
        <f t="shared" si="260"/>
        <v>0</v>
      </c>
      <c r="AB206">
        <f t="shared" si="261"/>
        <v>0</v>
      </c>
      <c r="AC206">
        <f t="shared" si="262"/>
        <v>0</v>
      </c>
      <c r="AD206">
        <f t="shared" si="263"/>
        <v>0</v>
      </c>
      <c r="AE206">
        <f t="shared" si="264"/>
        <v>0</v>
      </c>
      <c r="AF206">
        <f t="shared" si="265"/>
        <v>0</v>
      </c>
      <c r="AG206">
        <f t="shared" si="266"/>
        <v>0</v>
      </c>
      <c r="AH206">
        <f t="shared" si="267"/>
        <v>0</v>
      </c>
      <c r="AI206">
        <f t="shared" si="268"/>
        <v>0</v>
      </c>
      <c r="AJ206">
        <f t="shared" si="269"/>
        <v>0</v>
      </c>
      <c r="AK206">
        <f t="shared" si="270"/>
        <v>0</v>
      </c>
      <c r="AL206">
        <f t="shared" si="271"/>
        <v>0</v>
      </c>
      <c r="AM206">
        <f t="shared" si="272"/>
        <v>0</v>
      </c>
      <c r="AN206">
        <f t="shared" si="273"/>
        <v>0</v>
      </c>
      <c r="AO206">
        <f t="shared" si="274"/>
        <v>0</v>
      </c>
      <c r="AP206">
        <f t="shared" si="275"/>
        <v>0</v>
      </c>
      <c r="AQ206">
        <f t="shared" si="276"/>
        <v>0</v>
      </c>
      <c r="AR206">
        <f t="shared" si="277"/>
        <v>0</v>
      </c>
      <c r="AS206">
        <f t="shared" si="278"/>
        <v>0</v>
      </c>
      <c r="AT206">
        <f t="shared" si="279"/>
        <v>0</v>
      </c>
    </row>
    <row r="207" spans="1:49" ht="20.100000000000001" customHeight="1" x14ac:dyDescent="0.3">
      <c r="A207" s="6" t="s">
        <v>131</v>
      </c>
      <c r="B207" s="6" t="s">
        <v>5</v>
      </c>
      <c r="C207" s="7" t="s">
        <v>132</v>
      </c>
      <c r="D207" s="15">
        <v>34.24</v>
      </c>
      <c r="E207" s="15"/>
      <c r="F207" s="15"/>
      <c r="G207" s="15"/>
      <c r="H207" s="15"/>
      <c r="I207" s="15"/>
      <c r="J207" s="15"/>
      <c r="K207" s="15"/>
      <c r="L207" s="8"/>
      <c r="N207" t="str">
        <f>"02"</f>
        <v>02</v>
      </c>
      <c r="O207" s="1" t="s">
        <v>145</v>
      </c>
      <c r="P207">
        <v>1</v>
      </c>
      <c r="Q207">
        <f t="shared" si="250"/>
        <v>0</v>
      </c>
      <c r="R207">
        <f t="shared" si="251"/>
        <v>0</v>
      </c>
      <c r="S207">
        <f t="shared" si="252"/>
        <v>0</v>
      </c>
      <c r="T207">
        <f t="shared" si="253"/>
        <v>0</v>
      </c>
      <c r="U207">
        <f t="shared" si="254"/>
        <v>0</v>
      </c>
      <c r="V207">
        <f t="shared" si="255"/>
        <v>0</v>
      </c>
      <c r="W207">
        <f t="shared" si="256"/>
        <v>0</v>
      </c>
      <c r="X207">
        <f t="shared" si="257"/>
        <v>0</v>
      </c>
      <c r="Y207">
        <f t="shared" si="258"/>
        <v>0</v>
      </c>
      <c r="Z207">
        <f t="shared" si="259"/>
        <v>0</v>
      </c>
      <c r="AA207">
        <f t="shared" si="260"/>
        <v>0</v>
      </c>
      <c r="AB207">
        <f t="shared" si="261"/>
        <v>0</v>
      </c>
      <c r="AC207">
        <f t="shared" si="262"/>
        <v>0</v>
      </c>
      <c r="AD207">
        <f t="shared" si="263"/>
        <v>0</v>
      </c>
      <c r="AE207">
        <f t="shared" si="264"/>
        <v>0</v>
      </c>
      <c r="AF207">
        <f t="shared" si="265"/>
        <v>0</v>
      </c>
      <c r="AG207">
        <f t="shared" si="266"/>
        <v>0</v>
      </c>
      <c r="AH207">
        <f t="shared" si="267"/>
        <v>0</v>
      </c>
      <c r="AI207">
        <f t="shared" si="268"/>
        <v>0</v>
      </c>
      <c r="AJ207">
        <f t="shared" si="269"/>
        <v>0</v>
      </c>
      <c r="AK207">
        <f t="shared" si="270"/>
        <v>0</v>
      </c>
      <c r="AL207">
        <f t="shared" si="271"/>
        <v>0</v>
      </c>
      <c r="AM207">
        <f t="shared" si="272"/>
        <v>0</v>
      </c>
      <c r="AN207">
        <f t="shared" si="273"/>
        <v>0</v>
      </c>
      <c r="AO207">
        <f t="shared" si="274"/>
        <v>0</v>
      </c>
      <c r="AP207">
        <f t="shared" si="275"/>
        <v>0</v>
      </c>
      <c r="AQ207">
        <f t="shared" si="276"/>
        <v>0</v>
      </c>
      <c r="AR207">
        <f t="shared" si="277"/>
        <v>0</v>
      </c>
      <c r="AS207">
        <f t="shared" si="278"/>
        <v>0</v>
      </c>
      <c r="AT207">
        <f t="shared" si="279"/>
        <v>0</v>
      </c>
    </row>
    <row r="208" spans="1:49" ht="20.100000000000001" customHeight="1" x14ac:dyDescent="0.3">
      <c r="A208" s="6" t="s">
        <v>155</v>
      </c>
      <c r="B208" s="9" t="s">
        <v>243</v>
      </c>
      <c r="C208" s="7" t="s">
        <v>0</v>
      </c>
      <c r="D208" s="15">
        <v>1</v>
      </c>
      <c r="E208" s="15"/>
      <c r="F208" s="15"/>
      <c r="G208" s="15"/>
      <c r="H208" s="15"/>
      <c r="I208" s="15"/>
      <c r="J208" s="15"/>
      <c r="K208" s="15"/>
      <c r="L208" s="8"/>
      <c r="M208">
        <v>0.02</v>
      </c>
      <c r="N208" t="str">
        <f>""</f>
        <v/>
      </c>
      <c r="O208" s="1" t="s">
        <v>145</v>
      </c>
      <c r="P208">
        <v>1</v>
      </c>
      <c r="Q208">
        <f t="shared" si="250"/>
        <v>0</v>
      </c>
      <c r="R208">
        <f t="shared" si="251"/>
        <v>0</v>
      </c>
      <c r="S208">
        <f t="shared" si="252"/>
        <v>0</v>
      </c>
      <c r="T208">
        <f t="shared" si="253"/>
        <v>0</v>
      </c>
      <c r="U208">
        <f t="shared" si="254"/>
        <v>0</v>
      </c>
      <c r="V208">
        <f t="shared" si="255"/>
        <v>0</v>
      </c>
      <c r="W208">
        <f t="shared" si="256"/>
        <v>0</v>
      </c>
      <c r="X208">
        <f t="shared" si="257"/>
        <v>0</v>
      </c>
      <c r="Y208">
        <f t="shared" si="258"/>
        <v>0</v>
      </c>
      <c r="Z208">
        <f t="shared" si="259"/>
        <v>0</v>
      </c>
      <c r="AA208">
        <f t="shared" si="260"/>
        <v>0</v>
      </c>
      <c r="AB208">
        <f t="shared" si="261"/>
        <v>0</v>
      </c>
      <c r="AC208">
        <f t="shared" si="262"/>
        <v>0</v>
      </c>
      <c r="AD208">
        <f t="shared" si="263"/>
        <v>0</v>
      </c>
      <c r="AE208">
        <f t="shared" si="264"/>
        <v>0</v>
      </c>
      <c r="AF208">
        <f t="shared" si="265"/>
        <v>0</v>
      </c>
      <c r="AG208">
        <f t="shared" si="266"/>
        <v>0</v>
      </c>
      <c r="AH208">
        <f t="shared" si="267"/>
        <v>0</v>
      </c>
      <c r="AI208">
        <f t="shared" si="268"/>
        <v>0</v>
      </c>
      <c r="AJ208">
        <f t="shared" si="269"/>
        <v>0</v>
      </c>
      <c r="AK208">
        <f t="shared" si="270"/>
        <v>0</v>
      </c>
      <c r="AL208">
        <f t="shared" si="271"/>
        <v>0</v>
      </c>
      <c r="AM208">
        <f t="shared" si="272"/>
        <v>0</v>
      </c>
      <c r="AN208">
        <f t="shared" si="273"/>
        <v>0</v>
      </c>
      <c r="AO208">
        <f t="shared" si="274"/>
        <v>0</v>
      </c>
      <c r="AP208">
        <f t="shared" si="275"/>
        <v>0</v>
      </c>
      <c r="AQ208">
        <f t="shared" si="276"/>
        <v>0</v>
      </c>
      <c r="AR208">
        <f t="shared" si="277"/>
        <v>0</v>
      </c>
      <c r="AS208">
        <f t="shared" si="278"/>
        <v>0</v>
      </c>
      <c r="AT208">
        <f t="shared" si="279"/>
        <v>0</v>
      </c>
      <c r="AV208" s="1" t="s">
        <v>156</v>
      </c>
      <c r="AW208" s="1" t="s">
        <v>157</v>
      </c>
    </row>
    <row r="209" spans="1:49" ht="20.100000000000001" customHeight="1" x14ac:dyDescent="0.3">
      <c r="A209" s="9"/>
      <c r="B209" s="9"/>
      <c r="C209" s="11"/>
      <c r="D209" s="15"/>
      <c r="E209" s="15"/>
      <c r="F209" s="15"/>
      <c r="G209" s="15"/>
      <c r="H209" s="15"/>
      <c r="I209" s="15"/>
      <c r="J209" s="15"/>
      <c r="K209" s="15"/>
      <c r="L209" s="8"/>
    </row>
    <row r="210" spans="1:49" ht="20.100000000000001" customHeight="1" x14ac:dyDescent="0.3">
      <c r="A210" s="9"/>
      <c r="B210" s="9"/>
      <c r="C210" s="11"/>
      <c r="D210" s="15"/>
      <c r="E210" s="15"/>
      <c r="F210" s="15"/>
      <c r="G210" s="15"/>
      <c r="H210" s="15"/>
      <c r="I210" s="15"/>
      <c r="J210" s="15"/>
      <c r="K210" s="15"/>
      <c r="L210" s="8"/>
    </row>
    <row r="211" spans="1:49" ht="20.100000000000001" customHeight="1" x14ac:dyDescent="0.3">
      <c r="A211" s="9"/>
      <c r="B211" s="9"/>
      <c r="C211" s="11"/>
      <c r="D211" s="15"/>
      <c r="E211" s="15"/>
      <c r="F211" s="15"/>
      <c r="G211" s="15"/>
      <c r="H211" s="15"/>
      <c r="I211" s="15"/>
      <c r="J211" s="15"/>
      <c r="K211" s="15"/>
      <c r="L211" s="8"/>
    </row>
    <row r="212" spans="1:49" ht="20.100000000000001" customHeight="1" x14ac:dyDescent="0.3">
      <c r="A212" s="9"/>
      <c r="B212" s="9"/>
      <c r="C212" s="11"/>
      <c r="D212" s="15"/>
      <c r="E212" s="15"/>
      <c r="F212" s="15"/>
      <c r="G212" s="15"/>
      <c r="H212" s="15"/>
      <c r="I212" s="15"/>
      <c r="J212" s="15"/>
      <c r="K212" s="15"/>
      <c r="L212" s="8"/>
    </row>
    <row r="213" spans="1:49" ht="20.100000000000001" customHeight="1" x14ac:dyDescent="0.3">
      <c r="A213" s="9"/>
      <c r="B213" s="9"/>
      <c r="C213" s="11"/>
      <c r="D213" s="15"/>
      <c r="E213" s="15"/>
      <c r="F213" s="15"/>
      <c r="G213" s="15"/>
      <c r="H213" s="15"/>
      <c r="I213" s="15"/>
      <c r="J213" s="15"/>
      <c r="K213" s="15"/>
      <c r="L213" s="8"/>
    </row>
    <row r="214" spans="1:49" ht="20.100000000000001" customHeight="1" x14ac:dyDescent="0.3">
      <c r="A214" s="9"/>
      <c r="B214" s="9"/>
      <c r="C214" s="11"/>
      <c r="D214" s="15"/>
      <c r="E214" s="15"/>
      <c r="F214" s="15"/>
      <c r="G214" s="15"/>
      <c r="H214" s="15"/>
      <c r="I214" s="15"/>
      <c r="J214" s="15"/>
      <c r="K214" s="15"/>
      <c r="L214" s="8"/>
    </row>
    <row r="215" spans="1:49" ht="20.100000000000001" customHeight="1" x14ac:dyDescent="0.3">
      <c r="A215" s="9"/>
      <c r="B215" s="9"/>
      <c r="C215" s="11"/>
      <c r="D215" s="15"/>
      <c r="E215" s="15"/>
      <c r="F215" s="15"/>
      <c r="G215" s="15"/>
      <c r="H215" s="15"/>
      <c r="I215" s="15"/>
      <c r="J215" s="15"/>
      <c r="K215" s="15"/>
      <c r="L215" s="8"/>
    </row>
    <row r="216" spans="1:49" ht="20.100000000000001" customHeight="1" x14ac:dyDescent="0.3">
      <c r="A216" s="9"/>
      <c r="B216" s="9"/>
      <c r="C216" s="11"/>
      <c r="D216" s="15"/>
      <c r="E216" s="15"/>
      <c r="F216" s="15"/>
      <c r="G216" s="15"/>
      <c r="H216" s="15"/>
      <c r="I216" s="15"/>
      <c r="J216" s="15"/>
      <c r="K216" s="15"/>
      <c r="L216" s="8"/>
    </row>
    <row r="217" spans="1:49" ht="20.100000000000001" customHeight="1" x14ac:dyDescent="0.3">
      <c r="A217" s="9"/>
      <c r="B217" s="9"/>
      <c r="C217" s="11"/>
      <c r="D217" s="15"/>
      <c r="E217" s="15"/>
      <c r="F217" s="15"/>
      <c r="G217" s="15"/>
      <c r="H217" s="15"/>
      <c r="I217" s="15"/>
      <c r="J217" s="15"/>
      <c r="K217" s="15"/>
      <c r="L217" s="8"/>
    </row>
    <row r="218" spans="1:49" ht="20.100000000000001" customHeight="1" x14ac:dyDescent="0.3">
      <c r="A218" s="9"/>
      <c r="B218" s="9"/>
      <c r="C218" s="11"/>
      <c r="D218" s="15"/>
      <c r="E218" s="15"/>
      <c r="F218" s="15"/>
      <c r="G218" s="15"/>
      <c r="H218" s="15"/>
      <c r="I218" s="15"/>
      <c r="J218" s="15"/>
      <c r="K218" s="15"/>
      <c r="L218" s="8"/>
    </row>
    <row r="219" spans="1:49" ht="20.100000000000001" customHeight="1" x14ac:dyDescent="0.3">
      <c r="A219" s="9"/>
      <c r="B219" s="9"/>
      <c r="C219" s="11"/>
      <c r="D219" s="15"/>
      <c r="E219" s="15"/>
      <c r="F219" s="15"/>
      <c r="G219" s="15"/>
      <c r="H219" s="15"/>
      <c r="I219" s="15"/>
      <c r="J219" s="15"/>
      <c r="K219" s="15"/>
      <c r="L219" s="8"/>
    </row>
    <row r="220" spans="1:49" ht="20.100000000000001" customHeight="1" x14ac:dyDescent="0.3">
      <c r="A220" s="9"/>
      <c r="B220" s="9"/>
      <c r="C220" s="11"/>
      <c r="D220" s="15"/>
      <c r="E220" s="15"/>
      <c r="F220" s="15"/>
      <c r="G220" s="15"/>
      <c r="H220" s="15"/>
      <c r="I220" s="15"/>
      <c r="J220" s="15"/>
      <c r="K220" s="15"/>
      <c r="L220" s="8"/>
    </row>
    <row r="221" spans="1:49" ht="20.100000000000001" customHeight="1" x14ac:dyDescent="0.3">
      <c r="A221" s="9"/>
      <c r="B221" s="9"/>
      <c r="C221" s="11"/>
      <c r="D221" s="15"/>
      <c r="E221" s="15"/>
      <c r="F221" s="15"/>
      <c r="G221" s="15"/>
      <c r="H221" s="15"/>
      <c r="I221" s="15"/>
      <c r="J221" s="15"/>
      <c r="K221" s="15"/>
      <c r="L221" s="8"/>
    </row>
    <row r="222" spans="1:49" ht="20.100000000000001" customHeight="1" x14ac:dyDescent="0.3">
      <c r="A222" s="9"/>
      <c r="B222" s="9"/>
      <c r="C222" s="11"/>
      <c r="D222" s="15"/>
      <c r="E222" s="15"/>
      <c r="F222" s="15"/>
      <c r="G222" s="15"/>
      <c r="H222" s="15"/>
      <c r="I222" s="15"/>
      <c r="J222" s="15"/>
      <c r="K222" s="15"/>
      <c r="L222" s="8"/>
    </row>
    <row r="223" spans="1:49" ht="20.100000000000001" customHeight="1" x14ac:dyDescent="0.3">
      <c r="A223" s="9"/>
      <c r="B223" s="9"/>
      <c r="C223" s="11"/>
      <c r="D223" s="15"/>
      <c r="E223" s="15"/>
      <c r="F223" s="15"/>
      <c r="G223" s="15"/>
      <c r="H223" s="15"/>
      <c r="I223" s="15"/>
      <c r="J223" s="15"/>
      <c r="K223" s="15"/>
      <c r="L223" s="8"/>
    </row>
    <row r="224" spans="1:49" ht="20.100000000000001" customHeight="1" x14ac:dyDescent="0.3">
      <c r="A224" s="12" t="s">
        <v>17</v>
      </c>
      <c r="B224" s="16"/>
      <c r="C224" s="17"/>
      <c r="D224" s="14"/>
      <c r="E224" s="14"/>
      <c r="F224" s="14"/>
      <c r="G224" s="14"/>
      <c r="H224" s="14"/>
      <c r="I224" s="14"/>
      <c r="J224" s="14"/>
      <c r="K224" s="14"/>
      <c r="L224" s="13"/>
      <c r="Q224">
        <f t="shared" ref="Q224:AW224" si="280">ROUNDDOWN(SUM(Q146:Q208), 0)</f>
        <v>0</v>
      </c>
      <c r="R224">
        <f t="shared" si="280"/>
        <v>0</v>
      </c>
      <c r="S224">
        <f t="shared" si="280"/>
        <v>0</v>
      </c>
      <c r="T224">
        <f t="shared" si="280"/>
        <v>0</v>
      </c>
      <c r="U224">
        <f t="shared" si="280"/>
        <v>0</v>
      </c>
      <c r="V224">
        <f t="shared" si="280"/>
        <v>0</v>
      </c>
      <c r="W224">
        <f t="shared" si="280"/>
        <v>0</v>
      </c>
      <c r="X224">
        <f t="shared" si="280"/>
        <v>0</v>
      </c>
      <c r="Y224">
        <f t="shared" si="280"/>
        <v>0</v>
      </c>
      <c r="Z224">
        <f t="shared" si="280"/>
        <v>0</v>
      </c>
      <c r="AA224">
        <f t="shared" si="280"/>
        <v>0</v>
      </c>
      <c r="AB224">
        <f t="shared" si="280"/>
        <v>0</v>
      </c>
      <c r="AC224">
        <f t="shared" si="280"/>
        <v>0</v>
      </c>
      <c r="AD224">
        <f t="shared" si="280"/>
        <v>0</v>
      </c>
      <c r="AE224">
        <f t="shared" si="280"/>
        <v>0</v>
      </c>
      <c r="AF224">
        <f t="shared" si="280"/>
        <v>0</v>
      </c>
      <c r="AG224">
        <f t="shared" si="280"/>
        <v>0</v>
      </c>
      <c r="AH224">
        <f t="shared" si="280"/>
        <v>0</v>
      </c>
      <c r="AI224">
        <f t="shared" si="280"/>
        <v>0</v>
      </c>
      <c r="AJ224">
        <f t="shared" si="280"/>
        <v>0</v>
      </c>
      <c r="AK224">
        <f t="shared" si="280"/>
        <v>0</v>
      </c>
      <c r="AL224">
        <f t="shared" si="280"/>
        <v>0</v>
      </c>
      <c r="AM224">
        <f t="shared" si="280"/>
        <v>0</v>
      </c>
      <c r="AN224">
        <f t="shared" si="280"/>
        <v>0</v>
      </c>
      <c r="AO224">
        <f t="shared" si="280"/>
        <v>0</v>
      </c>
      <c r="AP224">
        <f t="shared" si="280"/>
        <v>0</v>
      </c>
      <c r="AQ224">
        <f t="shared" si="280"/>
        <v>0</v>
      </c>
      <c r="AR224">
        <f t="shared" si="280"/>
        <v>0</v>
      </c>
      <c r="AS224">
        <f t="shared" si="280"/>
        <v>0</v>
      </c>
      <c r="AT224">
        <f t="shared" si="280"/>
        <v>0</v>
      </c>
      <c r="AU224">
        <f t="shared" si="280"/>
        <v>0</v>
      </c>
      <c r="AV224">
        <f t="shared" si="280"/>
        <v>0</v>
      </c>
      <c r="AW224">
        <f t="shared" si="280"/>
        <v>0</v>
      </c>
    </row>
    <row r="225" spans="1:46" ht="20.100000000000001" customHeight="1" x14ac:dyDescent="0.3">
      <c r="A225" s="44" t="s">
        <v>218</v>
      </c>
      <c r="B225" s="45"/>
      <c r="C225" s="45"/>
      <c r="D225" s="46"/>
      <c r="E225" s="46"/>
      <c r="F225" s="46"/>
      <c r="G225" s="46"/>
      <c r="H225" s="46"/>
      <c r="I225" s="46"/>
      <c r="J225" s="46"/>
      <c r="K225" s="46"/>
      <c r="L225" s="45"/>
    </row>
    <row r="226" spans="1:46" s="33" customFormat="1" ht="20.100000000000001" customHeight="1" x14ac:dyDescent="0.3">
      <c r="A226" s="28" t="s">
        <v>219</v>
      </c>
      <c r="B226" s="29"/>
      <c r="C226" s="30" t="s">
        <v>160</v>
      </c>
      <c r="D226" s="31"/>
      <c r="E226" s="31"/>
      <c r="F226" s="31"/>
      <c r="G226" s="31"/>
      <c r="H226" s="31"/>
      <c r="I226" s="31"/>
      <c r="J226" s="31"/>
      <c r="K226" s="31"/>
      <c r="L226" s="32"/>
      <c r="N226" s="33" t="str">
        <f>""</f>
        <v/>
      </c>
      <c r="P226" s="33">
        <v>1</v>
      </c>
      <c r="Q226" s="33">
        <f t="shared" ref="Q226:Q258" si="281">IF(O226="기계경비", J226, 0)</f>
        <v>0</v>
      </c>
      <c r="R226" s="33">
        <f t="shared" ref="R226:R258" si="282">IF(O226="운반비", J226, 0)</f>
        <v>0</v>
      </c>
      <c r="S226" s="33">
        <f t="shared" ref="S226:S258" si="283">IF(O226="작업부산물", F226, 0)</f>
        <v>0</v>
      </c>
      <c r="T226" s="33">
        <f t="shared" ref="T226:T258" si="284">IF(O226="관급", F226, 0)</f>
        <v>0</v>
      </c>
      <c r="U226" s="33">
        <f t="shared" ref="U226:U258" si="285">IF(O226="외주비", J226, 0)</f>
        <v>0</v>
      </c>
      <c r="V226" s="33">
        <f t="shared" ref="V226:V258" si="286">IF(O226="장비비", J226, 0)</f>
        <v>0</v>
      </c>
      <c r="W226" s="33">
        <f t="shared" ref="W226:W258" si="287">IF(O226="폐기물처리비", K226, 0)</f>
        <v>0</v>
      </c>
      <c r="X226" s="33">
        <f t="shared" ref="X226:X258" si="288">IF(O226="가설비", J226, 0)</f>
        <v>0</v>
      </c>
      <c r="Y226" s="33">
        <f t="shared" ref="Y226:Y258" si="289">IF(O226="잡비제외분", F226, 0)</f>
        <v>0</v>
      </c>
      <c r="Z226" s="33">
        <f t="shared" ref="Z226:Z258" si="290">IF(O226="사급자재대", K226, 0)</f>
        <v>0</v>
      </c>
      <c r="AA226" s="33">
        <f t="shared" ref="AA226:AA258" si="291">IF(O226="관급자재대", K226, 0)</f>
        <v>0</v>
      </c>
      <c r="AB226" s="33">
        <f t="shared" ref="AB226:AB258" si="292">IF(O226="작업부산물1", K226, 0)</f>
        <v>0</v>
      </c>
      <c r="AC226" s="33">
        <f t="shared" ref="AC226:AC258" si="293">IF(O226="소방시설공사업 배상책임공제", K226, 0)</f>
        <v>0</v>
      </c>
      <c r="AD226" s="33">
        <f t="shared" ref="AD226:AD258" si="294">IF(O226="부가가치세", K226, 0)</f>
        <v>0</v>
      </c>
      <c r="AE226" s="33">
        <f t="shared" ref="AE226:AE258" si="295">IF(O226="T. A. B 공 사", K226, 0)</f>
        <v>0</v>
      </c>
      <c r="AF226" s="33">
        <f t="shared" ref="AF226:AF258" si="296">IF(O226="자동제어공사", K226, 0)</f>
        <v>0</v>
      </c>
      <c r="AG226" s="33">
        <f t="shared" ref="AG226:AG258" si="297">IF(O226="품 질 관 리", K226, 0)</f>
        <v>0</v>
      </c>
      <c r="AH226" s="33">
        <f t="shared" ref="AH226:AH258" si="298">IF(O226="재 해 예 방 기 술 지 도", K226, 0)</f>
        <v>0</v>
      </c>
      <c r="AI226" s="33">
        <f t="shared" ref="AI226:AI258" si="299">IF(O226="상수도인입분당금", K226, 0)</f>
        <v>0</v>
      </c>
      <c r="AJ226" s="33">
        <f t="shared" ref="AJ226:AJ258" si="300">IF(O226="사용자항목9", K226, 0)</f>
        <v>0</v>
      </c>
      <c r="AK226" s="33">
        <f t="shared" ref="AK226:AK258" si="301">IF(O226="사용자항목10", K226, 0)</f>
        <v>0</v>
      </c>
      <c r="AL226" s="33">
        <f t="shared" ref="AL226:AL258" si="302">IF(O226="사용자항목11", K226, 0)</f>
        <v>0</v>
      </c>
      <c r="AM226" s="33">
        <f t="shared" ref="AM226:AM258" si="303">IF(O226="사용자항목12", K226, 0)</f>
        <v>0</v>
      </c>
      <c r="AN226" s="33">
        <f t="shared" ref="AN226:AN258" si="304">IF(O226="사용자항목13", K226, 0)</f>
        <v>0</v>
      </c>
      <c r="AO226" s="33">
        <f t="shared" ref="AO226:AO258" si="305">IF(O226="사용자항목14", K226, 0)</f>
        <v>0</v>
      </c>
      <c r="AP226" s="33">
        <f t="shared" ref="AP226:AP258" si="306">IF(O226="사용자항목15", K226, 0)</f>
        <v>0</v>
      </c>
      <c r="AQ226" s="33">
        <f t="shared" ref="AQ226:AQ258" si="307">IF(O226="사용자항목16", K226, 0)</f>
        <v>0</v>
      </c>
      <c r="AR226" s="33">
        <f t="shared" ref="AR226:AR258" si="308">IF(O226="사용자항목17", K226, 0)</f>
        <v>0</v>
      </c>
      <c r="AS226" s="33">
        <f t="shared" ref="AS226:AS258" si="309">IF(O226="사용자항목18", K226, 0)</f>
        <v>0</v>
      </c>
      <c r="AT226" s="33">
        <f t="shared" ref="AT226:AT258" si="310">IF(O226="사용자항목19", K226, 0)</f>
        <v>0</v>
      </c>
    </row>
    <row r="227" spans="1:46" ht="20.100000000000001" customHeight="1" x14ac:dyDescent="0.3">
      <c r="A227" s="6" t="s">
        <v>122</v>
      </c>
      <c r="B227" s="6" t="s">
        <v>123</v>
      </c>
      <c r="C227" s="7" t="s">
        <v>28</v>
      </c>
      <c r="D227" s="15">
        <v>4</v>
      </c>
      <c r="E227" s="15"/>
      <c r="F227" s="15"/>
      <c r="G227" s="15"/>
      <c r="H227" s="15"/>
      <c r="I227" s="15"/>
      <c r="J227" s="15"/>
      <c r="K227" s="15"/>
      <c r="L227" s="8"/>
      <c r="N227" t="str">
        <f>"01"</f>
        <v>01</v>
      </c>
      <c r="O227" s="1" t="s">
        <v>145</v>
      </c>
      <c r="P227">
        <v>1</v>
      </c>
      <c r="Q227">
        <f t="shared" si="281"/>
        <v>0</v>
      </c>
      <c r="R227">
        <f t="shared" si="282"/>
        <v>0</v>
      </c>
      <c r="S227">
        <f t="shared" si="283"/>
        <v>0</v>
      </c>
      <c r="T227">
        <f t="shared" si="284"/>
        <v>0</v>
      </c>
      <c r="U227">
        <f t="shared" si="285"/>
        <v>0</v>
      </c>
      <c r="V227">
        <f t="shared" si="286"/>
        <v>0</v>
      </c>
      <c r="W227">
        <f t="shared" si="287"/>
        <v>0</v>
      </c>
      <c r="X227">
        <f t="shared" si="288"/>
        <v>0</v>
      </c>
      <c r="Y227">
        <f t="shared" si="289"/>
        <v>0</v>
      </c>
      <c r="Z227">
        <f t="shared" si="290"/>
        <v>0</v>
      </c>
      <c r="AA227">
        <f t="shared" si="291"/>
        <v>0</v>
      </c>
      <c r="AB227">
        <f t="shared" si="292"/>
        <v>0</v>
      </c>
      <c r="AC227">
        <f t="shared" si="293"/>
        <v>0</v>
      </c>
      <c r="AD227">
        <f t="shared" si="294"/>
        <v>0</v>
      </c>
      <c r="AE227">
        <f t="shared" si="295"/>
        <v>0</v>
      </c>
      <c r="AF227">
        <f t="shared" si="296"/>
        <v>0</v>
      </c>
      <c r="AG227">
        <f t="shared" si="297"/>
        <v>0</v>
      </c>
      <c r="AH227">
        <f t="shared" si="298"/>
        <v>0</v>
      </c>
      <c r="AI227">
        <f t="shared" si="299"/>
        <v>0</v>
      </c>
      <c r="AJ227">
        <f t="shared" si="300"/>
        <v>0</v>
      </c>
      <c r="AK227">
        <f t="shared" si="301"/>
        <v>0</v>
      </c>
      <c r="AL227">
        <f t="shared" si="302"/>
        <v>0</v>
      </c>
      <c r="AM227">
        <f t="shared" si="303"/>
        <v>0</v>
      </c>
      <c r="AN227">
        <f t="shared" si="304"/>
        <v>0</v>
      </c>
      <c r="AO227">
        <f t="shared" si="305"/>
        <v>0</v>
      </c>
      <c r="AP227">
        <f t="shared" si="306"/>
        <v>0</v>
      </c>
      <c r="AQ227">
        <f t="shared" si="307"/>
        <v>0</v>
      </c>
      <c r="AR227">
        <f t="shared" si="308"/>
        <v>0</v>
      </c>
      <c r="AS227">
        <f t="shared" si="309"/>
        <v>0</v>
      </c>
      <c r="AT227">
        <f t="shared" si="310"/>
        <v>0</v>
      </c>
    </row>
    <row r="228" spans="1:46" ht="20.100000000000001" customHeight="1" x14ac:dyDescent="0.3">
      <c r="A228" s="6" t="s">
        <v>118</v>
      </c>
      <c r="B228" s="6" t="s">
        <v>120</v>
      </c>
      <c r="C228" s="7" t="s">
        <v>28</v>
      </c>
      <c r="D228" s="15">
        <v>8</v>
      </c>
      <c r="E228" s="15"/>
      <c r="F228" s="15"/>
      <c r="G228" s="15"/>
      <c r="H228" s="15"/>
      <c r="I228" s="15"/>
      <c r="J228" s="15"/>
      <c r="K228" s="15"/>
      <c r="L228" s="8"/>
      <c r="N228" t="str">
        <f>"01"</f>
        <v>01</v>
      </c>
      <c r="O228" s="1" t="s">
        <v>145</v>
      </c>
      <c r="P228">
        <v>1</v>
      </c>
      <c r="Q228">
        <f t="shared" si="281"/>
        <v>0</v>
      </c>
      <c r="R228">
        <f t="shared" si="282"/>
        <v>0</v>
      </c>
      <c r="S228">
        <f t="shared" si="283"/>
        <v>0</v>
      </c>
      <c r="T228">
        <f t="shared" si="284"/>
        <v>0</v>
      </c>
      <c r="U228">
        <f t="shared" si="285"/>
        <v>0</v>
      </c>
      <c r="V228">
        <f t="shared" si="286"/>
        <v>0</v>
      </c>
      <c r="W228">
        <f t="shared" si="287"/>
        <v>0</v>
      </c>
      <c r="X228">
        <f t="shared" si="288"/>
        <v>0</v>
      </c>
      <c r="Y228">
        <f t="shared" si="289"/>
        <v>0</v>
      </c>
      <c r="Z228">
        <f t="shared" si="290"/>
        <v>0</v>
      </c>
      <c r="AA228">
        <f t="shared" si="291"/>
        <v>0</v>
      </c>
      <c r="AB228">
        <f t="shared" si="292"/>
        <v>0</v>
      </c>
      <c r="AC228">
        <f t="shared" si="293"/>
        <v>0</v>
      </c>
      <c r="AD228">
        <f t="shared" si="294"/>
        <v>0</v>
      </c>
      <c r="AE228">
        <f t="shared" si="295"/>
        <v>0</v>
      </c>
      <c r="AF228">
        <f t="shared" si="296"/>
        <v>0</v>
      </c>
      <c r="AG228">
        <f t="shared" si="297"/>
        <v>0</v>
      </c>
      <c r="AH228">
        <f t="shared" si="298"/>
        <v>0</v>
      </c>
      <c r="AI228">
        <f t="shared" si="299"/>
        <v>0</v>
      </c>
      <c r="AJ228">
        <f t="shared" si="300"/>
        <v>0</v>
      </c>
      <c r="AK228">
        <f t="shared" si="301"/>
        <v>0</v>
      </c>
      <c r="AL228">
        <f t="shared" si="302"/>
        <v>0</v>
      </c>
      <c r="AM228">
        <f t="shared" si="303"/>
        <v>0</v>
      </c>
      <c r="AN228">
        <f t="shared" si="304"/>
        <v>0</v>
      </c>
      <c r="AO228">
        <f t="shared" si="305"/>
        <v>0</v>
      </c>
      <c r="AP228">
        <f t="shared" si="306"/>
        <v>0</v>
      </c>
      <c r="AQ228">
        <f t="shared" si="307"/>
        <v>0</v>
      </c>
      <c r="AR228">
        <f t="shared" si="308"/>
        <v>0</v>
      </c>
      <c r="AS228">
        <f t="shared" si="309"/>
        <v>0</v>
      </c>
      <c r="AT228">
        <f t="shared" si="310"/>
        <v>0</v>
      </c>
    </row>
    <row r="229" spans="1:46" ht="20.100000000000001" customHeight="1" x14ac:dyDescent="0.3">
      <c r="A229" s="6" t="s">
        <v>118</v>
      </c>
      <c r="B229" s="6" t="s">
        <v>119</v>
      </c>
      <c r="C229" s="7" t="s">
        <v>28</v>
      </c>
      <c r="D229" s="15">
        <v>8</v>
      </c>
      <c r="E229" s="15"/>
      <c r="F229" s="15"/>
      <c r="G229" s="15"/>
      <c r="H229" s="15"/>
      <c r="I229" s="15"/>
      <c r="J229" s="15"/>
      <c r="K229" s="15"/>
      <c r="L229" s="8"/>
      <c r="N229" t="str">
        <f>"01"</f>
        <v>01</v>
      </c>
      <c r="O229" s="1" t="s">
        <v>145</v>
      </c>
      <c r="P229">
        <v>1</v>
      </c>
      <c r="Q229">
        <f t="shared" si="281"/>
        <v>0</v>
      </c>
      <c r="R229">
        <f t="shared" si="282"/>
        <v>0</v>
      </c>
      <c r="S229">
        <f t="shared" si="283"/>
        <v>0</v>
      </c>
      <c r="T229">
        <f t="shared" si="284"/>
        <v>0</v>
      </c>
      <c r="U229">
        <f t="shared" si="285"/>
        <v>0</v>
      </c>
      <c r="V229">
        <f t="shared" si="286"/>
        <v>0</v>
      </c>
      <c r="W229">
        <f t="shared" si="287"/>
        <v>0</v>
      </c>
      <c r="X229">
        <f t="shared" si="288"/>
        <v>0</v>
      </c>
      <c r="Y229">
        <f t="shared" si="289"/>
        <v>0</v>
      </c>
      <c r="Z229">
        <f t="shared" si="290"/>
        <v>0</v>
      </c>
      <c r="AA229">
        <f t="shared" si="291"/>
        <v>0</v>
      </c>
      <c r="AB229">
        <f t="shared" si="292"/>
        <v>0</v>
      </c>
      <c r="AC229">
        <f t="shared" si="293"/>
        <v>0</v>
      </c>
      <c r="AD229">
        <f t="shared" si="294"/>
        <v>0</v>
      </c>
      <c r="AE229">
        <f t="shared" si="295"/>
        <v>0</v>
      </c>
      <c r="AF229">
        <f t="shared" si="296"/>
        <v>0</v>
      </c>
      <c r="AG229">
        <f t="shared" si="297"/>
        <v>0</v>
      </c>
      <c r="AH229">
        <f t="shared" si="298"/>
        <v>0</v>
      </c>
      <c r="AI229">
        <f t="shared" si="299"/>
        <v>0</v>
      </c>
      <c r="AJ229">
        <f t="shared" si="300"/>
        <v>0</v>
      </c>
      <c r="AK229">
        <f t="shared" si="301"/>
        <v>0</v>
      </c>
      <c r="AL229">
        <f t="shared" si="302"/>
        <v>0</v>
      </c>
      <c r="AM229">
        <f t="shared" si="303"/>
        <v>0</v>
      </c>
      <c r="AN229">
        <f t="shared" si="304"/>
        <v>0</v>
      </c>
      <c r="AO229">
        <f t="shared" si="305"/>
        <v>0</v>
      </c>
      <c r="AP229">
        <f t="shared" si="306"/>
        <v>0</v>
      </c>
      <c r="AQ229">
        <f t="shared" si="307"/>
        <v>0</v>
      </c>
      <c r="AR229">
        <f t="shared" si="308"/>
        <v>0</v>
      </c>
      <c r="AS229">
        <f t="shared" si="309"/>
        <v>0</v>
      </c>
      <c r="AT229">
        <f t="shared" si="310"/>
        <v>0</v>
      </c>
    </row>
    <row r="230" spans="1:46" ht="20.100000000000001" customHeight="1" x14ac:dyDescent="0.3">
      <c r="A230" s="6" t="s">
        <v>124</v>
      </c>
      <c r="B230" s="6" t="s">
        <v>125</v>
      </c>
      <c r="C230" s="7" t="s">
        <v>16</v>
      </c>
      <c r="D230" s="15">
        <v>4</v>
      </c>
      <c r="E230" s="15"/>
      <c r="F230" s="15"/>
      <c r="G230" s="15"/>
      <c r="H230" s="15"/>
      <c r="I230" s="15"/>
      <c r="J230" s="15"/>
      <c r="K230" s="15"/>
      <c r="L230" s="8"/>
      <c r="N230" t="str">
        <f>"01"</f>
        <v>01</v>
      </c>
      <c r="O230" s="1" t="s">
        <v>145</v>
      </c>
      <c r="P230">
        <v>1</v>
      </c>
      <c r="Q230">
        <f t="shared" si="281"/>
        <v>0</v>
      </c>
      <c r="R230">
        <f t="shared" si="282"/>
        <v>0</v>
      </c>
      <c r="S230">
        <f t="shared" si="283"/>
        <v>0</v>
      </c>
      <c r="T230">
        <f t="shared" si="284"/>
        <v>0</v>
      </c>
      <c r="U230">
        <f t="shared" si="285"/>
        <v>0</v>
      </c>
      <c r="V230">
        <f t="shared" si="286"/>
        <v>0</v>
      </c>
      <c r="W230">
        <f t="shared" si="287"/>
        <v>0</v>
      </c>
      <c r="X230">
        <f t="shared" si="288"/>
        <v>0</v>
      </c>
      <c r="Y230">
        <f t="shared" si="289"/>
        <v>0</v>
      </c>
      <c r="Z230">
        <f t="shared" si="290"/>
        <v>0</v>
      </c>
      <c r="AA230">
        <f t="shared" si="291"/>
        <v>0</v>
      </c>
      <c r="AB230">
        <f t="shared" si="292"/>
        <v>0</v>
      </c>
      <c r="AC230">
        <f t="shared" si="293"/>
        <v>0</v>
      </c>
      <c r="AD230">
        <f t="shared" si="294"/>
        <v>0</v>
      </c>
      <c r="AE230">
        <f t="shared" si="295"/>
        <v>0</v>
      </c>
      <c r="AF230">
        <f t="shared" si="296"/>
        <v>0</v>
      </c>
      <c r="AG230">
        <f t="shared" si="297"/>
        <v>0</v>
      </c>
      <c r="AH230">
        <f t="shared" si="298"/>
        <v>0</v>
      </c>
      <c r="AI230">
        <f t="shared" si="299"/>
        <v>0</v>
      </c>
      <c r="AJ230">
        <f t="shared" si="300"/>
        <v>0</v>
      </c>
      <c r="AK230">
        <f t="shared" si="301"/>
        <v>0</v>
      </c>
      <c r="AL230">
        <f t="shared" si="302"/>
        <v>0</v>
      </c>
      <c r="AM230">
        <f t="shared" si="303"/>
        <v>0</v>
      </c>
      <c r="AN230">
        <f t="shared" si="304"/>
        <v>0</v>
      </c>
      <c r="AO230">
        <f t="shared" si="305"/>
        <v>0</v>
      </c>
      <c r="AP230">
        <f t="shared" si="306"/>
        <v>0</v>
      </c>
      <c r="AQ230">
        <f t="shared" si="307"/>
        <v>0</v>
      </c>
      <c r="AR230">
        <f t="shared" si="308"/>
        <v>0</v>
      </c>
      <c r="AS230">
        <f t="shared" si="309"/>
        <v>0</v>
      </c>
      <c r="AT230">
        <f t="shared" si="310"/>
        <v>0</v>
      </c>
    </row>
    <row r="231" spans="1:46" ht="20.100000000000001" customHeight="1" x14ac:dyDescent="0.3">
      <c r="A231" s="6" t="s">
        <v>121</v>
      </c>
      <c r="B231" s="6" t="s">
        <v>119</v>
      </c>
      <c r="C231" s="7" t="s">
        <v>28</v>
      </c>
      <c r="D231" s="15">
        <v>16</v>
      </c>
      <c r="E231" s="15"/>
      <c r="F231" s="15"/>
      <c r="G231" s="15"/>
      <c r="H231" s="15"/>
      <c r="I231" s="15"/>
      <c r="J231" s="15"/>
      <c r="K231" s="15"/>
      <c r="L231" s="8"/>
      <c r="N231" t="str">
        <f>"01"</f>
        <v>01</v>
      </c>
      <c r="O231" s="1" t="s">
        <v>145</v>
      </c>
      <c r="P231">
        <v>1</v>
      </c>
      <c r="Q231">
        <f t="shared" si="281"/>
        <v>0</v>
      </c>
      <c r="R231">
        <f t="shared" si="282"/>
        <v>0</v>
      </c>
      <c r="S231">
        <f t="shared" si="283"/>
        <v>0</v>
      </c>
      <c r="T231">
        <f t="shared" si="284"/>
        <v>0</v>
      </c>
      <c r="U231">
        <f t="shared" si="285"/>
        <v>0</v>
      </c>
      <c r="V231">
        <f t="shared" si="286"/>
        <v>0</v>
      </c>
      <c r="W231">
        <f t="shared" si="287"/>
        <v>0</v>
      </c>
      <c r="X231">
        <f t="shared" si="288"/>
        <v>0</v>
      </c>
      <c r="Y231">
        <f t="shared" si="289"/>
        <v>0</v>
      </c>
      <c r="Z231">
        <f t="shared" si="290"/>
        <v>0</v>
      </c>
      <c r="AA231">
        <f t="shared" si="291"/>
        <v>0</v>
      </c>
      <c r="AB231">
        <f t="shared" si="292"/>
        <v>0</v>
      </c>
      <c r="AC231">
        <f t="shared" si="293"/>
        <v>0</v>
      </c>
      <c r="AD231">
        <f t="shared" si="294"/>
        <v>0</v>
      </c>
      <c r="AE231">
        <f t="shared" si="295"/>
        <v>0</v>
      </c>
      <c r="AF231">
        <f t="shared" si="296"/>
        <v>0</v>
      </c>
      <c r="AG231">
        <f t="shared" si="297"/>
        <v>0</v>
      </c>
      <c r="AH231">
        <f t="shared" si="298"/>
        <v>0</v>
      </c>
      <c r="AI231">
        <f t="shared" si="299"/>
        <v>0</v>
      </c>
      <c r="AJ231">
        <f t="shared" si="300"/>
        <v>0</v>
      </c>
      <c r="AK231">
        <f t="shared" si="301"/>
        <v>0</v>
      </c>
      <c r="AL231">
        <f t="shared" si="302"/>
        <v>0</v>
      </c>
      <c r="AM231">
        <f t="shared" si="303"/>
        <v>0</v>
      </c>
      <c r="AN231">
        <f t="shared" si="304"/>
        <v>0</v>
      </c>
      <c r="AO231">
        <f t="shared" si="305"/>
        <v>0</v>
      </c>
      <c r="AP231">
        <f t="shared" si="306"/>
        <v>0</v>
      </c>
      <c r="AQ231">
        <f t="shared" si="307"/>
        <v>0</v>
      </c>
      <c r="AR231">
        <f t="shared" si="308"/>
        <v>0</v>
      </c>
      <c r="AS231">
        <f t="shared" si="309"/>
        <v>0</v>
      </c>
      <c r="AT231">
        <f t="shared" si="310"/>
        <v>0</v>
      </c>
    </row>
    <row r="232" spans="1:46" ht="20.100000000000001" customHeight="1" x14ac:dyDescent="0.3">
      <c r="A232" s="6" t="s">
        <v>138</v>
      </c>
      <c r="B232" s="6" t="s">
        <v>139</v>
      </c>
      <c r="C232" s="7" t="s">
        <v>28</v>
      </c>
      <c r="D232" s="15">
        <v>4</v>
      </c>
      <c r="E232" s="15"/>
      <c r="F232" s="15"/>
      <c r="G232" s="15"/>
      <c r="H232" s="15"/>
      <c r="I232" s="15"/>
      <c r="J232" s="15"/>
      <c r="K232" s="15"/>
      <c r="L232" s="8"/>
      <c r="N232" t="str">
        <f>"03"</f>
        <v>03</v>
      </c>
      <c r="O232" s="1" t="s">
        <v>145</v>
      </c>
      <c r="P232">
        <v>1</v>
      </c>
      <c r="Q232">
        <f t="shared" si="281"/>
        <v>0</v>
      </c>
      <c r="R232">
        <f t="shared" si="282"/>
        <v>0</v>
      </c>
      <c r="S232">
        <f t="shared" si="283"/>
        <v>0</v>
      </c>
      <c r="T232">
        <f t="shared" si="284"/>
        <v>0</v>
      </c>
      <c r="U232">
        <f t="shared" si="285"/>
        <v>0</v>
      </c>
      <c r="V232">
        <f t="shared" si="286"/>
        <v>0</v>
      </c>
      <c r="W232">
        <f t="shared" si="287"/>
        <v>0</v>
      </c>
      <c r="X232">
        <f t="shared" si="288"/>
        <v>0</v>
      </c>
      <c r="Y232">
        <f t="shared" si="289"/>
        <v>0</v>
      </c>
      <c r="Z232">
        <f t="shared" si="290"/>
        <v>0</v>
      </c>
      <c r="AA232">
        <f t="shared" si="291"/>
        <v>0</v>
      </c>
      <c r="AB232">
        <f t="shared" si="292"/>
        <v>0</v>
      </c>
      <c r="AC232">
        <f t="shared" si="293"/>
        <v>0</v>
      </c>
      <c r="AD232">
        <f t="shared" si="294"/>
        <v>0</v>
      </c>
      <c r="AE232">
        <f t="shared" si="295"/>
        <v>0</v>
      </c>
      <c r="AF232">
        <f t="shared" si="296"/>
        <v>0</v>
      </c>
      <c r="AG232">
        <f t="shared" si="297"/>
        <v>0</v>
      </c>
      <c r="AH232">
        <f t="shared" si="298"/>
        <v>0</v>
      </c>
      <c r="AI232">
        <f t="shared" si="299"/>
        <v>0</v>
      </c>
      <c r="AJ232">
        <f t="shared" si="300"/>
        <v>0</v>
      </c>
      <c r="AK232">
        <f t="shared" si="301"/>
        <v>0</v>
      </c>
      <c r="AL232">
        <f t="shared" si="302"/>
        <v>0</v>
      </c>
      <c r="AM232">
        <f t="shared" si="303"/>
        <v>0</v>
      </c>
      <c r="AN232">
        <f t="shared" si="304"/>
        <v>0</v>
      </c>
      <c r="AO232">
        <f t="shared" si="305"/>
        <v>0</v>
      </c>
      <c r="AP232">
        <f t="shared" si="306"/>
        <v>0</v>
      </c>
      <c r="AQ232">
        <f t="shared" si="307"/>
        <v>0</v>
      </c>
      <c r="AR232">
        <f t="shared" si="308"/>
        <v>0</v>
      </c>
      <c r="AS232">
        <f t="shared" si="309"/>
        <v>0</v>
      </c>
      <c r="AT232">
        <f t="shared" si="310"/>
        <v>0</v>
      </c>
    </row>
    <row r="233" spans="1:46" s="33" customFormat="1" ht="20.100000000000001" customHeight="1" x14ac:dyDescent="0.3">
      <c r="A233" s="28" t="s">
        <v>220</v>
      </c>
      <c r="B233" s="29"/>
      <c r="C233" s="30" t="s">
        <v>160</v>
      </c>
      <c r="D233" s="31"/>
      <c r="E233" s="31"/>
      <c r="F233" s="31">
        <v>0</v>
      </c>
      <c r="G233" s="31"/>
      <c r="H233" s="31">
        <v>0</v>
      </c>
      <c r="I233" s="31"/>
      <c r="J233" s="31">
        <v>0</v>
      </c>
      <c r="K233" s="31">
        <v>0</v>
      </c>
      <c r="L233" s="32"/>
      <c r="N233" s="33" t="str">
        <f>""</f>
        <v/>
      </c>
      <c r="P233" s="33">
        <v>1</v>
      </c>
      <c r="Q233" s="33">
        <f t="shared" si="281"/>
        <v>0</v>
      </c>
      <c r="R233" s="33">
        <f t="shared" si="282"/>
        <v>0</v>
      </c>
      <c r="S233" s="33">
        <f t="shared" si="283"/>
        <v>0</v>
      </c>
      <c r="T233" s="33">
        <f t="shared" si="284"/>
        <v>0</v>
      </c>
      <c r="U233" s="33">
        <f t="shared" si="285"/>
        <v>0</v>
      </c>
      <c r="V233" s="33">
        <f t="shared" si="286"/>
        <v>0</v>
      </c>
      <c r="W233" s="33">
        <f t="shared" si="287"/>
        <v>0</v>
      </c>
      <c r="X233" s="33">
        <f t="shared" si="288"/>
        <v>0</v>
      </c>
      <c r="Y233" s="33">
        <f t="shared" si="289"/>
        <v>0</v>
      </c>
      <c r="Z233" s="33">
        <f t="shared" si="290"/>
        <v>0</v>
      </c>
      <c r="AA233" s="33">
        <f t="shared" si="291"/>
        <v>0</v>
      </c>
      <c r="AB233" s="33">
        <f t="shared" si="292"/>
        <v>0</v>
      </c>
      <c r="AC233" s="33">
        <f t="shared" si="293"/>
        <v>0</v>
      </c>
      <c r="AD233" s="33">
        <f t="shared" si="294"/>
        <v>0</v>
      </c>
      <c r="AE233" s="33">
        <f t="shared" si="295"/>
        <v>0</v>
      </c>
      <c r="AF233" s="33">
        <f t="shared" si="296"/>
        <v>0</v>
      </c>
      <c r="AG233" s="33">
        <f t="shared" si="297"/>
        <v>0</v>
      </c>
      <c r="AH233" s="33">
        <f t="shared" si="298"/>
        <v>0</v>
      </c>
      <c r="AI233" s="33">
        <f t="shared" si="299"/>
        <v>0</v>
      </c>
      <c r="AJ233" s="33">
        <f t="shared" si="300"/>
        <v>0</v>
      </c>
      <c r="AK233" s="33">
        <f t="shared" si="301"/>
        <v>0</v>
      </c>
      <c r="AL233" s="33">
        <f t="shared" si="302"/>
        <v>0</v>
      </c>
      <c r="AM233" s="33">
        <f t="shared" si="303"/>
        <v>0</v>
      </c>
      <c r="AN233" s="33">
        <f t="shared" si="304"/>
        <v>0</v>
      </c>
      <c r="AO233" s="33">
        <f t="shared" si="305"/>
        <v>0</v>
      </c>
      <c r="AP233" s="33">
        <f t="shared" si="306"/>
        <v>0</v>
      </c>
      <c r="AQ233" s="33">
        <f t="shared" si="307"/>
        <v>0</v>
      </c>
      <c r="AR233" s="33">
        <f t="shared" si="308"/>
        <v>0</v>
      </c>
      <c r="AS233" s="33">
        <f t="shared" si="309"/>
        <v>0</v>
      </c>
      <c r="AT233" s="33">
        <f t="shared" si="310"/>
        <v>0</v>
      </c>
    </row>
    <row r="234" spans="1:46" ht="20.100000000000001" customHeight="1" x14ac:dyDescent="0.3">
      <c r="A234" s="6" t="s">
        <v>71</v>
      </c>
      <c r="B234" s="6" t="s">
        <v>72</v>
      </c>
      <c r="C234" s="7" t="s">
        <v>28</v>
      </c>
      <c r="D234" s="15">
        <v>3</v>
      </c>
      <c r="E234" s="15"/>
      <c r="F234" s="15"/>
      <c r="G234" s="15"/>
      <c r="H234" s="15"/>
      <c r="I234" s="15"/>
      <c r="J234" s="15"/>
      <c r="K234" s="15"/>
      <c r="L234" s="8"/>
      <c r="N234" t="str">
        <f>"01"</f>
        <v>01</v>
      </c>
      <c r="O234" s="1" t="s">
        <v>145</v>
      </c>
      <c r="P234">
        <v>1</v>
      </c>
      <c r="Q234">
        <f t="shared" si="281"/>
        <v>0</v>
      </c>
      <c r="R234">
        <f t="shared" si="282"/>
        <v>0</v>
      </c>
      <c r="S234">
        <f t="shared" si="283"/>
        <v>0</v>
      </c>
      <c r="T234">
        <f t="shared" si="284"/>
        <v>0</v>
      </c>
      <c r="U234">
        <f t="shared" si="285"/>
        <v>0</v>
      </c>
      <c r="V234">
        <f t="shared" si="286"/>
        <v>0</v>
      </c>
      <c r="W234">
        <f t="shared" si="287"/>
        <v>0</v>
      </c>
      <c r="X234">
        <f t="shared" si="288"/>
        <v>0</v>
      </c>
      <c r="Y234">
        <f t="shared" si="289"/>
        <v>0</v>
      </c>
      <c r="Z234">
        <f t="shared" si="290"/>
        <v>0</v>
      </c>
      <c r="AA234">
        <f t="shared" si="291"/>
        <v>0</v>
      </c>
      <c r="AB234">
        <f t="shared" si="292"/>
        <v>0</v>
      </c>
      <c r="AC234">
        <f t="shared" si="293"/>
        <v>0</v>
      </c>
      <c r="AD234">
        <f t="shared" si="294"/>
        <v>0</v>
      </c>
      <c r="AE234">
        <f t="shared" si="295"/>
        <v>0</v>
      </c>
      <c r="AF234">
        <f t="shared" si="296"/>
        <v>0</v>
      </c>
      <c r="AG234">
        <f t="shared" si="297"/>
        <v>0</v>
      </c>
      <c r="AH234">
        <f t="shared" si="298"/>
        <v>0</v>
      </c>
      <c r="AI234">
        <f t="shared" si="299"/>
        <v>0</v>
      </c>
      <c r="AJ234">
        <f t="shared" si="300"/>
        <v>0</v>
      </c>
      <c r="AK234">
        <f t="shared" si="301"/>
        <v>0</v>
      </c>
      <c r="AL234">
        <f t="shared" si="302"/>
        <v>0</v>
      </c>
      <c r="AM234">
        <f t="shared" si="303"/>
        <v>0</v>
      </c>
      <c r="AN234">
        <f t="shared" si="304"/>
        <v>0</v>
      </c>
      <c r="AO234">
        <f t="shared" si="305"/>
        <v>0</v>
      </c>
      <c r="AP234">
        <f t="shared" si="306"/>
        <v>0</v>
      </c>
      <c r="AQ234">
        <f t="shared" si="307"/>
        <v>0</v>
      </c>
      <c r="AR234">
        <f t="shared" si="308"/>
        <v>0</v>
      </c>
      <c r="AS234">
        <f t="shared" si="309"/>
        <v>0</v>
      </c>
      <c r="AT234">
        <f t="shared" si="310"/>
        <v>0</v>
      </c>
    </row>
    <row r="235" spans="1:46" ht="20.100000000000001" customHeight="1" x14ac:dyDescent="0.3">
      <c r="A235" s="6" t="s">
        <v>118</v>
      </c>
      <c r="B235" s="6" t="s">
        <v>119</v>
      </c>
      <c r="C235" s="7" t="s">
        <v>28</v>
      </c>
      <c r="D235" s="15">
        <v>6</v>
      </c>
      <c r="E235" s="15"/>
      <c r="F235" s="15"/>
      <c r="G235" s="15"/>
      <c r="H235" s="15"/>
      <c r="I235" s="15"/>
      <c r="J235" s="15"/>
      <c r="K235" s="15"/>
      <c r="L235" s="8"/>
      <c r="N235" t="str">
        <f>"01"</f>
        <v>01</v>
      </c>
      <c r="O235" s="1" t="s">
        <v>145</v>
      </c>
      <c r="P235">
        <v>1</v>
      </c>
      <c r="Q235">
        <f t="shared" si="281"/>
        <v>0</v>
      </c>
      <c r="R235">
        <f t="shared" si="282"/>
        <v>0</v>
      </c>
      <c r="S235">
        <f t="shared" si="283"/>
        <v>0</v>
      </c>
      <c r="T235">
        <f t="shared" si="284"/>
        <v>0</v>
      </c>
      <c r="U235">
        <f t="shared" si="285"/>
        <v>0</v>
      </c>
      <c r="V235">
        <f t="shared" si="286"/>
        <v>0</v>
      </c>
      <c r="W235">
        <f t="shared" si="287"/>
        <v>0</v>
      </c>
      <c r="X235">
        <f t="shared" si="288"/>
        <v>0</v>
      </c>
      <c r="Y235">
        <f t="shared" si="289"/>
        <v>0</v>
      </c>
      <c r="Z235">
        <f t="shared" si="290"/>
        <v>0</v>
      </c>
      <c r="AA235">
        <f t="shared" si="291"/>
        <v>0</v>
      </c>
      <c r="AB235">
        <f t="shared" si="292"/>
        <v>0</v>
      </c>
      <c r="AC235">
        <f t="shared" si="293"/>
        <v>0</v>
      </c>
      <c r="AD235">
        <f t="shared" si="294"/>
        <v>0</v>
      </c>
      <c r="AE235">
        <f t="shared" si="295"/>
        <v>0</v>
      </c>
      <c r="AF235">
        <f t="shared" si="296"/>
        <v>0</v>
      </c>
      <c r="AG235">
        <f t="shared" si="297"/>
        <v>0</v>
      </c>
      <c r="AH235">
        <f t="shared" si="298"/>
        <v>0</v>
      </c>
      <c r="AI235">
        <f t="shared" si="299"/>
        <v>0</v>
      </c>
      <c r="AJ235">
        <f t="shared" si="300"/>
        <v>0</v>
      </c>
      <c r="AK235">
        <f t="shared" si="301"/>
        <v>0</v>
      </c>
      <c r="AL235">
        <f t="shared" si="302"/>
        <v>0</v>
      </c>
      <c r="AM235">
        <f t="shared" si="303"/>
        <v>0</v>
      </c>
      <c r="AN235">
        <f t="shared" si="304"/>
        <v>0</v>
      </c>
      <c r="AO235">
        <f t="shared" si="305"/>
        <v>0</v>
      </c>
      <c r="AP235">
        <f t="shared" si="306"/>
        <v>0</v>
      </c>
      <c r="AQ235">
        <f t="shared" si="307"/>
        <v>0</v>
      </c>
      <c r="AR235">
        <f t="shared" si="308"/>
        <v>0</v>
      </c>
      <c r="AS235">
        <f t="shared" si="309"/>
        <v>0</v>
      </c>
      <c r="AT235">
        <f t="shared" si="310"/>
        <v>0</v>
      </c>
    </row>
    <row r="236" spans="1:46" ht="20.100000000000001" customHeight="1" x14ac:dyDescent="0.3">
      <c r="A236" s="6" t="s">
        <v>69</v>
      </c>
      <c r="B236" s="6" t="s">
        <v>70</v>
      </c>
      <c r="C236" s="7" t="s">
        <v>28</v>
      </c>
      <c r="D236" s="15">
        <v>6</v>
      </c>
      <c r="E236" s="15"/>
      <c r="F236" s="15"/>
      <c r="G236" s="15"/>
      <c r="H236" s="15"/>
      <c r="I236" s="15"/>
      <c r="J236" s="15"/>
      <c r="K236" s="15"/>
      <c r="L236" s="8"/>
      <c r="N236" t="str">
        <f>"01"</f>
        <v>01</v>
      </c>
      <c r="O236" s="1" t="s">
        <v>145</v>
      </c>
      <c r="P236">
        <v>1</v>
      </c>
      <c r="Q236">
        <f t="shared" si="281"/>
        <v>0</v>
      </c>
      <c r="R236">
        <f t="shared" si="282"/>
        <v>0</v>
      </c>
      <c r="S236">
        <f t="shared" si="283"/>
        <v>0</v>
      </c>
      <c r="T236">
        <f t="shared" si="284"/>
        <v>0</v>
      </c>
      <c r="U236">
        <f t="shared" si="285"/>
        <v>0</v>
      </c>
      <c r="V236">
        <f t="shared" si="286"/>
        <v>0</v>
      </c>
      <c r="W236">
        <f t="shared" si="287"/>
        <v>0</v>
      </c>
      <c r="X236">
        <f t="shared" si="288"/>
        <v>0</v>
      </c>
      <c r="Y236">
        <f t="shared" si="289"/>
        <v>0</v>
      </c>
      <c r="Z236">
        <f t="shared" si="290"/>
        <v>0</v>
      </c>
      <c r="AA236">
        <f t="shared" si="291"/>
        <v>0</v>
      </c>
      <c r="AB236">
        <f t="shared" si="292"/>
        <v>0</v>
      </c>
      <c r="AC236">
        <f t="shared" si="293"/>
        <v>0</v>
      </c>
      <c r="AD236">
        <f t="shared" si="294"/>
        <v>0</v>
      </c>
      <c r="AE236">
        <f t="shared" si="295"/>
        <v>0</v>
      </c>
      <c r="AF236">
        <f t="shared" si="296"/>
        <v>0</v>
      </c>
      <c r="AG236">
        <f t="shared" si="297"/>
        <v>0</v>
      </c>
      <c r="AH236">
        <f t="shared" si="298"/>
        <v>0</v>
      </c>
      <c r="AI236">
        <f t="shared" si="299"/>
        <v>0</v>
      </c>
      <c r="AJ236">
        <f t="shared" si="300"/>
        <v>0</v>
      </c>
      <c r="AK236">
        <f t="shared" si="301"/>
        <v>0</v>
      </c>
      <c r="AL236">
        <f t="shared" si="302"/>
        <v>0</v>
      </c>
      <c r="AM236">
        <f t="shared" si="303"/>
        <v>0</v>
      </c>
      <c r="AN236">
        <f t="shared" si="304"/>
        <v>0</v>
      </c>
      <c r="AO236">
        <f t="shared" si="305"/>
        <v>0</v>
      </c>
      <c r="AP236">
        <f t="shared" si="306"/>
        <v>0</v>
      </c>
      <c r="AQ236">
        <f t="shared" si="307"/>
        <v>0</v>
      </c>
      <c r="AR236">
        <f t="shared" si="308"/>
        <v>0</v>
      </c>
      <c r="AS236">
        <f t="shared" si="309"/>
        <v>0</v>
      </c>
      <c r="AT236">
        <f t="shared" si="310"/>
        <v>0</v>
      </c>
    </row>
    <row r="237" spans="1:46" ht="20.100000000000001" customHeight="1" x14ac:dyDescent="0.3">
      <c r="A237" s="6" t="s">
        <v>133</v>
      </c>
      <c r="B237" s="9"/>
      <c r="C237" s="7" t="s">
        <v>134</v>
      </c>
      <c r="D237" s="15">
        <v>3</v>
      </c>
      <c r="E237" s="15"/>
      <c r="F237" s="15"/>
      <c r="G237" s="15"/>
      <c r="H237" s="15"/>
      <c r="I237" s="15"/>
      <c r="J237" s="15"/>
      <c r="K237" s="15"/>
      <c r="L237" s="8"/>
      <c r="N237" t="str">
        <f>"03"</f>
        <v>03</v>
      </c>
      <c r="O237" s="1" t="s">
        <v>145</v>
      </c>
      <c r="P237">
        <v>1</v>
      </c>
      <c r="Q237">
        <f t="shared" si="281"/>
        <v>0</v>
      </c>
      <c r="R237">
        <f t="shared" si="282"/>
        <v>0</v>
      </c>
      <c r="S237">
        <f t="shared" si="283"/>
        <v>0</v>
      </c>
      <c r="T237">
        <f t="shared" si="284"/>
        <v>0</v>
      </c>
      <c r="U237">
        <f t="shared" si="285"/>
        <v>0</v>
      </c>
      <c r="V237">
        <f t="shared" si="286"/>
        <v>0</v>
      </c>
      <c r="W237">
        <f t="shared" si="287"/>
        <v>0</v>
      </c>
      <c r="X237">
        <f t="shared" si="288"/>
        <v>0</v>
      </c>
      <c r="Y237">
        <f t="shared" si="289"/>
        <v>0</v>
      </c>
      <c r="Z237">
        <f t="shared" si="290"/>
        <v>0</v>
      </c>
      <c r="AA237">
        <f t="shared" si="291"/>
        <v>0</v>
      </c>
      <c r="AB237">
        <f t="shared" si="292"/>
        <v>0</v>
      </c>
      <c r="AC237">
        <f t="shared" si="293"/>
        <v>0</v>
      </c>
      <c r="AD237">
        <f t="shared" si="294"/>
        <v>0</v>
      </c>
      <c r="AE237">
        <f t="shared" si="295"/>
        <v>0</v>
      </c>
      <c r="AF237">
        <f t="shared" si="296"/>
        <v>0</v>
      </c>
      <c r="AG237">
        <f t="shared" si="297"/>
        <v>0</v>
      </c>
      <c r="AH237">
        <f t="shared" si="298"/>
        <v>0</v>
      </c>
      <c r="AI237">
        <f t="shared" si="299"/>
        <v>0</v>
      </c>
      <c r="AJ237">
        <f t="shared" si="300"/>
        <v>0</v>
      </c>
      <c r="AK237">
        <f t="shared" si="301"/>
        <v>0</v>
      </c>
      <c r="AL237">
        <f t="shared" si="302"/>
        <v>0</v>
      </c>
      <c r="AM237">
        <f t="shared" si="303"/>
        <v>0</v>
      </c>
      <c r="AN237">
        <f t="shared" si="304"/>
        <v>0</v>
      </c>
      <c r="AO237">
        <f t="shared" si="305"/>
        <v>0</v>
      </c>
      <c r="AP237">
        <f t="shared" si="306"/>
        <v>0</v>
      </c>
      <c r="AQ237">
        <f t="shared" si="307"/>
        <v>0</v>
      </c>
      <c r="AR237">
        <f t="shared" si="308"/>
        <v>0</v>
      </c>
      <c r="AS237">
        <f t="shared" si="309"/>
        <v>0</v>
      </c>
      <c r="AT237">
        <f t="shared" si="310"/>
        <v>0</v>
      </c>
    </row>
    <row r="238" spans="1:46" s="33" customFormat="1" ht="20.100000000000001" customHeight="1" x14ac:dyDescent="0.3">
      <c r="A238" s="34" t="s">
        <v>221</v>
      </c>
      <c r="B238" s="35"/>
      <c r="C238" s="30" t="s">
        <v>160</v>
      </c>
      <c r="D238" s="31"/>
      <c r="E238" s="31"/>
      <c r="F238" s="31">
        <v>0</v>
      </c>
      <c r="G238" s="31"/>
      <c r="H238" s="31">
        <v>0</v>
      </c>
      <c r="I238" s="31"/>
      <c r="J238" s="31">
        <v>0</v>
      </c>
      <c r="K238" s="31">
        <v>0</v>
      </c>
      <c r="L238" s="32"/>
      <c r="N238" s="33" t="str">
        <f>""</f>
        <v/>
      </c>
      <c r="P238" s="33">
        <v>1</v>
      </c>
      <c r="Q238" s="33">
        <f t="shared" si="281"/>
        <v>0</v>
      </c>
      <c r="R238" s="33">
        <f t="shared" si="282"/>
        <v>0</v>
      </c>
      <c r="S238" s="33">
        <f t="shared" si="283"/>
        <v>0</v>
      </c>
      <c r="T238" s="33">
        <f t="shared" si="284"/>
        <v>0</v>
      </c>
      <c r="U238" s="33">
        <f t="shared" si="285"/>
        <v>0</v>
      </c>
      <c r="V238" s="33">
        <f t="shared" si="286"/>
        <v>0</v>
      </c>
      <c r="W238" s="33">
        <f t="shared" si="287"/>
        <v>0</v>
      </c>
      <c r="X238" s="33">
        <f t="shared" si="288"/>
        <v>0</v>
      </c>
      <c r="Y238" s="33">
        <f t="shared" si="289"/>
        <v>0</v>
      </c>
      <c r="Z238" s="33">
        <f t="shared" si="290"/>
        <v>0</v>
      </c>
      <c r="AA238" s="33">
        <f t="shared" si="291"/>
        <v>0</v>
      </c>
      <c r="AB238" s="33">
        <f t="shared" si="292"/>
        <v>0</v>
      </c>
      <c r="AC238" s="33">
        <f t="shared" si="293"/>
        <v>0</v>
      </c>
      <c r="AD238" s="33">
        <f t="shared" si="294"/>
        <v>0</v>
      </c>
      <c r="AE238" s="33">
        <f t="shared" si="295"/>
        <v>0</v>
      </c>
      <c r="AF238" s="33">
        <f t="shared" si="296"/>
        <v>0</v>
      </c>
      <c r="AG238" s="33">
        <f t="shared" si="297"/>
        <v>0</v>
      </c>
      <c r="AH238" s="33">
        <f t="shared" si="298"/>
        <v>0</v>
      </c>
      <c r="AI238" s="33">
        <f t="shared" si="299"/>
        <v>0</v>
      </c>
      <c r="AJ238" s="33">
        <f t="shared" si="300"/>
        <v>0</v>
      </c>
      <c r="AK238" s="33">
        <f t="shared" si="301"/>
        <v>0</v>
      </c>
      <c r="AL238" s="33">
        <f t="shared" si="302"/>
        <v>0</v>
      </c>
      <c r="AM238" s="33">
        <f t="shared" si="303"/>
        <v>0</v>
      </c>
      <c r="AN238" s="33">
        <f t="shared" si="304"/>
        <v>0</v>
      </c>
      <c r="AO238" s="33">
        <f t="shared" si="305"/>
        <v>0</v>
      </c>
      <c r="AP238" s="33">
        <f t="shared" si="306"/>
        <v>0</v>
      </c>
      <c r="AQ238" s="33">
        <f t="shared" si="307"/>
        <v>0</v>
      </c>
      <c r="AR238" s="33">
        <f t="shared" si="308"/>
        <v>0</v>
      </c>
      <c r="AS238" s="33">
        <f t="shared" si="309"/>
        <v>0</v>
      </c>
      <c r="AT238" s="33">
        <f t="shared" si="310"/>
        <v>0</v>
      </c>
    </row>
    <row r="239" spans="1:46" ht="20.100000000000001" customHeight="1" x14ac:dyDescent="0.3">
      <c r="A239" s="6" t="s">
        <v>107</v>
      </c>
      <c r="B239" s="6" t="s">
        <v>104</v>
      </c>
      <c r="C239" s="7" t="s">
        <v>28</v>
      </c>
      <c r="D239" s="15">
        <v>6</v>
      </c>
      <c r="E239" s="15"/>
      <c r="F239" s="15"/>
      <c r="G239" s="15"/>
      <c r="H239" s="15"/>
      <c r="I239" s="15"/>
      <c r="J239" s="15"/>
      <c r="K239" s="15"/>
      <c r="L239" s="8"/>
      <c r="N239" t="str">
        <f t="shared" ref="N239:N248" si="311">"01"</f>
        <v>01</v>
      </c>
      <c r="O239" s="1" t="s">
        <v>145</v>
      </c>
      <c r="P239">
        <v>1</v>
      </c>
      <c r="Q239">
        <f t="shared" si="281"/>
        <v>0</v>
      </c>
      <c r="R239">
        <f t="shared" si="282"/>
        <v>0</v>
      </c>
      <c r="S239">
        <f t="shared" si="283"/>
        <v>0</v>
      </c>
      <c r="T239">
        <f t="shared" si="284"/>
        <v>0</v>
      </c>
      <c r="U239">
        <f t="shared" si="285"/>
        <v>0</v>
      </c>
      <c r="V239">
        <f t="shared" si="286"/>
        <v>0</v>
      </c>
      <c r="W239">
        <f t="shared" si="287"/>
        <v>0</v>
      </c>
      <c r="X239">
        <f t="shared" si="288"/>
        <v>0</v>
      </c>
      <c r="Y239">
        <f t="shared" si="289"/>
        <v>0</v>
      </c>
      <c r="Z239">
        <f t="shared" si="290"/>
        <v>0</v>
      </c>
      <c r="AA239">
        <f t="shared" si="291"/>
        <v>0</v>
      </c>
      <c r="AB239">
        <f t="shared" si="292"/>
        <v>0</v>
      </c>
      <c r="AC239">
        <f t="shared" si="293"/>
        <v>0</v>
      </c>
      <c r="AD239">
        <f t="shared" si="294"/>
        <v>0</v>
      </c>
      <c r="AE239">
        <f t="shared" si="295"/>
        <v>0</v>
      </c>
      <c r="AF239">
        <f t="shared" si="296"/>
        <v>0</v>
      </c>
      <c r="AG239">
        <f t="shared" si="297"/>
        <v>0</v>
      </c>
      <c r="AH239">
        <f t="shared" si="298"/>
        <v>0</v>
      </c>
      <c r="AI239">
        <f t="shared" si="299"/>
        <v>0</v>
      </c>
      <c r="AJ239">
        <f t="shared" si="300"/>
        <v>0</v>
      </c>
      <c r="AK239">
        <f t="shared" si="301"/>
        <v>0</v>
      </c>
      <c r="AL239">
        <f t="shared" si="302"/>
        <v>0</v>
      </c>
      <c r="AM239">
        <f t="shared" si="303"/>
        <v>0</v>
      </c>
      <c r="AN239">
        <f t="shared" si="304"/>
        <v>0</v>
      </c>
      <c r="AO239">
        <f t="shared" si="305"/>
        <v>0</v>
      </c>
      <c r="AP239">
        <f t="shared" si="306"/>
        <v>0</v>
      </c>
      <c r="AQ239">
        <f t="shared" si="307"/>
        <v>0</v>
      </c>
      <c r="AR239">
        <f t="shared" si="308"/>
        <v>0</v>
      </c>
      <c r="AS239">
        <f t="shared" si="309"/>
        <v>0</v>
      </c>
      <c r="AT239">
        <f t="shared" si="310"/>
        <v>0</v>
      </c>
    </row>
    <row r="240" spans="1:46" ht="20.100000000000001" customHeight="1" x14ac:dyDescent="0.3">
      <c r="A240" s="6" t="s">
        <v>107</v>
      </c>
      <c r="B240" s="6" t="s">
        <v>105</v>
      </c>
      <c r="C240" s="7" t="s">
        <v>108</v>
      </c>
      <c r="D240" s="15">
        <v>3</v>
      </c>
      <c r="E240" s="15"/>
      <c r="F240" s="15"/>
      <c r="G240" s="15"/>
      <c r="H240" s="15"/>
      <c r="I240" s="15"/>
      <c r="J240" s="15"/>
      <c r="K240" s="15"/>
      <c r="L240" s="8"/>
      <c r="N240" t="str">
        <f t="shared" si="311"/>
        <v>01</v>
      </c>
      <c r="O240" s="1" t="s">
        <v>145</v>
      </c>
      <c r="P240">
        <v>1</v>
      </c>
      <c r="Q240">
        <f t="shared" si="281"/>
        <v>0</v>
      </c>
      <c r="R240">
        <f t="shared" si="282"/>
        <v>0</v>
      </c>
      <c r="S240">
        <f t="shared" si="283"/>
        <v>0</v>
      </c>
      <c r="T240">
        <f t="shared" si="284"/>
        <v>0</v>
      </c>
      <c r="U240">
        <f t="shared" si="285"/>
        <v>0</v>
      </c>
      <c r="V240">
        <f t="shared" si="286"/>
        <v>0</v>
      </c>
      <c r="W240">
        <f t="shared" si="287"/>
        <v>0</v>
      </c>
      <c r="X240">
        <f t="shared" si="288"/>
        <v>0</v>
      </c>
      <c r="Y240">
        <f t="shared" si="289"/>
        <v>0</v>
      </c>
      <c r="Z240">
        <f t="shared" si="290"/>
        <v>0</v>
      </c>
      <c r="AA240">
        <f t="shared" si="291"/>
        <v>0</v>
      </c>
      <c r="AB240">
        <f t="shared" si="292"/>
        <v>0</v>
      </c>
      <c r="AC240">
        <f t="shared" si="293"/>
        <v>0</v>
      </c>
      <c r="AD240">
        <f t="shared" si="294"/>
        <v>0</v>
      </c>
      <c r="AE240">
        <f t="shared" si="295"/>
        <v>0</v>
      </c>
      <c r="AF240">
        <f t="shared" si="296"/>
        <v>0</v>
      </c>
      <c r="AG240">
        <f t="shared" si="297"/>
        <v>0</v>
      </c>
      <c r="AH240">
        <f t="shared" si="298"/>
        <v>0</v>
      </c>
      <c r="AI240">
        <f t="shared" si="299"/>
        <v>0</v>
      </c>
      <c r="AJ240">
        <f t="shared" si="300"/>
        <v>0</v>
      </c>
      <c r="AK240">
        <f t="shared" si="301"/>
        <v>0</v>
      </c>
      <c r="AL240">
        <f t="shared" si="302"/>
        <v>0</v>
      </c>
      <c r="AM240">
        <f t="shared" si="303"/>
        <v>0</v>
      </c>
      <c r="AN240">
        <f t="shared" si="304"/>
        <v>0</v>
      </c>
      <c r="AO240">
        <f t="shared" si="305"/>
        <v>0</v>
      </c>
      <c r="AP240">
        <f t="shared" si="306"/>
        <v>0</v>
      </c>
      <c r="AQ240">
        <f t="shared" si="307"/>
        <v>0</v>
      </c>
      <c r="AR240">
        <f t="shared" si="308"/>
        <v>0</v>
      </c>
      <c r="AS240">
        <f t="shared" si="309"/>
        <v>0</v>
      </c>
      <c r="AT240">
        <f t="shared" si="310"/>
        <v>0</v>
      </c>
    </row>
    <row r="241" spans="1:46" ht="20.100000000000001" customHeight="1" x14ac:dyDescent="0.3">
      <c r="A241" s="6" t="s">
        <v>107</v>
      </c>
      <c r="B241" s="6" t="s">
        <v>106</v>
      </c>
      <c r="C241" s="7" t="s">
        <v>28</v>
      </c>
      <c r="D241" s="15">
        <v>15</v>
      </c>
      <c r="E241" s="15"/>
      <c r="F241" s="15"/>
      <c r="G241" s="15"/>
      <c r="H241" s="15"/>
      <c r="I241" s="15"/>
      <c r="J241" s="15"/>
      <c r="K241" s="15"/>
      <c r="L241" s="8"/>
      <c r="N241" t="str">
        <f t="shared" si="311"/>
        <v>01</v>
      </c>
      <c r="O241" s="1" t="s">
        <v>145</v>
      </c>
      <c r="P241">
        <v>1</v>
      </c>
      <c r="Q241">
        <f t="shared" si="281"/>
        <v>0</v>
      </c>
      <c r="R241">
        <f t="shared" si="282"/>
        <v>0</v>
      </c>
      <c r="S241">
        <f t="shared" si="283"/>
        <v>0</v>
      </c>
      <c r="T241">
        <f t="shared" si="284"/>
        <v>0</v>
      </c>
      <c r="U241">
        <f t="shared" si="285"/>
        <v>0</v>
      </c>
      <c r="V241">
        <f t="shared" si="286"/>
        <v>0</v>
      </c>
      <c r="W241">
        <f t="shared" si="287"/>
        <v>0</v>
      </c>
      <c r="X241">
        <f t="shared" si="288"/>
        <v>0</v>
      </c>
      <c r="Y241">
        <f t="shared" si="289"/>
        <v>0</v>
      </c>
      <c r="Z241">
        <f t="shared" si="290"/>
        <v>0</v>
      </c>
      <c r="AA241">
        <f t="shared" si="291"/>
        <v>0</v>
      </c>
      <c r="AB241">
        <f t="shared" si="292"/>
        <v>0</v>
      </c>
      <c r="AC241">
        <f t="shared" si="293"/>
        <v>0</v>
      </c>
      <c r="AD241">
        <f t="shared" si="294"/>
        <v>0</v>
      </c>
      <c r="AE241">
        <f t="shared" si="295"/>
        <v>0</v>
      </c>
      <c r="AF241">
        <f t="shared" si="296"/>
        <v>0</v>
      </c>
      <c r="AG241">
        <f t="shared" si="297"/>
        <v>0</v>
      </c>
      <c r="AH241">
        <f t="shared" si="298"/>
        <v>0</v>
      </c>
      <c r="AI241">
        <f t="shared" si="299"/>
        <v>0</v>
      </c>
      <c r="AJ241">
        <f t="shared" si="300"/>
        <v>0</v>
      </c>
      <c r="AK241">
        <f t="shared" si="301"/>
        <v>0</v>
      </c>
      <c r="AL241">
        <f t="shared" si="302"/>
        <v>0</v>
      </c>
      <c r="AM241">
        <f t="shared" si="303"/>
        <v>0</v>
      </c>
      <c r="AN241">
        <f t="shared" si="304"/>
        <v>0</v>
      </c>
      <c r="AO241">
        <f t="shared" si="305"/>
        <v>0</v>
      </c>
      <c r="AP241">
        <f t="shared" si="306"/>
        <v>0</v>
      </c>
      <c r="AQ241">
        <f t="shared" si="307"/>
        <v>0</v>
      </c>
      <c r="AR241">
        <f t="shared" si="308"/>
        <v>0</v>
      </c>
      <c r="AS241">
        <f t="shared" si="309"/>
        <v>0</v>
      </c>
      <c r="AT241">
        <f t="shared" si="310"/>
        <v>0</v>
      </c>
    </row>
    <row r="242" spans="1:46" ht="20.100000000000001" customHeight="1" x14ac:dyDescent="0.3">
      <c r="A242" s="6" t="s">
        <v>107</v>
      </c>
      <c r="B242" s="6" t="s">
        <v>103</v>
      </c>
      <c r="C242" s="7" t="s">
        <v>28</v>
      </c>
      <c r="D242" s="15">
        <v>15</v>
      </c>
      <c r="E242" s="15"/>
      <c r="F242" s="15"/>
      <c r="G242" s="15"/>
      <c r="H242" s="15"/>
      <c r="I242" s="15"/>
      <c r="J242" s="15"/>
      <c r="K242" s="15"/>
      <c r="L242" s="8"/>
      <c r="N242" t="str">
        <f t="shared" si="311"/>
        <v>01</v>
      </c>
      <c r="O242" s="1" t="s">
        <v>145</v>
      </c>
      <c r="P242">
        <v>1</v>
      </c>
      <c r="Q242">
        <f t="shared" si="281"/>
        <v>0</v>
      </c>
      <c r="R242">
        <f t="shared" si="282"/>
        <v>0</v>
      </c>
      <c r="S242">
        <f t="shared" si="283"/>
        <v>0</v>
      </c>
      <c r="T242">
        <f t="shared" si="284"/>
        <v>0</v>
      </c>
      <c r="U242">
        <f t="shared" si="285"/>
        <v>0</v>
      </c>
      <c r="V242">
        <f t="shared" si="286"/>
        <v>0</v>
      </c>
      <c r="W242">
        <f t="shared" si="287"/>
        <v>0</v>
      </c>
      <c r="X242">
        <f t="shared" si="288"/>
        <v>0</v>
      </c>
      <c r="Y242">
        <f t="shared" si="289"/>
        <v>0</v>
      </c>
      <c r="Z242">
        <f t="shared" si="290"/>
        <v>0</v>
      </c>
      <c r="AA242">
        <f t="shared" si="291"/>
        <v>0</v>
      </c>
      <c r="AB242">
        <f t="shared" si="292"/>
        <v>0</v>
      </c>
      <c r="AC242">
        <f t="shared" si="293"/>
        <v>0</v>
      </c>
      <c r="AD242">
        <f t="shared" si="294"/>
        <v>0</v>
      </c>
      <c r="AE242">
        <f t="shared" si="295"/>
        <v>0</v>
      </c>
      <c r="AF242">
        <f t="shared" si="296"/>
        <v>0</v>
      </c>
      <c r="AG242">
        <f t="shared" si="297"/>
        <v>0</v>
      </c>
      <c r="AH242">
        <f t="shared" si="298"/>
        <v>0</v>
      </c>
      <c r="AI242">
        <f t="shared" si="299"/>
        <v>0</v>
      </c>
      <c r="AJ242">
        <f t="shared" si="300"/>
        <v>0</v>
      </c>
      <c r="AK242">
        <f t="shared" si="301"/>
        <v>0</v>
      </c>
      <c r="AL242">
        <f t="shared" si="302"/>
        <v>0</v>
      </c>
      <c r="AM242">
        <f t="shared" si="303"/>
        <v>0</v>
      </c>
      <c r="AN242">
        <f t="shared" si="304"/>
        <v>0</v>
      </c>
      <c r="AO242">
        <f t="shared" si="305"/>
        <v>0</v>
      </c>
      <c r="AP242">
        <f t="shared" si="306"/>
        <v>0</v>
      </c>
      <c r="AQ242">
        <f t="shared" si="307"/>
        <v>0</v>
      </c>
      <c r="AR242">
        <f t="shared" si="308"/>
        <v>0</v>
      </c>
      <c r="AS242">
        <f t="shared" si="309"/>
        <v>0</v>
      </c>
      <c r="AT242">
        <f t="shared" si="310"/>
        <v>0</v>
      </c>
    </row>
    <row r="243" spans="1:46" ht="20.100000000000001" customHeight="1" x14ac:dyDescent="0.3">
      <c r="A243" s="6" t="s">
        <v>102</v>
      </c>
      <c r="B243" s="6" t="s">
        <v>104</v>
      </c>
      <c r="C243" s="7" t="s">
        <v>28</v>
      </c>
      <c r="D243" s="15">
        <v>5</v>
      </c>
      <c r="E243" s="15"/>
      <c r="F243" s="15"/>
      <c r="G243" s="15"/>
      <c r="H243" s="15"/>
      <c r="I243" s="15"/>
      <c r="J243" s="15"/>
      <c r="K243" s="15"/>
      <c r="L243" s="8"/>
      <c r="N243" t="str">
        <f t="shared" si="311"/>
        <v>01</v>
      </c>
      <c r="O243" s="1" t="s">
        <v>145</v>
      </c>
      <c r="P243">
        <v>1</v>
      </c>
      <c r="Q243">
        <f t="shared" si="281"/>
        <v>0</v>
      </c>
      <c r="R243">
        <f t="shared" si="282"/>
        <v>0</v>
      </c>
      <c r="S243">
        <f t="shared" si="283"/>
        <v>0</v>
      </c>
      <c r="T243">
        <f t="shared" si="284"/>
        <v>0</v>
      </c>
      <c r="U243">
        <f t="shared" si="285"/>
        <v>0</v>
      </c>
      <c r="V243">
        <f t="shared" si="286"/>
        <v>0</v>
      </c>
      <c r="W243">
        <f t="shared" si="287"/>
        <v>0</v>
      </c>
      <c r="X243">
        <f t="shared" si="288"/>
        <v>0</v>
      </c>
      <c r="Y243">
        <f t="shared" si="289"/>
        <v>0</v>
      </c>
      <c r="Z243">
        <f t="shared" si="290"/>
        <v>0</v>
      </c>
      <c r="AA243">
        <f t="shared" si="291"/>
        <v>0</v>
      </c>
      <c r="AB243">
        <f t="shared" si="292"/>
        <v>0</v>
      </c>
      <c r="AC243">
        <f t="shared" si="293"/>
        <v>0</v>
      </c>
      <c r="AD243">
        <f t="shared" si="294"/>
        <v>0</v>
      </c>
      <c r="AE243">
        <f t="shared" si="295"/>
        <v>0</v>
      </c>
      <c r="AF243">
        <f t="shared" si="296"/>
        <v>0</v>
      </c>
      <c r="AG243">
        <f t="shared" si="297"/>
        <v>0</v>
      </c>
      <c r="AH243">
        <f t="shared" si="298"/>
        <v>0</v>
      </c>
      <c r="AI243">
        <f t="shared" si="299"/>
        <v>0</v>
      </c>
      <c r="AJ243">
        <f t="shared" si="300"/>
        <v>0</v>
      </c>
      <c r="AK243">
        <f t="shared" si="301"/>
        <v>0</v>
      </c>
      <c r="AL243">
        <f t="shared" si="302"/>
        <v>0</v>
      </c>
      <c r="AM243">
        <f t="shared" si="303"/>
        <v>0</v>
      </c>
      <c r="AN243">
        <f t="shared" si="304"/>
        <v>0</v>
      </c>
      <c r="AO243">
        <f t="shared" si="305"/>
        <v>0</v>
      </c>
      <c r="AP243">
        <f t="shared" si="306"/>
        <v>0</v>
      </c>
      <c r="AQ243">
        <f t="shared" si="307"/>
        <v>0</v>
      </c>
      <c r="AR243">
        <f t="shared" si="308"/>
        <v>0</v>
      </c>
      <c r="AS243">
        <f t="shared" si="309"/>
        <v>0</v>
      </c>
      <c r="AT243">
        <f t="shared" si="310"/>
        <v>0</v>
      </c>
    </row>
    <row r="244" spans="1:46" ht="20.100000000000001" customHeight="1" x14ac:dyDescent="0.3">
      <c r="A244" s="6" t="s">
        <v>102</v>
      </c>
      <c r="B244" s="6" t="s">
        <v>105</v>
      </c>
      <c r="C244" s="7" t="s">
        <v>28</v>
      </c>
      <c r="D244" s="15">
        <v>3</v>
      </c>
      <c r="E244" s="15"/>
      <c r="F244" s="15"/>
      <c r="G244" s="15"/>
      <c r="H244" s="15"/>
      <c r="I244" s="15"/>
      <c r="J244" s="15"/>
      <c r="K244" s="15"/>
      <c r="L244" s="8"/>
      <c r="N244" t="str">
        <f t="shared" si="311"/>
        <v>01</v>
      </c>
      <c r="O244" s="1" t="s">
        <v>145</v>
      </c>
      <c r="P244">
        <v>1</v>
      </c>
      <c r="Q244">
        <f t="shared" si="281"/>
        <v>0</v>
      </c>
      <c r="R244">
        <f t="shared" si="282"/>
        <v>0</v>
      </c>
      <c r="S244">
        <f t="shared" si="283"/>
        <v>0</v>
      </c>
      <c r="T244">
        <f t="shared" si="284"/>
        <v>0</v>
      </c>
      <c r="U244">
        <f t="shared" si="285"/>
        <v>0</v>
      </c>
      <c r="V244">
        <f t="shared" si="286"/>
        <v>0</v>
      </c>
      <c r="W244">
        <f t="shared" si="287"/>
        <v>0</v>
      </c>
      <c r="X244">
        <f t="shared" si="288"/>
        <v>0</v>
      </c>
      <c r="Y244">
        <f t="shared" si="289"/>
        <v>0</v>
      </c>
      <c r="Z244">
        <f t="shared" si="290"/>
        <v>0</v>
      </c>
      <c r="AA244">
        <f t="shared" si="291"/>
        <v>0</v>
      </c>
      <c r="AB244">
        <f t="shared" si="292"/>
        <v>0</v>
      </c>
      <c r="AC244">
        <f t="shared" si="293"/>
        <v>0</v>
      </c>
      <c r="AD244">
        <f t="shared" si="294"/>
        <v>0</v>
      </c>
      <c r="AE244">
        <f t="shared" si="295"/>
        <v>0</v>
      </c>
      <c r="AF244">
        <f t="shared" si="296"/>
        <v>0</v>
      </c>
      <c r="AG244">
        <f t="shared" si="297"/>
        <v>0</v>
      </c>
      <c r="AH244">
        <f t="shared" si="298"/>
        <v>0</v>
      </c>
      <c r="AI244">
        <f t="shared" si="299"/>
        <v>0</v>
      </c>
      <c r="AJ244">
        <f t="shared" si="300"/>
        <v>0</v>
      </c>
      <c r="AK244">
        <f t="shared" si="301"/>
        <v>0</v>
      </c>
      <c r="AL244">
        <f t="shared" si="302"/>
        <v>0</v>
      </c>
      <c r="AM244">
        <f t="shared" si="303"/>
        <v>0</v>
      </c>
      <c r="AN244">
        <f t="shared" si="304"/>
        <v>0</v>
      </c>
      <c r="AO244">
        <f t="shared" si="305"/>
        <v>0</v>
      </c>
      <c r="AP244">
        <f t="shared" si="306"/>
        <v>0</v>
      </c>
      <c r="AQ244">
        <f t="shared" si="307"/>
        <v>0</v>
      </c>
      <c r="AR244">
        <f t="shared" si="308"/>
        <v>0</v>
      </c>
      <c r="AS244">
        <f t="shared" si="309"/>
        <v>0</v>
      </c>
      <c r="AT244">
        <f t="shared" si="310"/>
        <v>0</v>
      </c>
    </row>
    <row r="245" spans="1:46" ht="20.100000000000001" customHeight="1" x14ac:dyDescent="0.3">
      <c r="A245" s="6" t="s">
        <v>102</v>
      </c>
      <c r="B245" s="6" t="s">
        <v>106</v>
      </c>
      <c r="C245" s="7" t="s">
        <v>28</v>
      </c>
      <c r="D245" s="15">
        <v>6</v>
      </c>
      <c r="E245" s="15"/>
      <c r="F245" s="15"/>
      <c r="G245" s="15"/>
      <c r="H245" s="15"/>
      <c r="I245" s="15"/>
      <c r="J245" s="15"/>
      <c r="K245" s="15"/>
      <c r="L245" s="8"/>
      <c r="N245" t="str">
        <f t="shared" si="311"/>
        <v>01</v>
      </c>
      <c r="O245" s="1" t="s">
        <v>145</v>
      </c>
      <c r="P245">
        <v>1</v>
      </c>
      <c r="Q245">
        <f t="shared" si="281"/>
        <v>0</v>
      </c>
      <c r="R245">
        <f t="shared" si="282"/>
        <v>0</v>
      </c>
      <c r="S245">
        <f t="shared" si="283"/>
        <v>0</v>
      </c>
      <c r="T245">
        <f t="shared" si="284"/>
        <v>0</v>
      </c>
      <c r="U245">
        <f t="shared" si="285"/>
        <v>0</v>
      </c>
      <c r="V245">
        <f t="shared" si="286"/>
        <v>0</v>
      </c>
      <c r="W245">
        <f t="shared" si="287"/>
        <v>0</v>
      </c>
      <c r="X245">
        <f t="shared" si="288"/>
        <v>0</v>
      </c>
      <c r="Y245">
        <f t="shared" si="289"/>
        <v>0</v>
      </c>
      <c r="Z245">
        <f t="shared" si="290"/>
        <v>0</v>
      </c>
      <c r="AA245">
        <f t="shared" si="291"/>
        <v>0</v>
      </c>
      <c r="AB245">
        <f t="shared" si="292"/>
        <v>0</v>
      </c>
      <c r="AC245">
        <f t="shared" si="293"/>
        <v>0</v>
      </c>
      <c r="AD245">
        <f t="shared" si="294"/>
        <v>0</v>
      </c>
      <c r="AE245">
        <f t="shared" si="295"/>
        <v>0</v>
      </c>
      <c r="AF245">
        <f t="shared" si="296"/>
        <v>0</v>
      </c>
      <c r="AG245">
        <f t="shared" si="297"/>
        <v>0</v>
      </c>
      <c r="AH245">
        <f t="shared" si="298"/>
        <v>0</v>
      </c>
      <c r="AI245">
        <f t="shared" si="299"/>
        <v>0</v>
      </c>
      <c r="AJ245">
        <f t="shared" si="300"/>
        <v>0</v>
      </c>
      <c r="AK245">
        <f t="shared" si="301"/>
        <v>0</v>
      </c>
      <c r="AL245">
        <f t="shared" si="302"/>
        <v>0</v>
      </c>
      <c r="AM245">
        <f t="shared" si="303"/>
        <v>0</v>
      </c>
      <c r="AN245">
        <f t="shared" si="304"/>
        <v>0</v>
      </c>
      <c r="AO245">
        <f t="shared" si="305"/>
        <v>0</v>
      </c>
      <c r="AP245">
        <f t="shared" si="306"/>
        <v>0</v>
      </c>
      <c r="AQ245">
        <f t="shared" si="307"/>
        <v>0</v>
      </c>
      <c r="AR245">
        <f t="shared" si="308"/>
        <v>0</v>
      </c>
      <c r="AS245">
        <f t="shared" si="309"/>
        <v>0</v>
      </c>
      <c r="AT245">
        <f t="shared" si="310"/>
        <v>0</v>
      </c>
    </row>
    <row r="246" spans="1:46" ht="20.100000000000001" customHeight="1" x14ac:dyDescent="0.3">
      <c r="A246" s="6" t="s">
        <v>102</v>
      </c>
      <c r="B246" s="6" t="s">
        <v>103</v>
      </c>
      <c r="C246" s="7" t="s">
        <v>28</v>
      </c>
      <c r="D246" s="15">
        <v>14</v>
      </c>
      <c r="E246" s="15"/>
      <c r="F246" s="15"/>
      <c r="G246" s="15"/>
      <c r="H246" s="15"/>
      <c r="I246" s="15"/>
      <c r="J246" s="15"/>
      <c r="K246" s="15"/>
      <c r="L246" s="8"/>
      <c r="N246" t="str">
        <f t="shared" si="311"/>
        <v>01</v>
      </c>
      <c r="O246" s="1" t="s">
        <v>145</v>
      </c>
      <c r="P246">
        <v>1</v>
      </c>
      <c r="Q246">
        <f t="shared" si="281"/>
        <v>0</v>
      </c>
      <c r="R246">
        <f t="shared" si="282"/>
        <v>0</v>
      </c>
      <c r="S246">
        <f t="shared" si="283"/>
        <v>0</v>
      </c>
      <c r="T246">
        <f t="shared" si="284"/>
        <v>0</v>
      </c>
      <c r="U246">
        <f t="shared" si="285"/>
        <v>0</v>
      </c>
      <c r="V246">
        <f t="shared" si="286"/>
        <v>0</v>
      </c>
      <c r="W246">
        <f t="shared" si="287"/>
        <v>0</v>
      </c>
      <c r="X246">
        <f t="shared" si="288"/>
        <v>0</v>
      </c>
      <c r="Y246">
        <f t="shared" si="289"/>
        <v>0</v>
      </c>
      <c r="Z246">
        <f t="shared" si="290"/>
        <v>0</v>
      </c>
      <c r="AA246">
        <f t="shared" si="291"/>
        <v>0</v>
      </c>
      <c r="AB246">
        <f t="shared" si="292"/>
        <v>0</v>
      </c>
      <c r="AC246">
        <f t="shared" si="293"/>
        <v>0</v>
      </c>
      <c r="AD246">
        <f t="shared" si="294"/>
        <v>0</v>
      </c>
      <c r="AE246">
        <f t="shared" si="295"/>
        <v>0</v>
      </c>
      <c r="AF246">
        <f t="shared" si="296"/>
        <v>0</v>
      </c>
      <c r="AG246">
        <f t="shared" si="297"/>
        <v>0</v>
      </c>
      <c r="AH246">
        <f t="shared" si="298"/>
        <v>0</v>
      </c>
      <c r="AI246">
        <f t="shared" si="299"/>
        <v>0</v>
      </c>
      <c r="AJ246">
        <f t="shared" si="300"/>
        <v>0</v>
      </c>
      <c r="AK246">
        <f t="shared" si="301"/>
        <v>0</v>
      </c>
      <c r="AL246">
        <f t="shared" si="302"/>
        <v>0</v>
      </c>
      <c r="AM246">
        <f t="shared" si="303"/>
        <v>0</v>
      </c>
      <c r="AN246">
        <f t="shared" si="304"/>
        <v>0</v>
      </c>
      <c r="AO246">
        <f t="shared" si="305"/>
        <v>0</v>
      </c>
      <c r="AP246">
        <f t="shared" si="306"/>
        <v>0</v>
      </c>
      <c r="AQ246">
        <f t="shared" si="307"/>
        <v>0</v>
      </c>
      <c r="AR246">
        <f t="shared" si="308"/>
        <v>0</v>
      </c>
      <c r="AS246">
        <f t="shared" si="309"/>
        <v>0</v>
      </c>
      <c r="AT246">
        <f t="shared" si="310"/>
        <v>0</v>
      </c>
    </row>
    <row r="247" spans="1:46" ht="20.100000000000001" customHeight="1" x14ac:dyDescent="0.3">
      <c r="A247" s="6" t="s">
        <v>118</v>
      </c>
      <c r="B247" s="6" t="s">
        <v>119</v>
      </c>
      <c r="C247" s="7" t="s">
        <v>28</v>
      </c>
      <c r="D247" s="15">
        <v>67</v>
      </c>
      <c r="E247" s="15"/>
      <c r="F247" s="15"/>
      <c r="G247" s="15"/>
      <c r="H247" s="15"/>
      <c r="I247" s="15"/>
      <c r="J247" s="15"/>
      <c r="K247" s="15"/>
      <c r="L247" s="8"/>
      <c r="N247" t="str">
        <f t="shared" si="311"/>
        <v>01</v>
      </c>
      <c r="O247" s="1" t="s">
        <v>145</v>
      </c>
      <c r="P247">
        <v>1</v>
      </c>
      <c r="Q247">
        <f t="shared" si="281"/>
        <v>0</v>
      </c>
      <c r="R247">
        <f t="shared" si="282"/>
        <v>0</v>
      </c>
      <c r="S247">
        <f t="shared" si="283"/>
        <v>0</v>
      </c>
      <c r="T247">
        <f t="shared" si="284"/>
        <v>0</v>
      </c>
      <c r="U247">
        <f t="shared" si="285"/>
        <v>0</v>
      </c>
      <c r="V247">
        <f t="shared" si="286"/>
        <v>0</v>
      </c>
      <c r="W247">
        <f t="shared" si="287"/>
        <v>0</v>
      </c>
      <c r="X247">
        <f t="shared" si="288"/>
        <v>0</v>
      </c>
      <c r="Y247">
        <f t="shared" si="289"/>
        <v>0</v>
      </c>
      <c r="Z247">
        <f t="shared" si="290"/>
        <v>0</v>
      </c>
      <c r="AA247">
        <f t="shared" si="291"/>
        <v>0</v>
      </c>
      <c r="AB247">
        <f t="shared" si="292"/>
        <v>0</v>
      </c>
      <c r="AC247">
        <f t="shared" si="293"/>
        <v>0</v>
      </c>
      <c r="AD247">
        <f t="shared" si="294"/>
        <v>0</v>
      </c>
      <c r="AE247">
        <f t="shared" si="295"/>
        <v>0</v>
      </c>
      <c r="AF247">
        <f t="shared" si="296"/>
        <v>0</v>
      </c>
      <c r="AG247">
        <f t="shared" si="297"/>
        <v>0</v>
      </c>
      <c r="AH247">
        <f t="shared" si="298"/>
        <v>0</v>
      </c>
      <c r="AI247">
        <f t="shared" si="299"/>
        <v>0</v>
      </c>
      <c r="AJ247">
        <f t="shared" si="300"/>
        <v>0</v>
      </c>
      <c r="AK247">
        <f t="shared" si="301"/>
        <v>0</v>
      </c>
      <c r="AL247">
        <f t="shared" si="302"/>
        <v>0</v>
      </c>
      <c r="AM247">
        <f t="shared" si="303"/>
        <v>0</v>
      </c>
      <c r="AN247">
        <f t="shared" si="304"/>
        <v>0</v>
      </c>
      <c r="AO247">
        <f t="shared" si="305"/>
        <v>0</v>
      </c>
      <c r="AP247">
        <f t="shared" si="306"/>
        <v>0</v>
      </c>
      <c r="AQ247">
        <f t="shared" si="307"/>
        <v>0</v>
      </c>
      <c r="AR247">
        <f t="shared" si="308"/>
        <v>0</v>
      </c>
      <c r="AS247">
        <f t="shared" si="309"/>
        <v>0</v>
      </c>
      <c r="AT247">
        <f t="shared" si="310"/>
        <v>0</v>
      </c>
    </row>
    <row r="248" spans="1:46" ht="20.100000000000001" customHeight="1" x14ac:dyDescent="0.3">
      <c r="A248" s="6" t="s">
        <v>128</v>
      </c>
      <c r="B248" s="6" t="s">
        <v>129</v>
      </c>
      <c r="C248" s="7" t="s">
        <v>28</v>
      </c>
      <c r="D248" s="15">
        <v>67</v>
      </c>
      <c r="E248" s="15"/>
      <c r="F248" s="15"/>
      <c r="G248" s="15"/>
      <c r="H248" s="15"/>
      <c r="I248" s="15"/>
      <c r="J248" s="15"/>
      <c r="K248" s="15"/>
      <c r="L248" s="8"/>
      <c r="N248" t="str">
        <f t="shared" si="311"/>
        <v>01</v>
      </c>
      <c r="O248" s="1" t="s">
        <v>145</v>
      </c>
      <c r="P248">
        <v>1</v>
      </c>
      <c r="Q248">
        <f t="shared" si="281"/>
        <v>0</v>
      </c>
      <c r="R248">
        <f t="shared" si="282"/>
        <v>0</v>
      </c>
      <c r="S248">
        <f t="shared" si="283"/>
        <v>0</v>
      </c>
      <c r="T248">
        <f t="shared" si="284"/>
        <v>0</v>
      </c>
      <c r="U248">
        <f t="shared" si="285"/>
        <v>0</v>
      </c>
      <c r="V248">
        <f t="shared" si="286"/>
        <v>0</v>
      </c>
      <c r="W248">
        <f t="shared" si="287"/>
        <v>0</v>
      </c>
      <c r="X248">
        <f t="shared" si="288"/>
        <v>0</v>
      </c>
      <c r="Y248">
        <f t="shared" si="289"/>
        <v>0</v>
      </c>
      <c r="Z248">
        <f t="shared" si="290"/>
        <v>0</v>
      </c>
      <c r="AA248">
        <f t="shared" si="291"/>
        <v>0</v>
      </c>
      <c r="AB248">
        <f t="shared" si="292"/>
        <v>0</v>
      </c>
      <c r="AC248">
        <f t="shared" si="293"/>
        <v>0</v>
      </c>
      <c r="AD248">
        <f t="shared" si="294"/>
        <v>0</v>
      </c>
      <c r="AE248">
        <f t="shared" si="295"/>
        <v>0</v>
      </c>
      <c r="AF248">
        <f t="shared" si="296"/>
        <v>0</v>
      </c>
      <c r="AG248">
        <f t="shared" si="297"/>
        <v>0</v>
      </c>
      <c r="AH248">
        <f t="shared" si="298"/>
        <v>0</v>
      </c>
      <c r="AI248">
        <f t="shared" si="299"/>
        <v>0</v>
      </c>
      <c r="AJ248">
        <f t="shared" si="300"/>
        <v>0</v>
      </c>
      <c r="AK248">
        <f t="shared" si="301"/>
        <v>0</v>
      </c>
      <c r="AL248">
        <f t="shared" si="302"/>
        <v>0</v>
      </c>
      <c r="AM248">
        <f t="shared" si="303"/>
        <v>0</v>
      </c>
      <c r="AN248">
        <f t="shared" si="304"/>
        <v>0</v>
      </c>
      <c r="AO248">
        <f t="shared" si="305"/>
        <v>0</v>
      </c>
      <c r="AP248">
        <f t="shared" si="306"/>
        <v>0</v>
      </c>
      <c r="AQ248">
        <f t="shared" si="307"/>
        <v>0</v>
      </c>
      <c r="AR248">
        <f t="shared" si="308"/>
        <v>0</v>
      </c>
      <c r="AS248">
        <f t="shared" si="309"/>
        <v>0</v>
      </c>
      <c r="AT248">
        <f t="shared" si="310"/>
        <v>0</v>
      </c>
    </row>
    <row r="249" spans="1:46" ht="20.100000000000001" customHeight="1" x14ac:dyDescent="0.3">
      <c r="A249" s="26" t="s">
        <v>140</v>
      </c>
      <c r="B249" s="27"/>
      <c r="C249" s="7" t="s">
        <v>134</v>
      </c>
      <c r="D249" s="15">
        <v>67</v>
      </c>
      <c r="E249" s="15"/>
      <c r="F249" s="15"/>
      <c r="G249" s="15"/>
      <c r="H249" s="15"/>
      <c r="I249" s="15"/>
      <c r="J249" s="15"/>
      <c r="K249" s="15"/>
      <c r="L249" s="8"/>
      <c r="N249" t="str">
        <f>"03"</f>
        <v>03</v>
      </c>
      <c r="O249" s="1" t="s">
        <v>145</v>
      </c>
      <c r="P249">
        <v>1</v>
      </c>
      <c r="Q249">
        <f t="shared" si="281"/>
        <v>0</v>
      </c>
      <c r="R249">
        <f t="shared" si="282"/>
        <v>0</v>
      </c>
      <c r="S249">
        <f t="shared" si="283"/>
        <v>0</v>
      </c>
      <c r="T249">
        <f t="shared" si="284"/>
        <v>0</v>
      </c>
      <c r="U249">
        <f t="shared" si="285"/>
        <v>0</v>
      </c>
      <c r="V249">
        <f t="shared" si="286"/>
        <v>0</v>
      </c>
      <c r="W249">
        <f t="shared" si="287"/>
        <v>0</v>
      </c>
      <c r="X249">
        <f t="shared" si="288"/>
        <v>0</v>
      </c>
      <c r="Y249">
        <f t="shared" si="289"/>
        <v>0</v>
      </c>
      <c r="Z249">
        <f t="shared" si="290"/>
        <v>0</v>
      </c>
      <c r="AA249">
        <f t="shared" si="291"/>
        <v>0</v>
      </c>
      <c r="AB249">
        <f t="shared" si="292"/>
        <v>0</v>
      </c>
      <c r="AC249">
        <f t="shared" si="293"/>
        <v>0</v>
      </c>
      <c r="AD249">
        <f t="shared" si="294"/>
        <v>0</v>
      </c>
      <c r="AE249">
        <f t="shared" si="295"/>
        <v>0</v>
      </c>
      <c r="AF249">
        <f t="shared" si="296"/>
        <v>0</v>
      </c>
      <c r="AG249">
        <f t="shared" si="297"/>
        <v>0</v>
      </c>
      <c r="AH249">
        <f t="shared" si="298"/>
        <v>0</v>
      </c>
      <c r="AI249">
        <f t="shared" si="299"/>
        <v>0</v>
      </c>
      <c r="AJ249">
        <f t="shared" si="300"/>
        <v>0</v>
      </c>
      <c r="AK249">
        <f t="shared" si="301"/>
        <v>0</v>
      </c>
      <c r="AL249">
        <f t="shared" si="302"/>
        <v>0</v>
      </c>
      <c r="AM249">
        <f t="shared" si="303"/>
        <v>0</v>
      </c>
      <c r="AN249">
        <f t="shared" si="304"/>
        <v>0</v>
      </c>
      <c r="AO249">
        <f t="shared" si="305"/>
        <v>0</v>
      </c>
      <c r="AP249">
        <f t="shared" si="306"/>
        <v>0</v>
      </c>
      <c r="AQ249">
        <f t="shared" si="307"/>
        <v>0</v>
      </c>
      <c r="AR249">
        <f t="shared" si="308"/>
        <v>0</v>
      </c>
      <c r="AS249">
        <f t="shared" si="309"/>
        <v>0</v>
      </c>
      <c r="AT249">
        <f t="shared" si="310"/>
        <v>0</v>
      </c>
    </row>
    <row r="250" spans="1:46" s="33" customFormat="1" ht="20.100000000000001" customHeight="1" x14ac:dyDescent="0.3">
      <c r="A250" s="34" t="s">
        <v>222</v>
      </c>
      <c r="B250" s="35"/>
      <c r="C250" s="30" t="s">
        <v>160</v>
      </c>
      <c r="D250" s="31"/>
      <c r="E250" s="31"/>
      <c r="F250" s="31">
        <v>0</v>
      </c>
      <c r="G250" s="31"/>
      <c r="H250" s="31">
        <v>0</v>
      </c>
      <c r="I250" s="31"/>
      <c r="J250" s="31">
        <v>0</v>
      </c>
      <c r="K250" s="31">
        <v>0</v>
      </c>
      <c r="L250" s="32"/>
      <c r="N250" s="33" t="str">
        <f>""</f>
        <v/>
      </c>
      <c r="P250" s="33">
        <v>1</v>
      </c>
      <c r="Q250" s="33">
        <f t="shared" si="281"/>
        <v>0</v>
      </c>
      <c r="R250" s="33">
        <f t="shared" si="282"/>
        <v>0</v>
      </c>
      <c r="S250" s="33">
        <f t="shared" si="283"/>
        <v>0</v>
      </c>
      <c r="T250" s="33">
        <f t="shared" si="284"/>
        <v>0</v>
      </c>
      <c r="U250" s="33">
        <f t="shared" si="285"/>
        <v>0</v>
      </c>
      <c r="V250" s="33">
        <f t="shared" si="286"/>
        <v>0</v>
      </c>
      <c r="W250" s="33">
        <f t="shared" si="287"/>
        <v>0</v>
      </c>
      <c r="X250" s="33">
        <f t="shared" si="288"/>
        <v>0</v>
      </c>
      <c r="Y250" s="33">
        <f t="shared" si="289"/>
        <v>0</v>
      </c>
      <c r="Z250" s="33">
        <f t="shared" si="290"/>
        <v>0</v>
      </c>
      <c r="AA250" s="33">
        <f t="shared" si="291"/>
        <v>0</v>
      </c>
      <c r="AB250" s="33">
        <f t="shared" si="292"/>
        <v>0</v>
      </c>
      <c r="AC250" s="33">
        <f t="shared" si="293"/>
        <v>0</v>
      </c>
      <c r="AD250" s="33">
        <f t="shared" si="294"/>
        <v>0</v>
      </c>
      <c r="AE250" s="33">
        <f t="shared" si="295"/>
        <v>0</v>
      </c>
      <c r="AF250" s="33">
        <f t="shared" si="296"/>
        <v>0</v>
      </c>
      <c r="AG250" s="33">
        <f t="shared" si="297"/>
        <v>0</v>
      </c>
      <c r="AH250" s="33">
        <f t="shared" si="298"/>
        <v>0</v>
      </c>
      <c r="AI250" s="33">
        <f t="shared" si="299"/>
        <v>0</v>
      </c>
      <c r="AJ250" s="33">
        <f t="shared" si="300"/>
        <v>0</v>
      </c>
      <c r="AK250" s="33">
        <f t="shared" si="301"/>
        <v>0</v>
      </c>
      <c r="AL250" s="33">
        <f t="shared" si="302"/>
        <v>0</v>
      </c>
      <c r="AM250" s="33">
        <f t="shared" si="303"/>
        <v>0</v>
      </c>
      <c r="AN250" s="33">
        <f t="shared" si="304"/>
        <v>0</v>
      </c>
      <c r="AO250" s="33">
        <f t="shared" si="305"/>
        <v>0</v>
      </c>
      <c r="AP250" s="33">
        <f t="shared" si="306"/>
        <v>0</v>
      </c>
      <c r="AQ250" s="33">
        <f t="shared" si="307"/>
        <v>0</v>
      </c>
      <c r="AR250" s="33">
        <f t="shared" si="308"/>
        <v>0</v>
      </c>
      <c r="AS250" s="33">
        <f t="shared" si="309"/>
        <v>0</v>
      </c>
      <c r="AT250" s="33">
        <f t="shared" si="310"/>
        <v>0</v>
      </c>
    </row>
    <row r="251" spans="1:46" ht="20.100000000000001" customHeight="1" x14ac:dyDescent="0.3">
      <c r="A251" s="6" t="s">
        <v>98</v>
      </c>
      <c r="B251" s="6" t="s">
        <v>99</v>
      </c>
      <c r="C251" s="7" t="s">
        <v>28</v>
      </c>
      <c r="D251" s="15">
        <v>150</v>
      </c>
      <c r="E251" s="15"/>
      <c r="F251" s="15"/>
      <c r="G251" s="15"/>
      <c r="H251" s="15"/>
      <c r="I251" s="15"/>
      <c r="J251" s="15"/>
      <c r="K251" s="15"/>
      <c r="L251" s="8"/>
      <c r="N251" t="str">
        <f>"01"</f>
        <v>01</v>
      </c>
      <c r="O251" s="1" t="s">
        <v>145</v>
      </c>
      <c r="P251">
        <v>1</v>
      </c>
      <c r="Q251">
        <f t="shared" si="281"/>
        <v>0</v>
      </c>
      <c r="R251">
        <f t="shared" si="282"/>
        <v>0</v>
      </c>
      <c r="S251">
        <f t="shared" si="283"/>
        <v>0</v>
      </c>
      <c r="T251">
        <f t="shared" si="284"/>
        <v>0</v>
      </c>
      <c r="U251">
        <f t="shared" si="285"/>
        <v>0</v>
      </c>
      <c r="V251">
        <f t="shared" si="286"/>
        <v>0</v>
      </c>
      <c r="W251">
        <f t="shared" si="287"/>
        <v>0</v>
      </c>
      <c r="X251">
        <f t="shared" si="288"/>
        <v>0</v>
      </c>
      <c r="Y251">
        <f t="shared" si="289"/>
        <v>0</v>
      </c>
      <c r="Z251">
        <f t="shared" si="290"/>
        <v>0</v>
      </c>
      <c r="AA251">
        <f t="shared" si="291"/>
        <v>0</v>
      </c>
      <c r="AB251">
        <f t="shared" si="292"/>
        <v>0</v>
      </c>
      <c r="AC251">
        <f t="shared" si="293"/>
        <v>0</v>
      </c>
      <c r="AD251">
        <f t="shared" si="294"/>
        <v>0</v>
      </c>
      <c r="AE251">
        <f t="shared" si="295"/>
        <v>0</v>
      </c>
      <c r="AF251">
        <f t="shared" si="296"/>
        <v>0</v>
      </c>
      <c r="AG251">
        <f t="shared" si="297"/>
        <v>0</v>
      </c>
      <c r="AH251">
        <f t="shared" si="298"/>
        <v>0</v>
      </c>
      <c r="AI251">
        <f t="shared" si="299"/>
        <v>0</v>
      </c>
      <c r="AJ251">
        <f t="shared" si="300"/>
        <v>0</v>
      </c>
      <c r="AK251">
        <f t="shared" si="301"/>
        <v>0</v>
      </c>
      <c r="AL251">
        <f t="shared" si="302"/>
        <v>0</v>
      </c>
      <c r="AM251">
        <f t="shared" si="303"/>
        <v>0</v>
      </c>
      <c r="AN251">
        <f t="shared" si="304"/>
        <v>0</v>
      </c>
      <c r="AO251">
        <f t="shared" si="305"/>
        <v>0</v>
      </c>
      <c r="AP251">
        <f t="shared" si="306"/>
        <v>0</v>
      </c>
      <c r="AQ251">
        <f t="shared" si="307"/>
        <v>0</v>
      </c>
      <c r="AR251">
        <f t="shared" si="308"/>
        <v>0</v>
      </c>
      <c r="AS251">
        <f t="shared" si="309"/>
        <v>0</v>
      </c>
      <c r="AT251">
        <f t="shared" si="310"/>
        <v>0</v>
      </c>
    </row>
    <row r="252" spans="1:46" ht="20.100000000000001" customHeight="1" x14ac:dyDescent="0.3">
      <c r="A252" s="6" t="s">
        <v>98</v>
      </c>
      <c r="B252" s="6" t="s">
        <v>100</v>
      </c>
      <c r="C252" s="7" t="s">
        <v>28</v>
      </c>
      <c r="D252" s="15">
        <v>2</v>
      </c>
      <c r="E252" s="15"/>
      <c r="F252" s="15"/>
      <c r="G252" s="15"/>
      <c r="H252" s="15"/>
      <c r="I252" s="15"/>
      <c r="J252" s="15"/>
      <c r="K252" s="15"/>
      <c r="L252" s="8"/>
      <c r="N252" t="str">
        <f>"01"</f>
        <v>01</v>
      </c>
      <c r="O252" s="1" t="s">
        <v>145</v>
      </c>
      <c r="P252">
        <v>1</v>
      </c>
      <c r="Q252">
        <f t="shared" si="281"/>
        <v>0</v>
      </c>
      <c r="R252">
        <f t="shared" si="282"/>
        <v>0</v>
      </c>
      <c r="S252">
        <f t="shared" si="283"/>
        <v>0</v>
      </c>
      <c r="T252">
        <f t="shared" si="284"/>
        <v>0</v>
      </c>
      <c r="U252">
        <f t="shared" si="285"/>
        <v>0</v>
      </c>
      <c r="V252">
        <f t="shared" si="286"/>
        <v>0</v>
      </c>
      <c r="W252">
        <f t="shared" si="287"/>
        <v>0</v>
      </c>
      <c r="X252">
        <f t="shared" si="288"/>
        <v>0</v>
      </c>
      <c r="Y252">
        <f t="shared" si="289"/>
        <v>0</v>
      </c>
      <c r="Z252">
        <f t="shared" si="290"/>
        <v>0</v>
      </c>
      <c r="AA252">
        <f t="shared" si="291"/>
        <v>0</v>
      </c>
      <c r="AB252">
        <f t="shared" si="292"/>
        <v>0</v>
      </c>
      <c r="AC252">
        <f t="shared" si="293"/>
        <v>0</v>
      </c>
      <c r="AD252">
        <f t="shared" si="294"/>
        <v>0</v>
      </c>
      <c r="AE252">
        <f t="shared" si="295"/>
        <v>0</v>
      </c>
      <c r="AF252">
        <f t="shared" si="296"/>
        <v>0</v>
      </c>
      <c r="AG252">
        <f t="shared" si="297"/>
        <v>0</v>
      </c>
      <c r="AH252">
        <f t="shared" si="298"/>
        <v>0</v>
      </c>
      <c r="AI252">
        <f t="shared" si="299"/>
        <v>0</v>
      </c>
      <c r="AJ252">
        <f t="shared" si="300"/>
        <v>0</v>
      </c>
      <c r="AK252">
        <f t="shared" si="301"/>
        <v>0</v>
      </c>
      <c r="AL252">
        <f t="shared" si="302"/>
        <v>0</v>
      </c>
      <c r="AM252">
        <f t="shared" si="303"/>
        <v>0</v>
      </c>
      <c r="AN252">
        <f t="shared" si="304"/>
        <v>0</v>
      </c>
      <c r="AO252">
        <f t="shared" si="305"/>
        <v>0</v>
      </c>
      <c r="AP252">
        <f t="shared" si="306"/>
        <v>0</v>
      </c>
      <c r="AQ252">
        <f t="shared" si="307"/>
        <v>0</v>
      </c>
      <c r="AR252">
        <f t="shared" si="308"/>
        <v>0</v>
      </c>
      <c r="AS252">
        <f t="shared" si="309"/>
        <v>0</v>
      </c>
      <c r="AT252">
        <f t="shared" si="310"/>
        <v>0</v>
      </c>
    </row>
    <row r="253" spans="1:46" ht="20.100000000000001" customHeight="1" x14ac:dyDescent="0.3">
      <c r="A253" s="6" t="s">
        <v>98</v>
      </c>
      <c r="B253" s="6" t="s">
        <v>101</v>
      </c>
      <c r="C253" s="7" t="s">
        <v>28</v>
      </c>
      <c r="D253" s="15">
        <v>6</v>
      </c>
      <c r="E253" s="15"/>
      <c r="F253" s="15"/>
      <c r="G253" s="15"/>
      <c r="H253" s="15"/>
      <c r="I253" s="15"/>
      <c r="J253" s="15"/>
      <c r="K253" s="15"/>
      <c r="L253" s="8"/>
      <c r="N253" t="str">
        <f>"01"</f>
        <v>01</v>
      </c>
      <c r="O253" s="1" t="s">
        <v>145</v>
      </c>
      <c r="P253">
        <v>1</v>
      </c>
      <c r="Q253">
        <f t="shared" si="281"/>
        <v>0</v>
      </c>
      <c r="R253">
        <f t="shared" si="282"/>
        <v>0</v>
      </c>
      <c r="S253">
        <f t="shared" si="283"/>
        <v>0</v>
      </c>
      <c r="T253">
        <f t="shared" si="284"/>
        <v>0</v>
      </c>
      <c r="U253">
        <f t="shared" si="285"/>
        <v>0</v>
      </c>
      <c r="V253">
        <f t="shared" si="286"/>
        <v>0</v>
      </c>
      <c r="W253">
        <f t="shared" si="287"/>
        <v>0</v>
      </c>
      <c r="X253">
        <f t="shared" si="288"/>
        <v>0</v>
      </c>
      <c r="Y253">
        <f t="shared" si="289"/>
        <v>0</v>
      </c>
      <c r="Z253">
        <f t="shared" si="290"/>
        <v>0</v>
      </c>
      <c r="AA253">
        <f t="shared" si="291"/>
        <v>0</v>
      </c>
      <c r="AB253">
        <f t="shared" si="292"/>
        <v>0</v>
      </c>
      <c r="AC253">
        <f t="shared" si="293"/>
        <v>0</v>
      </c>
      <c r="AD253">
        <f t="shared" si="294"/>
        <v>0</v>
      </c>
      <c r="AE253">
        <f t="shared" si="295"/>
        <v>0</v>
      </c>
      <c r="AF253">
        <f t="shared" si="296"/>
        <v>0</v>
      </c>
      <c r="AG253">
        <f t="shared" si="297"/>
        <v>0</v>
      </c>
      <c r="AH253">
        <f t="shared" si="298"/>
        <v>0</v>
      </c>
      <c r="AI253">
        <f t="shared" si="299"/>
        <v>0</v>
      </c>
      <c r="AJ253">
        <f t="shared" si="300"/>
        <v>0</v>
      </c>
      <c r="AK253">
        <f t="shared" si="301"/>
        <v>0</v>
      </c>
      <c r="AL253">
        <f t="shared" si="302"/>
        <v>0</v>
      </c>
      <c r="AM253">
        <f t="shared" si="303"/>
        <v>0</v>
      </c>
      <c r="AN253">
        <f t="shared" si="304"/>
        <v>0</v>
      </c>
      <c r="AO253">
        <f t="shared" si="305"/>
        <v>0</v>
      </c>
      <c r="AP253">
        <f t="shared" si="306"/>
        <v>0</v>
      </c>
      <c r="AQ253">
        <f t="shared" si="307"/>
        <v>0</v>
      </c>
      <c r="AR253">
        <f t="shared" si="308"/>
        <v>0</v>
      </c>
      <c r="AS253">
        <f t="shared" si="309"/>
        <v>0</v>
      </c>
      <c r="AT253">
        <f t="shared" si="310"/>
        <v>0</v>
      </c>
    </row>
    <row r="254" spans="1:46" ht="20.100000000000001" customHeight="1" x14ac:dyDescent="0.3">
      <c r="A254" s="6" t="s">
        <v>135</v>
      </c>
      <c r="B254" s="6" t="s">
        <v>136</v>
      </c>
      <c r="C254" s="7" t="s">
        <v>134</v>
      </c>
      <c r="D254" s="15">
        <v>158</v>
      </c>
      <c r="E254" s="15"/>
      <c r="F254" s="15"/>
      <c r="G254" s="15"/>
      <c r="H254" s="15"/>
      <c r="I254" s="15"/>
      <c r="J254" s="15"/>
      <c r="K254" s="15"/>
      <c r="L254" s="8"/>
      <c r="N254" t="str">
        <f>"03"</f>
        <v>03</v>
      </c>
      <c r="O254" s="1" t="s">
        <v>145</v>
      </c>
      <c r="P254">
        <v>1</v>
      </c>
      <c r="Q254">
        <f t="shared" si="281"/>
        <v>0</v>
      </c>
      <c r="R254">
        <f t="shared" si="282"/>
        <v>0</v>
      </c>
      <c r="S254">
        <f t="shared" si="283"/>
        <v>0</v>
      </c>
      <c r="T254">
        <f t="shared" si="284"/>
        <v>0</v>
      </c>
      <c r="U254">
        <f t="shared" si="285"/>
        <v>0</v>
      </c>
      <c r="V254">
        <f t="shared" si="286"/>
        <v>0</v>
      </c>
      <c r="W254">
        <f t="shared" si="287"/>
        <v>0</v>
      </c>
      <c r="X254">
        <f t="shared" si="288"/>
        <v>0</v>
      </c>
      <c r="Y254">
        <f t="shared" si="289"/>
        <v>0</v>
      </c>
      <c r="Z254">
        <f t="shared" si="290"/>
        <v>0</v>
      </c>
      <c r="AA254">
        <f t="shared" si="291"/>
        <v>0</v>
      </c>
      <c r="AB254">
        <f t="shared" si="292"/>
        <v>0</v>
      </c>
      <c r="AC254">
        <f t="shared" si="293"/>
        <v>0</v>
      </c>
      <c r="AD254">
        <f t="shared" si="294"/>
        <v>0</v>
      </c>
      <c r="AE254">
        <f t="shared" si="295"/>
        <v>0</v>
      </c>
      <c r="AF254">
        <f t="shared" si="296"/>
        <v>0</v>
      </c>
      <c r="AG254">
        <f t="shared" si="297"/>
        <v>0</v>
      </c>
      <c r="AH254">
        <f t="shared" si="298"/>
        <v>0</v>
      </c>
      <c r="AI254">
        <f t="shared" si="299"/>
        <v>0</v>
      </c>
      <c r="AJ254">
        <f t="shared" si="300"/>
        <v>0</v>
      </c>
      <c r="AK254">
        <f t="shared" si="301"/>
        <v>0</v>
      </c>
      <c r="AL254">
        <f t="shared" si="302"/>
        <v>0</v>
      </c>
      <c r="AM254">
        <f t="shared" si="303"/>
        <v>0</v>
      </c>
      <c r="AN254">
        <f t="shared" si="304"/>
        <v>0</v>
      </c>
      <c r="AO254">
        <f t="shared" si="305"/>
        <v>0</v>
      </c>
      <c r="AP254">
        <f t="shared" si="306"/>
        <v>0</v>
      </c>
      <c r="AQ254">
        <f t="shared" si="307"/>
        <v>0</v>
      </c>
      <c r="AR254">
        <f t="shared" si="308"/>
        <v>0</v>
      </c>
      <c r="AS254">
        <f t="shared" si="309"/>
        <v>0</v>
      </c>
      <c r="AT254">
        <f t="shared" si="310"/>
        <v>0</v>
      </c>
    </row>
    <row r="255" spans="1:46" s="33" customFormat="1" ht="20.100000000000001" customHeight="1" x14ac:dyDescent="0.3">
      <c r="A255" s="28" t="s">
        <v>223</v>
      </c>
      <c r="B255" s="29"/>
      <c r="C255" s="30" t="s">
        <v>160</v>
      </c>
      <c r="D255" s="31"/>
      <c r="E255" s="31"/>
      <c r="F255" s="31">
        <v>0</v>
      </c>
      <c r="G255" s="31"/>
      <c r="H255" s="31">
        <v>0</v>
      </c>
      <c r="I255" s="31"/>
      <c r="J255" s="31">
        <v>0</v>
      </c>
      <c r="K255" s="31">
        <v>0</v>
      </c>
      <c r="L255" s="32"/>
      <c r="N255" s="33" t="str">
        <f>""</f>
        <v/>
      </c>
      <c r="P255" s="33">
        <v>1</v>
      </c>
      <c r="Q255" s="33">
        <f t="shared" si="281"/>
        <v>0</v>
      </c>
      <c r="R255" s="33">
        <f t="shared" si="282"/>
        <v>0</v>
      </c>
      <c r="S255" s="33">
        <f t="shared" si="283"/>
        <v>0</v>
      </c>
      <c r="T255" s="33">
        <f t="shared" si="284"/>
        <v>0</v>
      </c>
      <c r="U255" s="33">
        <f t="shared" si="285"/>
        <v>0</v>
      </c>
      <c r="V255" s="33">
        <f t="shared" si="286"/>
        <v>0</v>
      </c>
      <c r="W255" s="33">
        <f t="shared" si="287"/>
        <v>0</v>
      </c>
      <c r="X255" s="33">
        <f t="shared" si="288"/>
        <v>0</v>
      </c>
      <c r="Y255" s="33">
        <f t="shared" si="289"/>
        <v>0</v>
      </c>
      <c r="Z255" s="33">
        <f t="shared" si="290"/>
        <v>0</v>
      </c>
      <c r="AA255" s="33">
        <f t="shared" si="291"/>
        <v>0</v>
      </c>
      <c r="AB255" s="33">
        <f t="shared" si="292"/>
        <v>0</v>
      </c>
      <c r="AC255" s="33">
        <f t="shared" si="293"/>
        <v>0</v>
      </c>
      <c r="AD255" s="33">
        <f t="shared" si="294"/>
        <v>0</v>
      </c>
      <c r="AE255" s="33">
        <f t="shared" si="295"/>
        <v>0</v>
      </c>
      <c r="AF255" s="33">
        <f t="shared" si="296"/>
        <v>0</v>
      </c>
      <c r="AG255" s="33">
        <f t="shared" si="297"/>
        <v>0</v>
      </c>
      <c r="AH255" s="33">
        <f t="shared" si="298"/>
        <v>0</v>
      </c>
      <c r="AI255" s="33">
        <f t="shared" si="299"/>
        <v>0</v>
      </c>
      <c r="AJ255" s="33">
        <f t="shared" si="300"/>
        <v>0</v>
      </c>
      <c r="AK255" s="33">
        <f t="shared" si="301"/>
        <v>0</v>
      </c>
      <c r="AL255" s="33">
        <f t="shared" si="302"/>
        <v>0</v>
      </c>
      <c r="AM255" s="33">
        <f t="shared" si="303"/>
        <v>0</v>
      </c>
      <c r="AN255" s="33">
        <f t="shared" si="304"/>
        <v>0</v>
      </c>
      <c r="AO255" s="33">
        <f t="shared" si="305"/>
        <v>0</v>
      </c>
      <c r="AP255" s="33">
        <f t="shared" si="306"/>
        <v>0</v>
      </c>
      <c r="AQ255" s="33">
        <f t="shared" si="307"/>
        <v>0</v>
      </c>
      <c r="AR255" s="33">
        <f t="shared" si="308"/>
        <v>0</v>
      </c>
      <c r="AS255" s="33">
        <f t="shared" si="309"/>
        <v>0</v>
      </c>
      <c r="AT255" s="33">
        <f t="shared" si="310"/>
        <v>0</v>
      </c>
    </row>
    <row r="256" spans="1:46" ht="20.100000000000001" customHeight="1" x14ac:dyDescent="0.3">
      <c r="A256" s="6" t="s">
        <v>73</v>
      </c>
      <c r="B256" s="6" t="s">
        <v>75</v>
      </c>
      <c r="C256" s="7" t="s">
        <v>28</v>
      </c>
      <c r="D256" s="15">
        <v>4</v>
      </c>
      <c r="E256" s="15"/>
      <c r="F256" s="15"/>
      <c r="G256" s="15"/>
      <c r="H256" s="15"/>
      <c r="I256" s="15"/>
      <c r="J256" s="15"/>
      <c r="K256" s="15"/>
      <c r="L256" s="8"/>
      <c r="N256" t="str">
        <f>"01"</f>
        <v>01</v>
      </c>
      <c r="O256" s="1" t="s">
        <v>145</v>
      </c>
      <c r="P256">
        <v>1</v>
      </c>
      <c r="Q256">
        <f t="shared" si="281"/>
        <v>0</v>
      </c>
      <c r="R256">
        <f t="shared" si="282"/>
        <v>0</v>
      </c>
      <c r="S256">
        <f t="shared" si="283"/>
        <v>0</v>
      </c>
      <c r="T256">
        <f t="shared" si="284"/>
        <v>0</v>
      </c>
      <c r="U256">
        <f t="shared" si="285"/>
        <v>0</v>
      </c>
      <c r="V256">
        <f t="shared" si="286"/>
        <v>0</v>
      </c>
      <c r="W256">
        <f t="shared" si="287"/>
        <v>0</v>
      </c>
      <c r="X256">
        <f t="shared" si="288"/>
        <v>0</v>
      </c>
      <c r="Y256">
        <f t="shared" si="289"/>
        <v>0</v>
      </c>
      <c r="Z256">
        <f t="shared" si="290"/>
        <v>0</v>
      </c>
      <c r="AA256">
        <f t="shared" si="291"/>
        <v>0</v>
      </c>
      <c r="AB256">
        <f t="shared" si="292"/>
        <v>0</v>
      </c>
      <c r="AC256">
        <f t="shared" si="293"/>
        <v>0</v>
      </c>
      <c r="AD256">
        <f t="shared" si="294"/>
        <v>0</v>
      </c>
      <c r="AE256">
        <f t="shared" si="295"/>
        <v>0</v>
      </c>
      <c r="AF256">
        <f t="shared" si="296"/>
        <v>0</v>
      </c>
      <c r="AG256">
        <f t="shared" si="297"/>
        <v>0</v>
      </c>
      <c r="AH256">
        <f t="shared" si="298"/>
        <v>0</v>
      </c>
      <c r="AI256">
        <f t="shared" si="299"/>
        <v>0</v>
      </c>
      <c r="AJ256">
        <f t="shared" si="300"/>
        <v>0</v>
      </c>
      <c r="AK256">
        <f t="shared" si="301"/>
        <v>0</v>
      </c>
      <c r="AL256">
        <f t="shared" si="302"/>
        <v>0</v>
      </c>
      <c r="AM256">
        <f t="shared" si="303"/>
        <v>0</v>
      </c>
      <c r="AN256">
        <f t="shared" si="304"/>
        <v>0</v>
      </c>
      <c r="AO256">
        <f t="shared" si="305"/>
        <v>0</v>
      </c>
      <c r="AP256">
        <f t="shared" si="306"/>
        <v>0</v>
      </c>
      <c r="AQ256">
        <f t="shared" si="307"/>
        <v>0</v>
      </c>
      <c r="AR256">
        <f t="shared" si="308"/>
        <v>0</v>
      </c>
      <c r="AS256">
        <f t="shared" si="309"/>
        <v>0</v>
      </c>
      <c r="AT256">
        <f t="shared" si="310"/>
        <v>0</v>
      </c>
    </row>
    <row r="257" spans="1:49" ht="20.100000000000001" customHeight="1" x14ac:dyDescent="0.3">
      <c r="A257" s="6" t="s">
        <v>73</v>
      </c>
      <c r="B257" s="6" t="s">
        <v>74</v>
      </c>
      <c r="C257" s="7" t="s">
        <v>28</v>
      </c>
      <c r="D257" s="15">
        <v>25</v>
      </c>
      <c r="E257" s="15"/>
      <c r="F257" s="15"/>
      <c r="G257" s="15"/>
      <c r="H257" s="15"/>
      <c r="I257" s="15"/>
      <c r="J257" s="15"/>
      <c r="K257" s="15"/>
      <c r="L257" s="8"/>
      <c r="N257" t="str">
        <f>"01"</f>
        <v>01</v>
      </c>
      <c r="O257" s="1" t="s">
        <v>145</v>
      </c>
      <c r="P257">
        <v>1</v>
      </c>
      <c r="Q257">
        <f t="shared" si="281"/>
        <v>0</v>
      </c>
      <c r="R257">
        <f t="shared" si="282"/>
        <v>0</v>
      </c>
      <c r="S257">
        <f t="shared" si="283"/>
        <v>0</v>
      </c>
      <c r="T257">
        <f t="shared" si="284"/>
        <v>0</v>
      </c>
      <c r="U257">
        <f t="shared" si="285"/>
        <v>0</v>
      </c>
      <c r="V257">
        <f t="shared" si="286"/>
        <v>0</v>
      </c>
      <c r="W257">
        <f t="shared" si="287"/>
        <v>0</v>
      </c>
      <c r="X257">
        <f t="shared" si="288"/>
        <v>0</v>
      </c>
      <c r="Y257">
        <f t="shared" si="289"/>
        <v>0</v>
      </c>
      <c r="Z257">
        <f t="shared" si="290"/>
        <v>0</v>
      </c>
      <c r="AA257">
        <f t="shared" si="291"/>
        <v>0</v>
      </c>
      <c r="AB257">
        <f t="shared" si="292"/>
        <v>0</v>
      </c>
      <c r="AC257">
        <f t="shared" si="293"/>
        <v>0</v>
      </c>
      <c r="AD257">
        <f t="shared" si="294"/>
        <v>0</v>
      </c>
      <c r="AE257">
        <f t="shared" si="295"/>
        <v>0</v>
      </c>
      <c r="AF257">
        <f t="shared" si="296"/>
        <v>0</v>
      </c>
      <c r="AG257">
        <f t="shared" si="297"/>
        <v>0</v>
      </c>
      <c r="AH257">
        <f t="shared" si="298"/>
        <v>0</v>
      </c>
      <c r="AI257">
        <f t="shared" si="299"/>
        <v>0</v>
      </c>
      <c r="AJ257">
        <f t="shared" si="300"/>
        <v>0</v>
      </c>
      <c r="AK257">
        <f t="shared" si="301"/>
        <v>0</v>
      </c>
      <c r="AL257">
        <f t="shared" si="302"/>
        <v>0</v>
      </c>
      <c r="AM257">
        <f t="shared" si="303"/>
        <v>0</v>
      </c>
      <c r="AN257">
        <f t="shared" si="304"/>
        <v>0</v>
      </c>
      <c r="AO257">
        <f t="shared" si="305"/>
        <v>0</v>
      </c>
      <c r="AP257">
        <f t="shared" si="306"/>
        <v>0</v>
      </c>
      <c r="AQ257">
        <f t="shared" si="307"/>
        <v>0</v>
      </c>
      <c r="AR257">
        <f t="shared" si="308"/>
        <v>0</v>
      </c>
      <c r="AS257">
        <f t="shared" si="309"/>
        <v>0</v>
      </c>
      <c r="AT257">
        <f t="shared" si="310"/>
        <v>0</v>
      </c>
    </row>
    <row r="258" spans="1:49" ht="20.100000000000001" customHeight="1" x14ac:dyDescent="0.3">
      <c r="A258" s="6" t="s">
        <v>137</v>
      </c>
      <c r="B258" s="9"/>
      <c r="C258" s="7" t="s">
        <v>134</v>
      </c>
      <c r="D258" s="15">
        <v>29</v>
      </c>
      <c r="E258" s="15"/>
      <c r="F258" s="15"/>
      <c r="G258" s="15"/>
      <c r="H258" s="15"/>
      <c r="I258" s="15"/>
      <c r="J258" s="15"/>
      <c r="K258" s="15"/>
      <c r="L258" s="8"/>
      <c r="N258" t="str">
        <f>"03"</f>
        <v>03</v>
      </c>
      <c r="O258" s="1" t="s">
        <v>145</v>
      </c>
      <c r="P258">
        <v>1</v>
      </c>
      <c r="Q258">
        <f t="shared" si="281"/>
        <v>0</v>
      </c>
      <c r="R258">
        <f t="shared" si="282"/>
        <v>0</v>
      </c>
      <c r="S258">
        <f t="shared" si="283"/>
        <v>0</v>
      </c>
      <c r="T258">
        <f t="shared" si="284"/>
        <v>0</v>
      </c>
      <c r="U258">
        <f t="shared" si="285"/>
        <v>0</v>
      </c>
      <c r="V258">
        <f t="shared" si="286"/>
        <v>0</v>
      </c>
      <c r="W258">
        <f t="shared" si="287"/>
        <v>0</v>
      </c>
      <c r="X258">
        <f t="shared" si="288"/>
        <v>0</v>
      </c>
      <c r="Y258">
        <f t="shared" si="289"/>
        <v>0</v>
      </c>
      <c r="Z258">
        <f t="shared" si="290"/>
        <v>0</v>
      </c>
      <c r="AA258">
        <f t="shared" si="291"/>
        <v>0</v>
      </c>
      <c r="AB258">
        <f t="shared" si="292"/>
        <v>0</v>
      </c>
      <c r="AC258">
        <f t="shared" si="293"/>
        <v>0</v>
      </c>
      <c r="AD258">
        <f t="shared" si="294"/>
        <v>0</v>
      </c>
      <c r="AE258">
        <f t="shared" si="295"/>
        <v>0</v>
      </c>
      <c r="AF258">
        <f t="shared" si="296"/>
        <v>0</v>
      </c>
      <c r="AG258">
        <f t="shared" si="297"/>
        <v>0</v>
      </c>
      <c r="AH258">
        <f t="shared" si="298"/>
        <v>0</v>
      </c>
      <c r="AI258">
        <f t="shared" si="299"/>
        <v>0</v>
      </c>
      <c r="AJ258">
        <f t="shared" si="300"/>
        <v>0</v>
      </c>
      <c r="AK258">
        <f t="shared" si="301"/>
        <v>0</v>
      </c>
      <c r="AL258">
        <f t="shared" si="302"/>
        <v>0</v>
      </c>
      <c r="AM258">
        <f t="shared" si="303"/>
        <v>0</v>
      </c>
      <c r="AN258">
        <f t="shared" si="304"/>
        <v>0</v>
      </c>
      <c r="AO258">
        <f t="shared" si="305"/>
        <v>0</v>
      </c>
      <c r="AP258">
        <f t="shared" si="306"/>
        <v>0</v>
      </c>
      <c r="AQ258">
        <f t="shared" si="307"/>
        <v>0</v>
      </c>
      <c r="AR258">
        <f t="shared" si="308"/>
        <v>0</v>
      </c>
      <c r="AS258">
        <f t="shared" si="309"/>
        <v>0</v>
      </c>
      <c r="AT258">
        <f t="shared" si="310"/>
        <v>0</v>
      </c>
    </row>
    <row r="259" spans="1:49" ht="20.100000000000001" customHeight="1" x14ac:dyDescent="0.3">
      <c r="A259" s="9"/>
      <c r="B259" s="9"/>
      <c r="C259" s="11"/>
      <c r="D259" s="15"/>
      <c r="E259" s="15"/>
      <c r="F259" s="15"/>
      <c r="G259" s="15"/>
      <c r="H259" s="15"/>
      <c r="I259" s="15"/>
      <c r="J259" s="15"/>
      <c r="K259" s="15"/>
      <c r="L259" s="8"/>
    </row>
    <row r="260" spans="1:49" ht="20.100000000000001" customHeight="1" x14ac:dyDescent="0.3">
      <c r="A260" s="9"/>
      <c r="B260" s="9"/>
      <c r="C260" s="11"/>
      <c r="D260" s="15"/>
      <c r="E260" s="15"/>
      <c r="F260" s="15"/>
      <c r="G260" s="15"/>
      <c r="H260" s="15"/>
      <c r="I260" s="15"/>
      <c r="J260" s="15"/>
      <c r="K260" s="15"/>
      <c r="L260" s="8"/>
    </row>
    <row r="261" spans="1:49" ht="20.100000000000001" customHeight="1" x14ac:dyDescent="0.3">
      <c r="A261" s="9"/>
      <c r="B261" s="9"/>
      <c r="C261" s="11"/>
      <c r="D261" s="15"/>
      <c r="E261" s="15"/>
      <c r="F261" s="15"/>
      <c r="G261" s="15"/>
      <c r="H261" s="15"/>
      <c r="I261" s="15"/>
      <c r="J261" s="15"/>
      <c r="K261" s="15"/>
      <c r="L261" s="8"/>
    </row>
    <row r="262" spans="1:49" ht="20.100000000000001" customHeight="1" x14ac:dyDescent="0.3">
      <c r="A262" s="9"/>
      <c r="B262" s="9"/>
      <c r="C262" s="11"/>
      <c r="D262" s="15"/>
      <c r="E262" s="15"/>
      <c r="F262" s="15"/>
      <c r="G262" s="15"/>
      <c r="H262" s="15"/>
      <c r="I262" s="15"/>
      <c r="J262" s="15"/>
      <c r="K262" s="15"/>
      <c r="L262" s="8"/>
    </row>
    <row r="263" spans="1:49" ht="20.100000000000001" customHeight="1" x14ac:dyDescent="0.3">
      <c r="A263" s="9"/>
      <c r="B263" s="9"/>
      <c r="C263" s="11"/>
      <c r="D263" s="15"/>
      <c r="E263" s="15"/>
      <c r="F263" s="15"/>
      <c r="G263" s="15"/>
      <c r="H263" s="15"/>
      <c r="I263" s="15"/>
      <c r="J263" s="15"/>
      <c r="K263" s="15"/>
      <c r="L263" s="8"/>
    </row>
    <row r="264" spans="1:49" ht="20.100000000000001" customHeight="1" x14ac:dyDescent="0.3">
      <c r="A264" s="12" t="s">
        <v>17</v>
      </c>
      <c r="B264" s="16"/>
      <c r="C264" s="17"/>
      <c r="D264" s="14"/>
      <c r="E264" s="14"/>
      <c r="F264" s="14"/>
      <c r="G264" s="14"/>
      <c r="H264" s="14"/>
      <c r="I264" s="14"/>
      <c r="J264" s="14"/>
      <c r="K264" s="14"/>
      <c r="L264" s="13"/>
      <c r="Q264">
        <f t="shared" ref="Q264:AW264" si="312">ROUNDDOWN(SUM(Q226:Q258), 0)</f>
        <v>0</v>
      </c>
      <c r="R264">
        <f t="shared" si="312"/>
        <v>0</v>
      </c>
      <c r="S264">
        <f t="shared" si="312"/>
        <v>0</v>
      </c>
      <c r="T264">
        <f t="shared" si="312"/>
        <v>0</v>
      </c>
      <c r="U264">
        <f t="shared" si="312"/>
        <v>0</v>
      </c>
      <c r="V264">
        <f t="shared" si="312"/>
        <v>0</v>
      </c>
      <c r="W264">
        <f t="shared" si="312"/>
        <v>0</v>
      </c>
      <c r="X264">
        <f t="shared" si="312"/>
        <v>0</v>
      </c>
      <c r="Y264">
        <f t="shared" si="312"/>
        <v>0</v>
      </c>
      <c r="Z264">
        <f t="shared" si="312"/>
        <v>0</v>
      </c>
      <c r="AA264">
        <f t="shared" si="312"/>
        <v>0</v>
      </c>
      <c r="AB264">
        <f t="shared" si="312"/>
        <v>0</v>
      </c>
      <c r="AC264">
        <f t="shared" si="312"/>
        <v>0</v>
      </c>
      <c r="AD264">
        <f t="shared" si="312"/>
        <v>0</v>
      </c>
      <c r="AE264">
        <f t="shared" si="312"/>
        <v>0</v>
      </c>
      <c r="AF264">
        <f t="shared" si="312"/>
        <v>0</v>
      </c>
      <c r="AG264">
        <f t="shared" si="312"/>
        <v>0</v>
      </c>
      <c r="AH264">
        <f t="shared" si="312"/>
        <v>0</v>
      </c>
      <c r="AI264">
        <f t="shared" si="312"/>
        <v>0</v>
      </c>
      <c r="AJ264">
        <f t="shared" si="312"/>
        <v>0</v>
      </c>
      <c r="AK264">
        <f t="shared" si="312"/>
        <v>0</v>
      </c>
      <c r="AL264">
        <f t="shared" si="312"/>
        <v>0</v>
      </c>
      <c r="AM264">
        <f t="shared" si="312"/>
        <v>0</v>
      </c>
      <c r="AN264">
        <f t="shared" si="312"/>
        <v>0</v>
      </c>
      <c r="AO264">
        <f t="shared" si="312"/>
        <v>0</v>
      </c>
      <c r="AP264">
        <f t="shared" si="312"/>
        <v>0</v>
      </c>
      <c r="AQ264">
        <f t="shared" si="312"/>
        <v>0</v>
      </c>
      <c r="AR264">
        <f t="shared" si="312"/>
        <v>0</v>
      </c>
      <c r="AS264">
        <f t="shared" si="312"/>
        <v>0</v>
      </c>
      <c r="AT264">
        <f t="shared" si="312"/>
        <v>0</v>
      </c>
      <c r="AU264">
        <f t="shared" si="312"/>
        <v>0</v>
      </c>
      <c r="AV264">
        <f t="shared" si="312"/>
        <v>0</v>
      </c>
      <c r="AW264">
        <f t="shared" si="312"/>
        <v>0</v>
      </c>
    </row>
  </sheetData>
  <mergeCells count="15">
    <mergeCell ref="A1:L1"/>
    <mergeCell ref="A2:L2"/>
    <mergeCell ref="A3:A4"/>
    <mergeCell ref="B3:B4"/>
    <mergeCell ref="C3:C4"/>
    <mergeCell ref="D3:D4"/>
    <mergeCell ref="L3:L4"/>
    <mergeCell ref="E3:F3"/>
    <mergeCell ref="G3:H3"/>
    <mergeCell ref="I3:J3"/>
    <mergeCell ref="A5:L5"/>
    <mergeCell ref="A25:L25"/>
    <mergeCell ref="A105:L105"/>
    <mergeCell ref="A145:L145"/>
    <mergeCell ref="A225:L225"/>
  </mergeCells>
  <phoneticPr fontId="1" type="noConversion"/>
  <conditionalFormatting sqref="A5">
    <cfRule type="containsText" dxfId="3" priority="9" stopIfTrue="1" operator="containsText" text=".">
      <formula>NOT(ISERROR(SEARCH(".",A5)))</formula>
    </cfRule>
    <cfRule type="notContainsText" dxfId="2" priority="10" stopIfTrue="1" operator="notContains" text=".">
      <formula>ISERROR(SEARCH(".",A5))</formula>
    </cfRule>
  </conditionalFormatting>
  <conditionalFormatting sqref="A6:L264">
    <cfRule type="containsText" dxfId="1" priority="1" stopIfTrue="1" operator="containsText" text=".">
      <formula>NOT(ISERROR(SEARCH(".",A6)))</formula>
    </cfRule>
    <cfRule type="notContainsText" dxfId="0" priority="2" stopIfTrue="1" operator="notContains" text=".">
      <formula>ISERROR(SEARCH(".",A6))</formula>
    </cfRule>
  </conditionalFormatting>
  <pageMargins left="0.78740157480314965" right="0.78740157480314965" top="0.6692913385826772" bottom="0.59055118110236227" header="0.31496062992125984" footer="0.1574803149606299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2025-07-04T07:48:56Z</cp:lastPrinted>
  <dcterms:created xsi:type="dcterms:W3CDTF">2025-05-07T04:03:07Z</dcterms:created>
  <dcterms:modified xsi:type="dcterms:W3CDTF">2026-07-15T09:25:35Z</dcterms:modified>
</cp:coreProperties>
</file>